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10.17.41.28\share\03 財政班\★財政状況資料集\R06決算（R08作業）\02 ３月公表\05 最終報告データ【HP公表用】\"/>
    </mc:Choice>
  </mc:AlternateContent>
  <xr:revisionPtr revIDLastSave="0" documentId="13_ncr:1_{EC47CD62-24E6-4E27-9094-53997426E116}" xr6:coauthVersionLast="47" xr6:coauthVersionMax="47" xr10:uidLastSave="{00000000-0000-0000-0000-000000000000}"/>
  <bookViews>
    <workbookView xWindow="-120" yWindow="-120" windowWidth="29040" windowHeight="15720" tabRatio="59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<sst xmlns="http://schemas.openxmlformats.org/spreadsheetml/2006/main" count="1091" uniqueCount="571">
  <si>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</si>
  <si>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</si>
  <si>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</si>
  <si>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</si>
  <si>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</si>
  <si>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</si>
  <si>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</si>
  <si>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</si>
  <si>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</si>
  <si>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</si>
  <si>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</si>
  <si>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</si>
  <si>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</si>
  <si>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</si>
  <si>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</si>
  <si>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</si>
  <si>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</si>
  <si>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</si>
  <si>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</si>
  <si>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</si>
  <si>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</si>
  <si>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</si>
  <si>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</si>
  <si>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</si>
  <si>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</si>
  <si>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</si>
  <si>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</si>
  <si>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</si>
  <si>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</si>
  <si>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</si>
  <si>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</si>
  <si>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</si>
  <si>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</si>
  <si>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</si>
  <si>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</si>
  <si>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</si>
  <si>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</si>
  <si>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</si>
  <si>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</si>
  <si>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</si>
  <si>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</si>
  <si>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</si>
  <si>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</si>
  <si>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</si>
  <si>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</si>
  <si>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</si>
  <si>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</si>
  <si>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</si>
  <si>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</si>
  <si>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</si>
  <si>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</si>
  <si>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</si>
  <si>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</si>
  <si>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</si>
  <si>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</si>
  <si>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</si>
  <si>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</si>
  <si>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</si>
  <si>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</si>
  <si>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</si>
  <si>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</si>
  <si>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</si>
  <si>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</si>
  <si>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</si>
  <si>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</si>
  <si>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</si>
  <si>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</si>
  <si>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</si>
  <si>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</si>
  <si>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</si>
  <si>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</si>
  <si>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</si>
  <si>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</si>
  <si>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</si>
  <si>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</si>
  <si>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</si>
  <si>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</si>
  <si>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</si>
  <si>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</si>
  <si>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</si>
  <si>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</si>
  <si>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</si>
  <si>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</si>
  <si>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</si>
  <si>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</si>
  <si>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</si>
  <si>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</si>
  <si>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</si>
  <si>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</si>
  <si>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</si>
  <si>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</si>
  <si>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</si>
  <si>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</si>
  <si>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</si>
  <si>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</si>
  <si>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</si>
  <si>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</si>
  <si>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</si>
  <si>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</si>
  <si>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</si>
  <si>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</si>
  <si>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</si>
  <si>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</si>
  <si>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</si>
  <si>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</si>
  <si>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</si>
  <si>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</si>
  <si>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</si>
  <si>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</si>
  <si>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</si>
  <si>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</si>
  <si>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</si>
  <si>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</si>
  <si>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</si>
  <si>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</si>
  <si>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</si>
  <si>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</si>
  <si>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</si>
  <si>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</si>
  <si>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</si>
  <si>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</si>
  <si>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</si>
  <si>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</si>
  <si>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</si>
  <si>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</si>
  <si>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</si>
  <si>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</si>
  <si>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</si>
  <si>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</si>
  <si>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</si>
  <si>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</si>
  <si>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</si>
  <si>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</si>
  <si>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</si>
  <si>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</si>
  <si>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</si>
  <si>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</si>
  <si>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</si>
  <si>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</si>
  <si>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</si>
  <si>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</si>
  <si>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</si>
  <si>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</si>
  <si>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</si>
  <si>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</si>
  <si>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</si>
  <si>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</si>
  <si>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</si>
  <si>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</si>
  <si>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</si>
  <si>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</si>
  <si>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</si>
  <si>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</si>
  <si>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</si>
  <si>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</si>
  <si>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</si>
  <si>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</si>
  <si>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</si>
  <si>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</si>
  <si>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</si>
  <si>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</si>
  <si>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</si>
  <si>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</si>
  <si>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</si>
  <si>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</si>
  <si>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</si>
  <si>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</si>
  <si>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</si>
  <si>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</si>
  <si>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</si>
  <si>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</si>
  <si>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</si>
  <si>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</si>
  <si>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</si>
  <si>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</si>
  <si>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</si>
  <si>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</si>
  <si>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</si>
  <si>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</si>
  <si>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</si>
  <si>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</si>
  <si>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</si>
  <si>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</si>
  <si>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</si>
  <si>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</si>
  <si>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</si>
  <si>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</si>
  <si>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</si>
  <si>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</si>
  <si>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</si>
  <si>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</si>
  <si>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</si>
  <si>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</si>
  <si>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</si>
  <si>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</si>
  <si>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</si>
  <si>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</si>
  <si>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</si>
  <si>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</si>
  <si>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</si>
  <si>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</si>
  <si>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</si>
  <si>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</si>
  <si>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山口県平生町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</si>
  <si>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</si>
  <si>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</si>
  <si>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</si>
  <si>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</si>
  <si>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</si>
  <si>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</si>
  <si>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</si>
  <si>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</si>
  <si>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</si>
  <si>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</si>
  <si>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</si>
  <si>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</si>
  <si>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</si>
  <si>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</si>
  <si>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</si>
  <si>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</si>
  <si>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</si>
  <si>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</si>
  <si>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</si>
  <si>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</si>
  <si>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</si>
  <si>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</si>
  <si>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</si>
  <si>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</si>
  <si>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</si>
  <si>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</si>
  <si>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</si>
  <si>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</si>
  <si>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</si>
  <si>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</si>
  <si>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</si>
  <si>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</si>
  <si>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</si>
  <si>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</si>
  <si>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</si>
  <si>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</si>
  <si>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</si>
  <si>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</si>
  <si>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</si>
  <si>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</si>
  <si>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</si>
  <si>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</si>
  <si>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</si>
  <si>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</si>
  <si>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</si>
  <si>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</si>
  <si>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</si>
  <si>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</si>
  <si>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</si>
  <si>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</si>
  <si>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</si>
  <si>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</si>
  <si>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</si>
  <si>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</si>
  <si>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</si>
  <si>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</si>
  <si>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</si>
  <si>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</si>
  <si>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</si>
  <si>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</si>
  <si>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</si>
  <si>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</si>
  <si>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</si>
  <si>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</si>
  <si>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</si>
  <si>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</si>
  <si>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</si>
  <si>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</si>
  <si>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</si>
  <si>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</si>
  <si>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</si>
  <si>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</si>
  <si>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</si>
  <si>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</si>
  <si>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</si>
  <si>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</si>
  <si>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</si>
  <si>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</si>
  <si>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</si>
  <si>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</si>
  <si>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</si>
  <si>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</si>
  <si>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</si>
  <si>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</si>
  <si>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</si>
  <si>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</si>
  <si>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</si>
  <si>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</si>
  <si>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</si>
  <si>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</si>
  <si>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</si>
  <si>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</si>
  <si>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</si>
  <si>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</si>
  <si>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</si>
  <si>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</si>
  <si>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</si>
  <si>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</si>
  <si>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</si>
  <si>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</si>
  <si>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</si>
  <si>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</si>
  <si>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</si>
  <si>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</si>
  <si>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</si>
  <si>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</si>
  <si>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</si>
  <si>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</si>
  <si>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</si>
  <si>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</si>
  <si>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</si>
  <si>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</si>
  <si>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</si>
  <si>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</si>
  <si>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</si>
  <si>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</si>
  <si>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</si>
  <si>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</si>
  <si>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</si>
  <si>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</si>
  <si>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</si>
  <si>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</si>
  <si>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</si>
  <si>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</si>
  <si>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</si>
  <si>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</si>
  <si>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</si>
  <si>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</si>
  <si>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</si>
  <si>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</si>
  <si>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</si>
  <si>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</si>
  <si>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</si>
  <si>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</si>
  <si>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</si>
  <si>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</si>
  <si>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</si>
  <si>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</si>
  <si>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</si>
  <si>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</si>
  <si>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</si>
  <si>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</si>
  <si>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</si>
  <si>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</si>
  <si>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</si>
  <si>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</si>
  <si>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</si>
  <si>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</si>
  <si>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</si>
  <si>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</si>
  <si>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山口県平生町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</si>
  <si>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</si>
  <si>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</si>
  <si>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</si>
  <si>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</si>
  <si>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</si>
  <si>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</si>
  <si>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</si>
  <si>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</si>
  <si>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</si>
  <si>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</si>
  <si>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</si>
  <si>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</si>
  <si>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</si>
  <si>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</si>
  <si>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</si>
  <si>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</si>
  <si>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</si>
  <si>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</si>
  <si>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</si>
  <si>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</si>
  <si>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</si>
  <si>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</si>
  <si>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</si>
  <si>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</si>
  <si>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</si>
  <si>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</si>
  <si>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</si>
  <si>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</si>
  <si>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</si>
  <si>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</si>
  <si>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</si>
  <si>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</si>
  <si>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</si>
  <si>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</si>
  <si>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熊南地域介護認定審査会事業特別会計</t>
    <phoneticPr fontId="5"/>
  </si>
  <si>
    <t>介護保険事業勘定特別会計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</si>
  <si>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</si>
  <si>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</si>
  <si>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</si>
  <si>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</si>
  <si>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</si>
  <si>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</si>
  <si>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</si>
  <si>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</si>
  <si>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</si>
  <si>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</si>
  <si>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</si>
  <si>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</si>
  <si>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</si>
  <si>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</si>
  <si>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</si>
  <si>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</si>
  <si>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</si>
  <si>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</si>
  <si>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</si>
  <si>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</si>
  <si>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</si>
  <si>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</si>
  <si>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</si>
  <si>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</si>
  <si>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</si>
  <si>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</si>
  <si>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</si>
  <si>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</si>
  <si>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</si>
  <si>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</si>
  <si>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</si>
  <si>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</si>
  <si>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</si>
  <si>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</si>
  <si>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</si>
  <si>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</si>
  <si>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</si>
  <si>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</si>
  <si>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</si>
  <si>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</si>
  <si>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</si>
  <si>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</si>
  <si>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</si>
  <si>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</si>
  <si>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</si>
  <si>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</si>
  <si>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</si>
  <si>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</si>
  <si>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</si>
  <si>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</si>
  <si>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</si>
  <si>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</si>
  <si>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</si>
  <si>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</si>
  <si>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</si>
  <si>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</si>
  <si>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</si>
  <si>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</si>
  <si>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</si>
  <si>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</si>
  <si>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</si>
  <si>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</si>
  <si>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</si>
  <si>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</si>
  <si>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</si>
  <si>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</si>
  <si>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</si>
  <si>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</si>
  <si>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</si>
  <si>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</si>
  <si>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</si>
  <si>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</si>
  <si>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</si>
  <si>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</si>
  <si>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</si>
  <si>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</si>
  <si>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</si>
  <si>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</si>
  <si>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</si>
  <si>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</si>
  <si>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</si>
  <si>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</si>
  <si>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</si>
  <si>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</si>
  <si>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</si>
  <si>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</si>
  <si>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</si>
  <si>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</si>
  <si>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</si>
  <si>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</si>
  <si>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</si>
  <si>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</si>
  <si>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</si>
  <si>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</si>
  <si>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</si>
  <si>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</si>
  <si>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</si>
  <si>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</si>
  <si>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</si>
  <si>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</si>
  <si>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</si>
  <si>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</si>
  <si>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</si>
  <si>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</si>
  <si>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</si>
  <si>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</si>
  <si>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</si>
  <si>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</si>
  <si>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</si>
  <si>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</si>
  <si>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</si>
  <si>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</si>
  <si>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</si>
  <si>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</si>
  <si>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</si>
  <si>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</si>
  <si>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</si>
  <si>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</si>
  <si>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</si>
  <si>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</si>
  <si>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</si>
  <si>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</si>
  <si>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</si>
  <si>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</si>
  <si>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</si>
  <si>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</si>
  <si>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</si>
  <si>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</si>
  <si>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</si>
  <si>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</si>
  <si>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</si>
  <si>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</si>
  <si>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</si>
  <si>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</si>
  <si>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</si>
  <si>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</si>
  <si>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</si>
  <si>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</si>
  <si>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4.16</t>
  </si>
  <si>
    <t>▲ 4.94</t>
  </si>
  <si>
    <t>▲ 0.93</t>
  </si>
  <si>
    <t>一般会計</t>
  </si>
  <si>
    <t>介護保険事業勘定特別会計</t>
  </si>
  <si>
    <t>下水道事業会計</t>
  </si>
  <si>
    <t>国民健康保険事業勘定特別会計</t>
  </si>
  <si>
    <t>熊南地域介護認定審査会事業特別会計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</si>
  <si>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</si>
  <si>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</si>
  <si>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</si>
  <si>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</si>
  <si>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</si>
  <si>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</si>
  <si>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</si>
  <si>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</si>
  <si>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柳井地区広域消防組合（一般会計）</t>
    <rPh sb="0" eb="2">
      <t>ヤナイ</t>
    </rPh>
    <rPh sb="2" eb="4">
      <t>チク</t>
    </rPh>
    <rPh sb="4" eb="6">
      <t>コウイキ</t>
    </rPh>
    <rPh sb="6" eb="8">
      <t>ショウボウ</t>
    </rPh>
    <rPh sb="8" eb="10">
      <t>クミアイ</t>
    </rPh>
    <rPh sb="11" eb="15">
      <t>イッパンカイケイ</t>
    </rPh>
    <phoneticPr fontId="2"/>
  </si>
  <si>
    <t>周東環境衛生組合（一般会計）</t>
    <rPh sb="0" eb="2">
      <t>シュウトウ</t>
    </rPh>
    <rPh sb="2" eb="4">
      <t>カンキョウ</t>
    </rPh>
    <rPh sb="4" eb="6">
      <t>エイセイ</t>
    </rPh>
    <rPh sb="6" eb="8">
      <t>クミアイ</t>
    </rPh>
    <rPh sb="9" eb="11">
      <t>イッパン</t>
    </rPh>
    <rPh sb="11" eb="13">
      <t>カイケイ</t>
    </rPh>
    <phoneticPr fontId="2"/>
  </si>
  <si>
    <t>熊南総合事務組合（一般会計）</t>
    <rPh sb="0" eb="2">
      <t>クマミナミ</t>
    </rPh>
    <rPh sb="2" eb="4">
      <t>ソウゴウ</t>
    </rPh>
    <rPh sb="4" eb="6">
      <t>ジム</t>
    </rPh>
    <rPh sb="6" eb="8">
      <t>クミアイ</t>
    </rPh>
    <rPh sb="9" eb="13">
      <t>イッパンカイケイ</t>
    </rPh>
    <phoneticPr fontId="2"/>
  </si>
  <si>
    <t>熊南総合事務組合（馬島・佐合島航路事業特別会計）</t>
    <rPh sb="0" eb="2">
      <t>クマミナミ</t>
    </rPh>
    <rPh sb="2" eb="4">
      <t>ソウゴウ</t>
    </rPh>
    <rPh sb="4" eb="6">
      <t>ジム</t>
    </rPh>
    <rPh sb="6" eb="8">
      <t>クミアイ</t>
    </rPh>
    <rPh sb="9" eb="11">
      <t>マジマ</t>
    </rPh>
    <rPh sb="12" eb="14">
      <t>サゴウ</t>
    </rPh>
    <rPh sb="14" eb="15">
      <t>シマ</t>
    </rPh>
    <rPh sb="15" eb="17">
      <t>コウロ</t>
    </rPh>
    <rPh sb="17" eb="19">
      <t>ジギョウ</t>
    </rPh>
    <rPh sb="19" eb="21">
      <t>トクベツ</t>
    </rPh>
    <rPh sb="21" eb="23">
      <t>カイケイ</t>
    </rPh>
    <phoneticPr fontId="2"/>
  </si>
  <si>
    <t>田布施・平生水道企業団（水道企業会計）</t>
    <rPh sb="0" eb="3">
      <t>タブセ</t>
    </rPh>
    <rPh sb="4" eb="6">
      <t>ヒラオ</t>
    </rPh>
    <rPh sb="6" eb="10">
      <t>スイドウキギョウ</t>
    </rPh>
    <rPh sb="10" eb="11">
      <t>ダン</t>
    </rPh>
    <rPh sb="12" eb="14">
      <t>スイドウ</t>
    </rPh>
    <rPh sb="14" eb="18">
      <t>キギョウカイケイ</t>
    </rPh>
    <phoneticPr fontId="2"/>
  </si>
  <si>
    <t>山口県市町総合事務組合（一般会計）</t>
    <rPh sb="0" eb="3">
      <t>ヤマグチケン</t>
    </rPh>
    <rPh sb="3" eb="4">
      <t>シ</t>
    </rPh>
    <rPh sb="4" eb="5">
      <t>マチ</t>
    </rPh>
    <rPh sb="5" eb="11">
      <t>ソウゴウジムクミアイ</t>
    </rPh>
    <rPh sb="12" eb="16">
      <t>イッパンカイケイ</t>
    </rPh>
    <phoneticPr fontId="2"/>
  </si>
  <si>
    <t>山口県市町総合事務組合（退職手当特別会計）</t>
    <rPh sb="0" eb="3">
      <t>ヤマグチケン</t>
    </rPh>
    <rPh sb="12" eb="14">
      <t>タイショク</t>
    </rPh>
    <rPh sb="14" eb="16">
      <t>テアテ</t>
    </rPh>
    <rPh sb="16" eb="18">
      <t>トクベツ</t>
    </rPh>
    <rPh sb="18" eb="20">
      <t>カイケイ</t>
    </rPh>
    <phoneticPr fontId="2"/>
  </si>
  <si>
    <t>山口県市町総合事務組合（消防団員補償等特別会計）</t>
    <rPh sb="0" eb="3">
      <t>ヤマグチケン</t>
    </rPh>
    <rPh sb="3" eb="4">
      <t>シ</t>
    </rPh>
    <rPh sb="4" eb="5">
      <t>マチ</t>
    </rPh>
    <rPh sb="5" eb="11">
      <t>ソウゴウジムクミアイ</t>
    </rPh>
    <rPh sb="12" eb="15">
      <t>ショウボウダン</t>
    </rPh>
    <rPh sb="15" eb="16">
      <t>イン</t>
    </rPh>
    <rPh sb="16" eb="19">
      <t>ホショウナド</t>
    </rPh>
    <rPh sb="19" eb="21">
      <t>トクベツ</t>
    </rPh>
    <rPh sb="21" eb="23">
      <t>カイケイ</t>
    </rPh>
    <phoneticPr fontId="2"/>
  </si>
  <si>
    <t>山口県市町総合事務組合（非常勤職員公務災害補償特別会計）</t>
    <rPh sb="0" eb="3">
      <t>ヤマグチケン</t>
    </rPh>
    <rPh sb="3" eb="11">
      <t>シマチソウゴウジムクミアイ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</si>
  <si>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山口県市町総合事務組合（交通災害共済特別会計）</t>
    <rPh sb="0" eb="3">
      <t>ヤマグチケン</t>
    </rPh>
    <rPh sb="3" eb="11">
      <t>シマチソウゴウジムクミアイ</t>
    </rPh>
    <rPh sb="12" eb="14">
      <t>コウツウ</t>
    </rPh>
    <rPh sb="14" eb="16">
      <t>サイガイ</t>
    </rPh>
    <rPh sb="16" eb="18">
      <t>キョウサイ</t>
    </rPh>
    <rPh sb="18" eb="22">
      <t>トクベツカイケイ</t>
    </rPh>
    <phoneticPr fontId="2"/>
  </si>
  <si>
    <t>山口県市町総合事務組合（山口県自治会館管理特別会計）</t>
    <rPh sb="0" eb="11">
      <t>ヤマグチケンシマチソウゴウジムクミアイ</t>
    </rPh>
    <rPh sb="12" eb="15">
      <t>ヤマグチケン</t>
    </rPh>
    <rPh sb="15" eb="17">
      <t>ジチ</t>
    </rPh>
    <rPh sb="17" eb="19">
      <t>カイカン</t>
    </rPh>
    <rPh sb="19" eb="21">
      <t>カンリ</t>
    </rPh>
    <rPh sb="21" eb="23">
      <t>トクベツ</t>
    </rPh>
    <rPh sb="23" eb="25">
      <t>カイケイ</t>
    </rPh>
    <phoneticPr fontId="2"/>
  </si>
  <si>
    <t>山口県後期高齢者医療広域連合（一般会計）</t>
    <rPh sb="0" eb="3">
      <t>ヤマグチケン</t>
    </rPh>
    <rPh sb="3" eb="5">
      <t>コウキ</t>
    </rPh>
    <rPh sb="5" eb="8">
      <t>コウレイシャ</t>
    </rPh>
    <rPh sb="8" eb="10">
      <t>イリョウ</t>
    </rPh>
    <rPh sb="10" eb="12">
      <t>コウイキ</t>
    </rPh>
    <rPh sb="12" eb="14">
      <t>レンゴウ</t>
    </rPh>
    <rPh sb="15" eb="19">
      <t>イッパンカイケイ</t>
    </rPh>
    <phoneticPr fontId="2"/>
  </si>
  <si>
    <t>山口県後期高齢者医療広域連合（後期高齢者医療事業特別会計）</t>
    <rPh sb="0" eb="3">
      <t>ヤマグチケン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2"/>
  </si>
  <si>
    <t>法適用企業</t>
    <rPh sb="0" eb="1">
      <t>ホウ</t>
    </rPh>
    <rPh sb="1" eb="3">
      <t>テキヨウ</t>
    </rPh>
    <rPh sb="3" eb="5">
      <t>キギョウ</t>
    </rPh>
    <phoneticPr fontId="2"/>
  </si>
  <si>
    <t>法非適用企業</t>
    <rPh sb="0" eb="1">
      <t>ホウ</t>
    </rPh>
    <rPh sb="1" eb="2">
      <t>ヒ</t>
    </rPh>
    <rPh sb="2" eb="4">
      <t>テキヨウ</t>
    </rPh>
    <rPh sb="4" eb="6">
      <t>キギョウ</t>
    </rPh>
    <phoneticPr fontId="2"/>
  </si>
  <si>
    <t>山口県市町総合事務組合（山口県市町公平委員会特別会計）</t>
  </si>
  <si>
    <t>-</t>
    <phoneticPr fontId="2"/>
  </si>
  <si>
    <t>-</t>
    <phoneticPr fontId="38"/>
  </si>
  <si>
    <t>まちづくり基金</t>
    <phoneticPr fontId="5"/>
  </si>
  <si>
    <t>森林環境整備基金</t>
    <phoneticPr fontId="5"/>
  </si>
  <si>
    <t>ボートパーク管理基金</t>
    <phoneticPr fontId="5"/>
  </si>
  <si>
    <t>ふるさと振興基金</t>
    <phoneticPr fontId="2"/>
  </si>
  <si>
    <t>公共施設整備基金</t>
    <phoneticPr fontId="2"/>
  </si>
  <si>
    <t>-</t>
    <phoneticPr fontId="2"/>
  </si>
  <si>
    <t>柳井地域広域水道企業団（水道用水供給事業特別会計）</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</si>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</sst>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E976-41C8-9FC5-62BBAEF55F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29001</c:v>
                </c:pt>
                <c:pt idx="1">
                  <c:v>118264</c:v>
                </c:pt>
                <c:pt idx="2">
                  <c:v>49640</c:v>
                </c:pt>
                <c:pt idx="3">
                  <c:v>32804</c:v>
                </c:pt>
                <c:pt idx="4">
                  <c:v>62919</c:v>
                </c:pt>
              </c:numCache>
            </c:numRef>
          </c:val>
          <c:smooth val="0"/>
          <c:extLst>
            <c:ext xmlns:c16="http://schemas.microsoft.com/office/drawing/2014/chart" uri="{C3380CC4-5D6E-409C-BE32-E72D297353CC}">
              <c16:uniqueId val="{00000001-E976-41C8-9FC5-62BBAEF55F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2.97</c:v>
                </c:pt>
                <c:pt idx="1">
                  <c:v>5.45</c:v>
                </c:pt>
                <c:pt idx="2">
                  <c:v>5.82</c:v>
                </c:pt>
                <c:pt idx="3">
                  <c:v>5.04</c:v>
                </c:pt>
                <c:pt idx="4">
                  <c:v>5.07</c:v>
                </c:pt>
              </c:numCache>
            </c:numRef>
          </c:val>
          <c:extLst>
            <c:ext xmlns:c16="http://schemas.microsoft.com/office/drawing/2014/chart" uri="{C3380CC4-5D6E-409C-BE32-E72D297353CC}">
              <c16:uniqueId val="{00000000-9EC1-4C2D-ABE7-D719665F41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10.27</c:v>
                </c:pt>
                <c:pt idx="1">
                  <c:v>16.63</c:v>
                </c:pt>
                <c:pt idx="2">
                  <c:v>18.89</c:v>
                </c:pt>
                <c:pt idx="3">
                  <c:v>14.79</c:v>
                </c:pt>
                <c:pt idx="4">
                  <c:v>13.7</c:v>
                </c:pt>
              </c:numCache>
            </c:numRef>
          </c:val>
          <c:extLst>
            <c:ext xmlns:c16="http://schemas.microsoft.com/office/drawing/2014/chart" uri="{C3380CC4-5D6E-409C-BE32-E72D297353CC}">
              <c16:uniqueId val="{00000001-9EC1-4C2D-ABE7-D719665F41E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-4.16</c:v>
                </c:pt>
                <c:pt idx="1">
                  <c:v>9.6999999999999993</c:v>
                </c:pt>
                <c:pt idx="2">
                  <c:v>2.0099999999999998</c:v>
                </c:pt>
                <c:pt idx="3">
                  <c:v>-4.9400000000000004</c:v>
                </c:pt>
                <c:pt idx="4">
                  <c:v>-0.93</c:v>
                </c:pt>
              </c:numCache>
            </c:numRef>
          </c:val>
          <c:smooth val="0"/>
          <c:extLst>
            <c:ext xmlns:c16="http://schemas.microsoft.com/office/drawing/2014/chart" uri="{C3380CC4-5D6E-409C-BE32-E72D297353CC}">
              <c16:uniqueId val="{00000002-9EC1-4C2D-ABE7-D719665F41E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0.16</c:v>
                </c:pt>
                <c:pt idx="2">
                  <c:v>#N/A</c:v>
                </c:pt>
                <c:pt idx="3">
                  <c:v>0</c:v>
                </c:pt>
                <c:pt idx="4">
                  <c:v>#N/A</c:v>
                </c:pt>
                <c:pt idx="5">
                  <c:v>1.06</c:v>
                </c:pt>
                <c:pt idx="6">
                  <c:v>0</c:v>
                </c:pt>
                <c:pt idx="7">
                  <c:v>0</c:v>
                </c:pt>
                <c:pt idx="8">
                  <c:v>0</c:v>
                </c:pt>
                <c:pt idx="9">
                  <c:v>0</c:v>
                </c:pt>
              </c:numCache>
            </c:numRef>
          </c:val>
          <c:extLst>
            <c:ext xmlns:c16="http://schemas.microsoft.com/office/drawing/2014/chart" uri="{C3380CC4-5D6E-409C-BE32-E72D297353CC}">
              <c16:uniqueId val="{00000000-0B3B-4331-981B-9C89556179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3B-4331-981B-9C89556179A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B3B-4331-981B-9C89556179A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B3B-4331-981B-9C89556179A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B3B-4331-981B-9C89556179AF}"/>
            </c:ext>
          </c:extLst>
        </c:ser>
        <c:ser>
          <c:idx val="5"/>
          <c:order val="5"/>
          <c:tx>
            <c:strRef>
              <c:f>データシート!$A$32</c:f>
              <c:strCache>
                <c:ptCount val="1"/>
                <c:pt idx="0">
                  <c:v>熊南地域介護認定審査会事業特別会計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0B3B-4331-981B-9C89556179AF}"/>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0.17</c:v>
                </c:pt>
                <c:pt idx="2">
                  <c:v>#N/A</c:v>
                </c:pt>
                <c:pt idx="3">
                  <c:v>0.67</c:v>
                </c:pt>
                <c:pt idx="4">
                  <c:v>#N/A</c:v>
                </c:pt>
                <c:pt idx="5">
                  <c:v>0.14000000000000001</c:v>
                </c:pt>
                <c:pt idx="6">
                  <c:v>#N/A</c:v>
                </c:pt>
                <c:pt idx="7">
                  <c:v>0.7</c:v>
                </c:pt>
                <c:pt idx="8">
                  <c:v>#N/A</c:v>
                </c:pt>
                <c:pt idx="9">
                  <c:v>0.28000000000000003</c:v>
                </c:pt>
              </c:numCache>
            </c:numRef>
          </c:val>
          <c:extLst>
            <c:ext xmlns:c16="http://schemas.microsoft.com/office/drawing/2014/chart" uri="{C3380CC4-5D6E-409C-BE32-E72D297353CC}">
              <c16:uniqueId val="{00000006-0B3B-4331-981B-9C89556179A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0.52</c:v>
                </c:pt>
                <c:pt idx="8">
                  <c:v>#N/A</c:v>
                </c:pt>
                <c:pt idx="9">
                  <c:v>1.08</c:v>
                </c:pt>
              </c:numCache>
            </c:numRef>
          </c:val>
          <c:extLst>
            <c:ext xmlns:c16="http://schemas.microsoft.com/office/drawing/2014/chart" uri="{C3380CC4-5D6E-409C-BE32-E72D297353CC}">
              <c16:uniqueId val="{00000007-0B3B-4331-981B-9C89556179AF}"/>
            </c:ext>
          </c:extLst>
        </c:ser>
        <c:ser>
          <c:idx val="8"/>
          <c:order val="8"/>
          <c:tx>
            <c:strRef>
              <c:f>データシート!$A$35</c:f>
              <c:strCache>
                <c:ptCount val="1"/>
                <c:pt idx="0">
                  <c:v>介護保険事業勘定特別会計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0.78</c:v>
                </c:pt>
                <c:pt idx="2">
                  <c:v>#N/A</c:v>
                </c:pt>
                <c:pt idx="3">
                  <c:v>1.01</c:v>
                </c:pt>
                <c:pt idx="4">
                  <c:v>#N/A</c:v>
                </c:pt>
                <c:pt idx="5">
                  <c:v>2.0499999999999998</c:v>
                </c:pt>
                <c:pt idx="6">
                  <c:v>#N/A</c:v>
                </c:pt>
                <c:pt idx="7">
                  <c:v>1.88</c:v>
                </c:pt>
                <c:pt idx="8">
                  <c:v>#N/A</c:v>
                </c:pt>
                <c:pt idx="9">
                  <c:v>1.57</c:v>
                </c:pt>
              </c:numCache>
            </c:numRef>
          </c:val>
          <c:extLst>
            <c:ext xmlns:c16="http://schemas.microsoft.com/office/drawing/2014/chart" uri="{C3380CC4-5D6E-409C-BE32-E72D297353CC}">
              <c16:uniqueId val="{00000008-0B3B-4331-981B-9C89556179A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2.97</c:v>
                </c:pt>
                <c:pt idx="2">
                  <c:v>#N/A</c:v>
                </c:pt>
                <c:pt idx="3">
                  <c:v>5.45</c:v>
                </c:pt>
                <c:pt idx="4">
                  <c:v>#N/A</c:v>
                </c:pt>
                <c:pt idx="5">
                  <c:v>5.81</c:v>
                </c:pt>
                <c:pt idx="6">
                  <c:v>#N/A</c:v>
                </c:pt>
                <c:pt idx="7">
                  <c:v>5.03</c:v>
                </c:pt>
                <c:pt idx="8">
                  <c:v>#N/A</c:v>
                </c:pt>
                <c:pt idx="9">
                  <c:v>5.07</c:v>
                </c:pt>
              </c:numCache>
            </c:numRef>
          </c:val>
          <c:extLst>
            <c:ext xmlns:c16="http://schemas.microsoft.com/office/drawing/2014/chart" uri="{C3380CC4-5D6E-409C-BE32-E72D297353CC}">
              <c16:uniqueId val="{00000009-0B3B-4331-981B-9C89556179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543</c:v>
                </c:pt>
                <c:pt idx="5">
                  <c:v>538</c:v>
                </c:pt>
                <c:pt idx="8">
                  <c:v>534</c:v>
                </c:pt>
                <c:pt idx="11">
                  <c:v>511</c:v>
                </c:pt>
                <c:pt idx="14">
                  <c:v>480</c:v>
                </c:pt>
              </c:numCache>
            </c:numRef>
          </c:val>
          <c:extLst>
            <c:ext xmlns:c16="http://schemas.microsoft.com/office/drawing/2014/chart" uri="{C3380CC4-5D6E-409C-BE32-E72D297353CC}">
              <c16:uniqueId val="{00000000-3CDC-400A-838D-E6AA1A20AD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DC-400A-838D-E6AA1A20AD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73</c:v>
                </c:pt>
                <c:pt idx="3">
                  <c:v>72</c:v>
                </c:pt>
                <c:pt idx="6">
                  <c:v>71</c:v>
                </c:pt>
                <c:pt idx="9">
                  <c:v>70</c:v>
                </c:pt>
                <c:pt idx="12">
                  <c:v>54</c:v>
                </c:pt>
              </c:numCache>
            </c:numRef>
          </c:val>
          <c:extLst>
            <c:ext xmlns:c16="http://schemas.microsoft.com/office/drawing/2014/chart" uri="{C3380CC4-5D6E-409C-BE32-E72D297353CC}">
              <c16:uniqueId val="{00000002-3CDC-400A-838D-E6AA1A20AD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55</c:v>
                </c:pt>
                <c:pt idx="3">
                  <c:v>58</c:v>
                </c:pt>
                <c:pt idx="6">
                  <c:v>57</c:v>
                </c:pt>
                <c:pt idx="9">
                  <c:v>55</c:v>
                </c:pt>
                <c:pt idx="12">
                  <c:v>36</c:v>
                </c:pt>
              </c:numCache>
            </c:numRef>
          </c:val>
          <c:extLst>
            <c:ext xmlns:c16="http://schemas.microsoft.com/office/drawing/2014/chart" uri="{C3380CC4-5D6E-409C-BE32-E72D297353CC}">
              <c16:uniqueId val="{00000003-3CDC-400A-838D-E6AA1A20AD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299</c:v>
                </c:pt>
                <c:pt idx="3">
                  <c:v>317</c:v>
                </c:pt>
                <c:pt idx="6">
                  <c:v>330</c:v>
                </c:pt>
                <c:pt idx="9">
                  <c:v>266</c:v>
                </c:pt>
                <c:pt idx="12">
                  <c:v>247</c:v>
                </c:pt>
              </c:numCache>
            </c:numRef>
          </c:val>
          <c:extLst>
            <c:ext xmlns:c16="http://schemas.microsoft.com/office/drawing/2014/chart" uri="{C3380CC4-5D6E-409C-BE32-E72D297353CC}">
              <c16:uniqueId val="{00000004-3CDC-400A-838D-E6AA1A20AD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DC-400A-838D-E6AA1A20AD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DC-400A-838D-E6AA1A20AD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502</c:v>
                </c:pt>
                <c:pt idx="3">
                  <c:v>497</c:v>
                </c:pt>
                <c:pt idx="6">
                  <c:v>501</c:v>
                </c:pt>
                <c:pt idx="9">
                  <c:v>481</c:v>
                </c:pt>
                <c:pt idx="12">
                  <c:v>462</c:v>
                </c:pt>
              </c:numCache>
            </c:numRef>
          </c:val>
          <c:extLst>
            <c:ext xmlns:c16="http://schemas.microsoft.com/office/drawing/2014/chart" uri="{C3380CC4-5D6E-409C-BE32-E72D297353CC}">
              <c16:uniqueId val="{00000007-3CDC-400A-838D-E6AA1A20AD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386</c:v>
                </c:pt>
                <c:pt idx="2">
                  <c:v>#N/A</c:v>
                </c:pt>
                <c:pt idx="3">
                  <c:v>#N/A</c:v>
                </c:pt>
                <c:pt idx="4">
                  <c:v>406</c:v>
                </c:pt>
                <c:pt idx="5">
                  <c:v>#N/A</c:v>
                </c:pt>
                <c:pt idx="6">
                  <c:v>#N/A</c:v>
                </c:pt>
                <c:pt idx="7">
                  <c:v>425</c:v>
                </c:pt>
                <c:pt idx="8">
                  <c:v>#N/A</c:v>
                </c:pt>
                <c:pt idx="9">
                  <c:v>#N/A</c:v>
                </c:pt>
                <c:pt idx="10">
                  <c:v>361</c:v>
                </c:pt>
                <c:pt idx="11">
                  <c:v>#N/A</c:v>
                </c:pt>
                <c:pt idx="12">
                  <c:v>#N/A</c:v>
                </c:pt>
                <c:pt idx="13">
                  <c:v>319</c:v>
                </c:pt>
                <c:pt idx="14">
                  <c:v>#N/A</c:v>
                </c:pt>
              </c:numCache>
            </c:numRef>
          </c:val>
          <c:smooth val="0"/>
          <c:extLst>
            <c:ext xmlns:c16="http://schemas.microsoft.com/office/drawing/2014/chart" uri="{C3380CC4-5D6E-409C-BE32-E72D297353CC}">
              <c16:uniqueId val="{00000008-3CDC-400A-838D-E6AA1A20AD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5684</c:v>
                </c:pt>
                <c:pt idx="5">
                  <c:v>6015</c:v>
                </c:pt>
                <c:pt idx="8">
                  <c:v>5860</c:v>
                </c:pt>
                <c:pt idx="11">
                  <c:v>5644</c:v>
                </c:pt>
                <c:pt idx="14">
                  <c:v>5416</c:v>
                </c:pt>
              </c:numCache>
            </c:numRef>
          </c:val>
          <c:extLst>
            <c:ext xmlns:c16="http://schemas.microsoft.com/office/drawing/2014/chart" uri="{C3380CC4-5D6E-409C-BE32-E72D297353CC}">
              <c16:uniqueId val="{00000000-F068-4A80-85C2-62C94F6A66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114</c:v>
                </c:pt>
                <c:pt idx="5">
                  <c:v>107</c:v>
                </c:pt>
                <c:pt idx="8">
                  <c:v>96</c:v>
                </c:pt>
                <c:pt idx="11">
                  <c:v>73</c:v>
                </c:pt>
                <c:pt idx="14">
                  <c:v>56</c:v>
                </c:pt>
              </c:numCache>
            </c:numRef>
          </c:val>
          <c:extLst>
            <c:ext xmlns:c16="http://schemas.microsoft.com/office/drawing/2014/chart" uri="{C3380CC4-5D6E-409C-BE32-E72D297353CC}">
              <c16:uniqueId val="{00000001-F068-4A80-85C2-62C94F6A66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915</c:v>
                </c:pt>
                <c:pt idx="5">
                  <c:v>1135</c:v>
                </c:pt>
                <c:pt idx="8">
                  <c:v>1158</c:v>
                </c:pt>
                <c:pt idx="11">
                  <c:v>1023</c:v>
                </c:pt>
                <c:pt idx="14">
                  <c:v>997</c:v>
                </c:pt>
              </c:numCache>
            </c:numRef>
          </c:val>
          <c:extLst>
            <c:ext xmlns:c16="http://schemas.microsoft.com/office/drawing/2014/chart" uri="{C3380CC4-5D6E-409C-BE32-E72D297353CC}">
              <c16:uniqueId val="{00000002-F068-4A80-85C2-62C94F6A66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068-4A80-85C2-62C94F6A66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068-4A80-85C2-62C94F6A66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68-4A80-85C2-62C94F6A66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1044</c:v>
                </c:pt>
                <c:pt idx="3">
                  <c:v>1004</c:v>
                </c:pt>
                <c:pt idx="6">
                  <c:v>961</c:v>
                </c:pt>
                <c:pt idx="9">
                  <c:v>923</c:v>
                </c:pt>
                <c:pt idx="12">
                  <c:v>883</c:v>
                </c:pt>
              </c:numCache>
            </c:numRef>
          </c:val>
          <c:extLst>
            <c:ext xmlns:c16="http://schemas.microsoft.com/office/drawing/2014/chart" uri="{C3380CC4-5D6E-409C-BE32-E72D297353CC}">
              <c16:uniqueId val="{00000006-F068-4A80-85C2-62C94F6A66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544</c:v>
                </c:pt>
                <c:pt idx="3">
                  <c:v>482</c:v>
                </c:pt>
                <c:pt idx="6">
                  <c:v>422</c:v>
                </c:pt>
                <c:pt idx="9">
                  <c:v>461</c:v>
                </c:pt>
                <c:pt idx="12">
                  <c:v>432</c:v>
                </c:pt>
              </c:numCache>
            </c:numRef>
          </c:val>
          <c:extLst>
            <c:ext xmlns:c16="http://schemas.microsoft.com/office/drawing/2014/chart" uri="{C3380CC4-5D6E-409C-BE32-E72D297353CC}">
              <c16:uniqueId val="{00000007-F068-4A80-85C2-62C94F6A66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4345</c:v>
                </c:pt>
                <c:pt idx="3">
                  <c:v>4232</c:v>
                </c:pt>
                <c:pt idx="6">
                  <c:v>4148</c:v>
                </c:pt>
                <c:pt idx="9">
                  <c:v>3955</c:v>
                </c:pt>
                <c:pt idx="12">
                  <c:v>3785</c:v>
                </c:pt>
              </c:numCache>
            </c:numRef>
          </c:val>
          <c:extLst>
            <c:ext xmlns:c16="http://schemas.microsoft.com/office/drawing/2014/chart" uri="{C3380CC4-5D6E-409C-BE32-E72D297353CC}">
              <c16:uniqueId val="{00000008-F068-4A80-85C2-62C94F6A66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523</c:v>
                </c:pt>
                <c:pt idx="3">
                  <c:v>468</c:v>
                </c:pt>
                <c:pt idx="6">
                  <c:v>413</c:v>
                </c:pt>
                <c:pt idx="9">
                  <c:v>362</c:v>
                </c:pt>
                <c:pt idx="12">
                  <c:v>310</c:v>
                </c:pt>
              </c:numCache>
            </c:numRef>
          </c:val>
          <c:extLst>
            <c:ext xmlns:c16="http://schemas.microsoft.com/office/drawing/2014/chart" uri="{C3380CC4-5D6E-409C-BE32-E72D297353CC}">
              <c16:uniqueId val="{00000009-F068-4A80-85C2-62C94F6A66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4425</c:v>
                </c:pt>
                <c:pt idx="3">
                  <c:v>5089</c:v>
                </c:pt>
                <c:pt idx="6">
                  <c:v>4956</c:v>
                </c:pt>
                <c:pt idx="9">
                  <c:v>4782</c:v>
                </c:pt>
                <c:pt idx="12">
                  <c:v>4858</c:v>
                </c:pt>
              </c:numCache>
            </c:numRef>
          </c:val>
          <c:extLst>
            <c:ext xmlns:c16="http://schemas.microsoft.com/office/drawing/2014/chart" uri="{C3380CC4-5D6E-409C-BE32-E72D297353CC}">
              <c16:uniqueId val="{0000000A-F068-4A80-85C2-62C94F6A66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4168</c:v>
                </c:pt>
                <c:pt idx="2">
                  <c:v>#N/A</c:v>
                </c:pt>
                <c:pt idx="3">
                  <c:v>#N/A</c:v>
                </c:pt>
                <c:pt idx="4">
                  <c:v>4017</c:v>
                </c:pt>
                <c:pt idx="5">
                  <c:v>#N/A</c:v>
                </c:pt>
                <c:pt idx="6">
                  <c:v>#N/A</c:v>
                </c:pt>
                <c:pt idx="7">
                  <c:v>3787</c:v>
                </c:pt>
                <c:pt idx="8">
                  <c:v>#N/A</c:v>
                </c:pt>
                <c:pt idx="9">
                  <c:v>#N/A</c:v>
                </c:pt>
                <c:pt idx="10">
                  <c:v>3742</c:v>
                </c:pt>
                <c:pt idx="11">
                  <c:v>#N/A</c:v>
                </c:pt>
                <c:pt idx="12">
                  <c:v>#N/A</c:v>
                </c:pt>
                <c:pt idx="13">
                  <c:v>3800</c:v>
                </c:pt>
                <c:pt idx="14">
                  <c:v>#N/A</c:v>
                </c:pt>
              </c:numCache>
            </c:numRef>
          </c:val>
          <c:smooth val="0"/>
          <c:extLst>
            <c:ext xmlns:c16="http://schemas.microsoft.com/office/drawing/2014/chart" uri="{C3380CC4-5D6E-409C-BE32-E72D297353CC}">
              <c16:uniqueId val="{0000000B-F068-4A80-85C2-62C94F6A66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702</c:v>
                </c:pt>
                <c:pt idx="1">
                  <c:v>548</c:v>
                </c:pt>
                <c:pt idx="2">
                  <c:v>511</c:v>
                </c:pt>
              </c:numCache>
            </c:numRef>
          </c:val>
          <c:extLst>
            <c:ext xmlns:c16="http://schemas.microsoft.com/office/drawing/2014/chart" uri="{C3380CC4-5D6E-409C-BE32-E72D297353CC}">
              <c16:uniqueId val="{00000000-D3BF-425F-93A0-ADBBE8101D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D3BF-425F-93A0-ADBBE8101D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152</c:v>
                </c:pt>
                <c:pt idx="1">
                  <c:v>152</c:v>
                </c:pt>
                <c:pt idx="2">
                  <c:v>145</c:v>
                </c:pt>
              </c:numCache>
            </c:numRef>
          </c:val>
          <c:extLst>
            <c:ext xmlns:c16="http://schemas.microsoft.com/office/drawing/2014/chart" uri="{C3380CC4-5D6E-409C-BE32-E72D297353CC}">
              <c16:uniqueId val="{00000002-D3BF-425F-93A0-ADBBE8101D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山口県平生町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新規地方債の発行により増加したものの、据置期間中で元金償還が開始していないことから、元利償還金は減少している。今後、元利償還金の増加が見込まれることから、新規発行の抑制等により実質公債費比率の分子の減少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山口県平生町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係る地方債の現在高を除き、将来負担額は減少している。充当可能財源等について、物価高騰対策等による基金の取り崩しにより充当可能基金が減少しており、地方債の現在高の減少による基準財政需要額算入額が減少していることにより全体として減少している。充当可能財源の減少幅が将来負担額の減少幅より大きいため、前年度と比較すると、将来負担比率（分子）は増加している。類似団体と比較すると、依然として高い水準にあるため、今後も借入の抑制等を図るとともに、比率の低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山口県平生町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目的に沿う事業を展開するために取崩しを計画的に行う予定である。また、計画的な公共施設の老朽化対策や社会保障関係経費等の増加に対応するほか、災害等の非常時に要する経費に備え、計画的な積立てを行い、基金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・ふるさと振興基金：ふるさと振興事業に必要な経費の財源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・公共施設整備基金：公共施設等の整備に必要な経費の財源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・まちづくり基金：地域住民主体のまちづくり事業に必要な経費の財源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・森林環境整備基金：森林環境整備に必要な経費の財源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・地球温暖化対策推進基金：地域住民主体の地球温暖化対策に必要な経費の財源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・ボートパーク管理基金：ひらおボートパークの管理に必要な経費の財源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ふるさと振興基金及びまちづくり基金は、取崩額の増により、基金残高が減少している。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公共施設整備基金は、公共施設の整備に係る積立金が取崩額を上回ったことにより増加している。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その他特定目的基金は、利子分のみを積立てしている状況であり、大きな変動は生じていない。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その他の特定目的基金についても、目的に沿う事業を展開するために取崩しを計画的に行う予定。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今後、基金の減少が考えられるが、財源確保として、計画的な積立てを行い、基金残高を確保する。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百万円減少している。取崩額は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物価高対策等により積立金が減少しているが、地方消費税交付金等の収入の増加により取崩額</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は減少しており、基金残高は微減にとどまっている。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今後の財政需要への備えとして、社会保障関係経費、物価高騰対策の増加に対応するほか、災害時の非常時に要する経費に備え、計画的な積立てを行い、基金残高を確保する。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基金利子分のみを積立てしている状況であり、大きな変動は生じていない。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については、年々減少で推移しているが、防災公園等整備に伴い、今後増加すると推測している。現在は社会保障関係経費、公共施設の老朽化対策として公共施設整備基金などへの積立てを優先的に確保している状況であるが、今後の公債費の負担軽減のために、計画的な積立てを行い、基金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10,748
10,605
34.54
6,483,840
6,251,253
189,210
3,729,557
4,858,222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41.9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が少ないこと等により、財政基盤が弱く、類似団体平均を下回っている。収入額、需要額ともに増加しており、推移は横ばいの状態となっている。財政基盤の強化のため、税収等の自主財源の確保に努めるとともに、事業の見直し等による歳出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125413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487708"/>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125413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877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105304</xdr:rowOff>
    </xdr:from>
    <xdr:to>
      <xdr:col>15</xdr:col>
      <xdr:colOff>82550</xdr:colOff>
      <xdr:row>43</xdr:row>
      <xdr:rowOff>115358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7765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105304</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6760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74613</xdr:rowOff>
    </xdr:from>
    <xdr:to>
      <xdr:col>19</xdr:col>
      <xdr:colOff>184150</xdr:colOff>
      <xdr:row>44</xdr:row>
      <xdr:rowOff>4763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160990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54504</xdr:rowOff>
    </xdr:from>
    <xdr:to>
      <xdr:col>11</xdr:col>
      <xdr:colOff>82550</xdr:colOff>
      <xdr:row>43</xdr:row>
      <xdr:rowOff>156104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140881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effectLst/>
              <a:latin typeface="ＭＳ Ｐゴシック" panose="020B0600070205080204" pitchFamily="50" charset="-128"/>
              <a:ea typeface="ＭＳ Ｐゴシック" panose="020B0600070205080204" pitchFamily="50" charset="-128"/>
            </a:rPr>
            <a:t>補助費等の減による経常経費充当一般財源の減少、普通交付税の増による経常一般財源の増加に伴い、</a:t>
          </a:r>
          <a:r>
            <a:rPr lang="en-US" altLang="ja-JP" sz="1400">
              <a:effectLst/>
              <a:latin typeface="ＭＳ Ｐゴシック" panose="020B0600070205080204" pitchFamily="50" charset="-128"/>
              <a:ea typeface="ＭＳ Ｐゴシック" panose="020B0600070205080204" pitchFamily="50" charset="-128"/>
            </a:rPr>
            <a:t>87.0</a:t>
          </a:r>
          <a:r>
            <a:rPr lang="ja-JP" altLang="en-US" sz="1400">
              <a:effectLst/>
              <a:latin typeface="ＭＳ Ｐゴシック" panose="020B0600070205080204" pitchFamily="50" charset="-128"/>
              <a:ea typeface="ＭＳ Ｐゴシック" panose="020B0600070205080204" pitchFamily="50" charset="-128"/>
            </a:rPr>
            <a:t>％と比率が減少し、類似団体平均より弾力性が高いと言える。引き続き事務事業の見直しや効率化を進めるとともに、経常経費の削減に取り組み一般財源の確保に努める。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103717</xdr:rowOff>
    </xdr:from>
    <xdr:to>
      <xdr:col>23</xdr:col>
      <xdr:colOff>133350</xdr:colOff>
      <xdr:row>65</xdr:row>
      <xdr:rowOff>77046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076517"/>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44873</xdr:rowOff>
    </xdr:from>
    <xdr:to>
      <xdr:col>19</xdr:col>
      <xdr:colOff>133350</xdr:colOff>
      <xdr:row>65</xdr:row>
      <xdr:rowOff>77046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891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78105</xdr:rowOff>
    </xdr:from>
    <xdr:to>
      <xdr:col>15</xdr:col>
      <xdr:colOff>82550</xdr:colOff>
      <xdr:row>65</xdr:row>
      <xdr:rowOff>44873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79455"/>
          <a:ext cx="889000" cy="30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78105</xdr:rowOff>
    </xdr:from>
    <xdr:to>
      <xdr:col>11</xdr:col>
      <xdr:colOff>31750</xdr:colOff>
      <xdr:row>65</xdr:row>
      <xdr:rowOff>4656</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79455"/>
          <a:ext cx="889000" cy="2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52917</xdr:rowOff>
    </xdr:from>
    <xdr:to>
      <xdr:col>23</xdr:col>
      <xdr:colOff>184150</xdr:colOff>
      <xdr:row>64</xdr:row>
      <xdr:rowOff>154517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69444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26246</xdr:rowOff>
    </xdr:from>
    <xdr:to>
      <xdr:col>19</xdr:col>
      <xdr:colOff>184150</xdr:colOff>
      <xdr:row>65</xdr:row>
      <xdr:rowOff>127846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112623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5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165523</xdr:rowOff>
    </xdr:from>
    <xdr:to>
      <xdr:col>15</xdr:col>
      <xdr:colOff>133350</xdr:colOff>
      <xdr:row>65</xdr:row>
      <xdr:rowOff>95673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80450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27305</xdr:rowOff>
    </xdr:from>
    <xdr:to>
      <xdr:col>11</xdr:col>
      <xdr:colOff>82550</xdr:colOff>
      <xdr:row>63</xdr:row>
      <xdr:rowOff>128905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139082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125306</xdr:rowOff>
    </xdr:from>
    <xdr:to>
      <xdr:col>7</xdr:col>
      <xdr:colOff>31750</xdr:colOff>
      <xdr:row>65</xdr:row>
      <xdr:rowOff>55456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65633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[172,298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人件費、物件費及び維持補修費の合計額の人口</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人当たりの金額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が、前年度と比べ増加している。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引き続き事務事業の見直しや効率化を進め、コストの低減を図る。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71337</xdr:rowOff>
    </xdr:from>
    <xdr:to>
      <xdr:col>23</xdr:col>
      <xdr:colOff>133350</xdr:colOff>
      <xdr:row>82</xdr:row>
      <xdr:rowOff>88229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0237"/>
          <a:ext cx="8382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71337</xdr:rowOff>
    </xdr:from>
    <xdr:to>
      <xdr:col>19</xdr:col>
      <xdr:colOff>133350</xdr:colOff>
      <xdr:row>82</xdr:row>
      <xdr:rowOff>91464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30237"/>
          <a:ext cx="889000" cy="2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74146</xdr:rowOff>
    </xdr:from>
    <xdr:to>
      <xdr:col>15</xdr:col>
      <xdr:colOff>82550</xdr:colOff>
      <xdr:row>82</xdr:row>
      <xdr:rowOff>91464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33046"/>
          <a:ext cx="889000" cy="1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20797</xdr:rowOff>
    </xdr:from>
    <xdr:to>
      <xdr:col>11</xdr:col>
      <xdr:colOff>31750</xdr:colOff>
      <xdr:row>82</xdr:row>
      <xdr:rowOff>74146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79697"/>
          <a:ext cx="889000" cy="5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37429</xdr:rowOff>
    </xdr:from>
    <xdr:to>
      <xdr:col>23</xdr:col>
      <xdr:colOff>184150</xdr:colOff>
      <xdr:row>82</xdr:row>
      <xdr:rowOff>139029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9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130156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1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20537</xdr:rowOff>
    </xdr:from>
    <xdr:to>
      <xdr:col>19</xdr:col>
      <xdr:colOff>184150</xdr:colOff>
      <xdr:row>82</xdr:row>
      <xdr:rowOff>122137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7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132314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48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40664</xdr:rowOff>
    </xdr:from>
    <xdr:to>
      <xdr:col>15</xdr:col>
      <xdr:colOff>133350</xdr:colOff>
      <xdr:row>82</xdr:row>
      <xdr:rowOff>142264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152441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68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23346</xdr:rowOff>
    </xdr:from>
    <xdr:to>
      <xdr:col>11</xdr:col>
      <xdr:colOff>82550</xdr:colOff>
      <xdr:row>82</xdr:row>
      <xdr:rowOff>124946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8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135123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5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141447</xdr:rowOff>
    </xdr:from>
    <xdr:to>
      <xdr:col>7</xdr:col>
      <xdr:colOff>31750</xdr:colOff>
      <xdr:row>82</xdr:row>
      <xdr:rowOff>71597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2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81774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97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ポイント増加しているが、類似団体や全国町村平均を下回っている、引き続き、地域の民間企業の平均給与の状況や国、県、他市町の動向等を窺いながら、より一層の給与水準の適正化に努める。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136172</xdr:rowOff>
    </xdr:from>
    <xdr:to>
      <xdr:col>81</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37972"/>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136172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441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85</xdr:row>
      <xdr:rowOff>31750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4441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58561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0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85372</xdr:rowOff>
    </xdr:from>
    <xdr:to>
      <xdr:col>77</xdr:col>
      <xdr:colOff>95250</xdr:colOff>
      <xdr:row>85</xdr:row>
      <xdr:rowOff>15522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比率は増加しているが、類似団体平均を下回っている。計画に基づき、事務事業の見直しや民間委託の推進、新規採用の抑制など定員の適正化等に取り組んできたことが要因と考えられる。今後は、業務量等の増加により一定数の増員が必要となるため、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95250</xdr:rowOff>
    </xdr:from>
    <xdr:to>
      <xdr:col>81</xdr:col>
      <xdr:colOff>44450</xdr:colOff>
      <xdr:row>61</xdr:row>
      <xdr:rowOff>124689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53700"/>
          <a:ext cx="838200" cy="2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84633</xdr:rowOff>
    </xdr:from>
    <xdr:to>
      <xdr:col>77</xdr:col>
      <xdr:colOff>44450</xdr:colOff>
      <xdr:row>61</xdr:row>
      <xdr:rowOff>95250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43083"/>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49403</xdr:rowOff>
    </xdr:from>
    <xdr:to>
      <xdr:col>72</xdr:col>
      <xdr:colOff>203200</xdr:colOff>
      <xdr:row>61</xdr:row>
      <xdr:rowOff>84633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07853"/>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41199</xdr:rowOff>
    </xdr:from>
    <xdr:to>
      <xdr:col>68</xdr:col>
      <xdr:colOff>152400</xdr:colOff>
      <xdr:row>61</xdr:row>
      <xdr:rowOff>49403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99649"/>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73889</xdr:rowOff>
    </xdr:from>
    <xdr:to>
      <xdr:col>81</xdr:col>
      <xdr:colOff>95250</xdr:colOff>
      <xdr:row>62</xdr:row>
      <xdr:rowOff>4039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3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90416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7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44450</xdr:rowOff>
    </xdr:from>
    <xdr:to>
      <xdr:col>77</xdr:col>
      <xdr:colOff>95250</xdr:colOff>
      <xdr:row>61</xdr:row>
      <xdr:rowOff>146050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156227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33833</xdr:rowOff>
    </xdr:from>
    <xdr:to>
      <xdr:col>73</xdr:col>
      <xdr:colOff>44450</xdr:colOff>
      <xdr:row>61</xdr:row>
      <xdr:rowOff>135433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9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145610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6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170053</xdr:rowOff>
    </xdr:from>
    <xdr:to>
      <xdr:col>68</xdr:col>
      <xdr:colOff>203200</xdr:colOff>
      <xdr:row>61</xdr:row>
      <xdr:rowOff>100203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110380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2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161849</xdr:rowOff>
    </xdr:from>
    <xdr:to>
      <xdr:col>64</xdr:col>
      <xdr:colOff>152400</xdr:colOff>
      <xdr:row>61</xdr:row>
      <xdr:rowOff>91999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4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102176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1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地方債の元利償還金の減と、標準財政規模及び特定財源の増により比率は減少している。類似団体平均に比べ、高い数値になっていることから、引き続き、新規借入の抑制等に努め、比率の低減を図る。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160528</xdr:rowOff>
    </xdr:from>
    <xdr:to>
      <xdr:col>81</xdr:col>
      <xdr:colOff>44450</xdr:colOff>
      <xdr:row>43</xdr:row>
      <xdr:rowOff>66294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36142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66294</xdr:rowOff>
    </xdr:from>
    <xdr:to>
      <xdr:col>77</xdr:col>
      <xdr:colOff>44450</xdr:colOff>
      <xdr:row>43</xdr:row>
      <xdr:rowOff>114554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4386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43</xdr:row>
      <xdr:rowOff>114554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4676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43</xdr:row>
      <xdr:rowOff>95250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109728</xdr:rowOff>
    </xdr:from>
    <xdr:to>
      <xdr:col>81</xdr:col>
      <xdr:colOff>95250</xdr:colOff>
      <xdr:row>43</xdr:row>
      <xdr:rowOff>39878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81805</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28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15494</xdr:rowOff>
    </xdr:from>
    <xdr:to>
      <xdr:col>77</xdr:col>
      <xdr:colOff>95250</xdr:colOff>
      <xdr:row>43</xdr:row>
      <xdr:rowOff>117094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101871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7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63754</xdr:rowOff>
    </xdr:from>
    <xdr:to>
      <xdr:col>73</xdr:col>
      <xdr:colOff>44450</xdr:colOff>
      <xdr:row>43</xdr:row>
      <xdr:rowOff>165354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150131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公営企業債等繰入見込額の減により、昨年度と比べ将来負担率は減少している。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しかしながら、類似団体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に比べ、著しく高い数値になっていることから、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今後も計画的な事業実施の適正化を図り、財政の健全化に努める。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141732</xdr:rowOff>
    </xdr:from>
    <xdr:to>
      <xdr:col>81</xdr:col>
      <xdr:colOff>44450</xdr:colOff>
      <xdr:row>20</xdr:row>
      <xdr:rowOff>146558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57073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146558</xdr:rowOff>
    </xdr:from>
    <xdr:to>
      <xdr:col>77</xdr:col>
      <xdr:colOff>44450</xdr:colOff>
      <xdr:row>20</xdr:row>
      <xdr:rowOff>162001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575558"/>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162001</xdr:rowOff>
    </xdr:from>
    <xdr:to>
      <xdr:col>72</xdr:col>
      <xdr:colOff>203200</xdr:colOff>
      <xdr:row>21</xdr:row>
      <xdr:rowOff>24333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591001"/>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24333</xdr:rowOff>
    </xdr:from>
    <xdr:to>
      <xdr:col>68</xdr:col>
      <xdr:colOff>152400</xdr:colOff>
      <xdr:row>21</xdr:row>
      <xdr:rowOff>169113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62478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90932</xdr:rowOff>
    </xdr:from>
    <xdr:to>
      <xdr:col>81</xdr:col>
      <xdr:colOff>95250</xdr:colOff>
      <xdr:row>21</xdr:row>
      <xdr:rowOff>21082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51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63009</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49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95758</xdr:rowOff>
    </xdr:from>
    <xdr:to>
      <xdr:col>77</xdr:col>
      <xdr:colOff>95250</xdr:colOff>
      <xdr:row>21</xdr:row>
      <xdr:rowOff>25908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52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10685</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61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111201</xdr:rowOff>
    </xdr:from>
    <xdr:to>
      <xdr:col>73</xdr:col>
      <xdr:colOff>44450</xdr:colOff>
      <xdr:row>21</xdr:row>
      <xdr:rowOff>41351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5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26128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62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144983</xdr:rowOff>
    </xdr:from>
    <xdr:to>
      <xdr:col>68</xdr:col>
      <xdr:colOff>203200</xdr:colOff>
      <xdr:row>21</xdr:row>
      <xdr:rowOff>75133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57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59910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66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118313</xdr:rowOff>
    </xdr:from>
    <xdr:to>
      <xdr:col>64</xdr:col>
      <xdr:colOff>152400</xdr:colOff>
      <xdr:row>22</xdr:row>
      <xdr:rowOff>48463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71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33240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80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10,748
10,605
34.54
6,483,840
6,251,253
189,210
3,729,557
4,858,222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前年度と比較すると、比率は増加し、類似団体平均より高い数値になっている。職員の適切な評価による人事評価制度を構築し、事業の民間委託の推進等に取り組み、総人件費の削減に努める。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153670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58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123190</xdr:rowOff>
    </xdr:from>
    <xdr:to>
      <xdr:col>19</xdr:col>
      <xdr:colOff>187325</xdr:colOff>
      <xdr:row>36</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53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5442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544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102870</xdr:rowOff>
    </xdr:from>
    <xdr:to>
      <xdr:col>20</xdr:col>
      <xdr:colOff>38100</xdr:colOff>
      <xdr:row>37</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6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72390</xdr:rowOff>
    </xdr:from>
    <xdr:to>
      <xdr:col>15</xdr:col>
      <xdr:colOff>149225</xdr:colOff>
      <xdr:row>37</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19050</xdr:rowOff>
    </xdr:from>
    <xdr:to>
      <xdr:col>6</xdr:col>
      <xdr:colOff>171450</xdr:colOff>
      <xdr:row>36</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政改革大綱や経費削減計画等により、内部経費を中心に経費削減に取り組んできた成果が表れ、類似団体平均と比較し、低い数値となっている。前年度と比較すると増加しているため、今後も経費削減計画に基づき、より一層のコスト削減を図り、比率を上昇させ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4348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66040</xdr:rowOff>
    </xdr:from>
    <xdr:to>
      <xdr:col>82</xdr:col>
      <xdr:colOff>107950</xdr:colOff>
      <xdr:row>14</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663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139717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82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66040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5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161290</xdr:rowOff>
    </xdr:from>
    <xdr:to>
      <xdr:col>73</xdr:col>
      <xdr:colOff>180975</xdr:colOff>
      <xdr:row>14</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90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137160</xdr:rowOff>
    </xdr:from>
    <xdr:to>
      <xdr:col>74</xdr:col>
      <xdr:colOff>31750</xdr:colOff>
      <xdr:row>17</xdr:row>
      <xdr:rowOff>67310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161290</xdr:rowOff>
    </xdr:from>
    <xdr:to>
      <xdr:col>69</xdr:col>
      <xdr:colOff>92075</xdr:colOff>
      <xdr:row>14</xdr:row>
      <xdr:rowOff>5080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90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53340</xdr:rowOff>
    </xdr:from>
    <xdr:to>
      <xdr:col>82</xdr:col>
      <xdr:colOff>158750</xdr:colOff>
      <xdr:row>14</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133367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xdr:rowOff>
    </xdr:from>
    <xdr:to>
      <xdr:col>78</xdr:col>
      <xdr:colOff>120650</xdr:colOff>
      <xdr:row>14</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127017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8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110490</xdr:rowOff>
    </xdr:from>
    <xdr:to>
      <xdr:col>69</xdr:col>
      <xdr:colOff>142875</xdr:colOff>
      <xdr:row>14</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50817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125730</xdr:rowOff>
    </xdr:from>
    <xdr:to>
      <xdr:col>65</xdr:col>
      <xdr:colOff>53975</xdr:colOff>
      <xdr:row>14</xdr:row>
      <xdr:rowOff>55880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66057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率、類似団体平均ともほぼ同じ水準となっている。扶助費の抑制は、高齢化率の増加や子育て支援など性質上困難なものが多くあるが、事業や対象者等の見直しを行うことにより、今後も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121557</xdr:rowOff>
    </xdr:from>
    <xdr:to>
      <xdr:col>24</xdr:col>
      <xdr:colOff>25400</xdr:colOff>
      <xdr:row>56</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987800" y="97227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121557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098800" y="9700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99785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209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110672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1320800" y="9690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70757</xdr:rowOff>
    </xdr:from>
    <xdr:to>
      <xdr:col>20</xdr:col>
      <xdr:colOff>38100</xdr:colOff>
      <xdr:row>57</xdr:row>
      <xdr:rowOff>907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157134</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上回っている要因としては、公営企業会計への繰出金が必要となっているためである。今後公営企業会計については、適正な料金価格等による健全化を図ることなどにより、一般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59</xdr:row>
      <xdr:rowOff>33927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95888"/>
          <a:ext cx="0" cy="95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6004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12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33927</xdr:rowOff>
    </xdr:from>
    <xdr:to>
      <xdr:col>82</xdr:col>
      <xdr:colOff>196850</xdr:colOff>
      <xdr:row>59</xdr:row>
      <xdr:rowOff>33927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14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128633</xdr:rowOff>
    </xdr:from>
    <xdr:to>
      <xdr:col>82</xdr:col>
      <xdr:colOff>107950</xdr:colOff>
      <xdr:row>58</xdr:row>
      <xdr:rowOff>133531</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01283"/>
          <a:ext cx="8382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109055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133531</xdr:rowOff>
    </xdr:from>
    <xdr:to>
      <xdr:col>78</xdr:col>
      <xdr:colOff>69850</xdr:colOff>
      <xdr:row>60</xdr:row>
      <xdr:rowOff>117203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77631"/>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12519</xdr:rowOff>
    </xdr:from>
    <xdr:to>
      <xdr:col>78</xdr:col>
      <xdr:colOff>120650</xdr:colOff>
      <xdr:row>57</xdr:row>
      <xdr:rowOff>114119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124296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54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38826</xdr:rowOff>
    </xdr:from>
    <xdr:to>
      <xdr:col>73</xdr:col>
      <xdr:colOff>180975</xdr:colOff>
      <xdr:row>60</xdr:row>
      <xdr:rowOff>117203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32582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12519</xdr:rowOff>
    </xdr:from>
    <xdr:to>
      <xdr:col>74</xdr:col>
      <xdr:colOff>31750</xdr:colOff>
      <xdr:row>57</xdr:row>
      <xdr:rowOff>114119</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124296</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54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38826</xdr:rowOff>
    </xdr:from>
    <xdr:to>
      <xdr:col>69</xdr:col>
      <xdr:colOff>92075</xdr:colOff>
      <xdr:row>60</xdr:row>
      <xdr:rowOff>149860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32582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77833</xdr:rowOff>
    </xdr:from>
    <xdr:to>
      <xdr:col>65</xdr:col>
      <xdr:colOff>53975</xdr:colOff>
      <xdr:row>58</xdr:row>
      <xdr:rowOff>7983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18160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49910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2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82731</xdr:rowOff>
    </xdr:from>
    <xdr:to>
      <xdr:col>78</xdr:col>
      <xdr:colOff>120650</xdr:colOff>
      <xdr:row>59</xdr:row>
      <xdr:rowOff>12881</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169108</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13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66403</xdr:rowOff>
    </xdr:from>
    <xdr:to>
      <xdr:col>74</xdr:col>
      <xdr:colOff>31750</xdr:colOff>
      <xdr:row>60</xdr:row>
      <xdr:rowOff>168003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5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152780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39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159476</xdr:rowOff>
    </xdr:from>
    <xdr:to>
      <xdr:col>69</xdr:col>
      <xdr:colOff>142875</xdr:colOff>
      <xdr:row>60</xdr:row>
      <xdr:rowOff>89626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7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74403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6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各種団体や事業における補助金等において内容を精査したうえで経費削減を図り、前年度と比較すると、比率は減少し、類似団体平均を上回っていることから、今後も適切な精査や運用に努め、効率的な事業実施、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21844</xdr:rowOff>
    </xdr:from>
    <xdr:to>
      <xdr:col>82</xdr:col>
      <xdr:colOff>107950</xdr:colOff>
      <xdr:row>38</xdr:row>
      <xdr:rowOff>117856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3694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38</xdr:row>
      <xdr:rowOff>117856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0892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65278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494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51562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49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142494</xdr:rowOff>
    </xdr:from>
    <xdr:to>
      <xdr:col>82</xdr:col>
      <xdr:colOff>158750</xdr:colOff>
      <xdr:row>38</xdr:row>
      <xdr:rowOff>72644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114571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67056</xdr:rowOff>
    </xdr:from>
    <xdr:to>
      <xdr:col>78</xdr:col>
      <xdr:colOff>120650</xdr:colOff>
      <xdr:row>38</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153433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経済対策対応による生活対策基盤整備の財源確保として地方債を活用してきたことによるもので、減少はしているが、財政運営に重くのしかかっている。引き続き、新規借入の抑制等、負担軽減を図り、計画的な事業の実施により低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94996</xdr:rowOff>
    </xdr:from>
    <xdr:to>
      <xdr:col>24</xdr:col>
      <xdr:colOff>25400</xdr:colOff>
      <xdr:row>76</xdr:row>
      <xdr:rowOff>122428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251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122428</xdr:rowOff>
    </xdr:from>
    <xdr:to>
      <xdr:col>19</xdr:col>
      <xdr:colOff>187325</xdr:colOff>
      <xdr:row>76</xdr:row>
      <xdr:rowOff>136144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52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108713</xdr:rowOff>
    </xdr:from>
    <xdr:to>
      <xdr:col>15</xdr:col>
      <xdr:colOff>98425</xdr:colOff>
      <xdr:row>76</xdr:row>
      <xdr:rowOff>136144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389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108713</xdr:rowOff>
    </xdr:from>
    <xdr:to>
      <xdr:col>11</xdr:col>
      <xdr:colOff>9525</xdr:colOff>
      <xdr:row>76</xdr:row>
      <xdr:rowOff>168148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389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71628</xdr:rowOff>
    </xdr:from>
    <xdr:to>
      <xdr:col>20</xdr:col>
      <xdr:colOff>38100</xdr:colOff>
      <xdr:row>77</xdr:row>
      <xdr:rowOff>1778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11955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85344</xdr:rowOff>
    </xdr:from>
    <xdr:to>
      <xdr:col>15</xdr:col>
      <xdr:colOff>149225</xdr:colOff>
      <xdr:row>77</xdr:row>
      <xdr:rowOff>15494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25671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57913</xdr:rowOff>
    </xdr:from>
    <xdr:to>
      <xdr:col>11</xdr:col>
      <xdr:colOff>60325</xdr:colOff>
      <xdr:row>76</xdr:row>
      <xdr:rowOff>159513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169689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の維持補修費等により多額の一般財源を要するため、類似団体平均を上回っている。個別施設計画に基づき、老朽化した施設について、点検や診断を行い、緊急性や優先度の高い事業を選定し、適切な維持管理及び老朽化対策に取り組み、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78</xdr:row>
      <xdr:rowOff>44704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8064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78</xdr:row>
      <xdr:rowOff>44704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6751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77</xdr:row>
      <xdr:rowOff>165863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42900"/>
          <a:ext cx="889000" cy="3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77</xdr:row>
      <xdr:rowOff>88137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42900"/>
          <a:ext cx="8890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165354</xdr:rowOff>
    </xdr:from>
    <xdr:to>
      <xdr:col>78</xdr:col>
      <xdr:colOff>120650</xdr:colOff>
      <xdr:row>78</xdr:row>
      <xdr:rowOff>95504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80281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115063</xdr:rowOff>
    </xdr:from>
    <xdr:to>
      <xdr:col>74</xdr:col>
      <xdr:colOff>31750</xdr:colOff>
      <xdr:row>78</xdr:row>
      <xdr:rowOff>45213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29990</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78361</xdr:rowOff>
    </xdr:from>
    <xdr:to>
      <xdr:col>29</xdr:col>
      <xdr:colOff>127000</xdr:colOff>
      <xdr:row>16</xdr:row>
      <xdr:rowOff>116332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69186"/>
          <a:ext cx="647700" cy="37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116332</xdr:rowOff>
    </xdr:from>
    <xdr:to>
      <xdr:col>26</xdr:col>
      <xdr:colOff>50800</xdr:colOff>
      <xdr:row>16</xdr:row>
      <xdr:rowOff>141213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07157"/>
          <a:ext cx="698500" cy="24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141213</xdr:rowOff>
    </xdr:from>
    <xdr:to>
      <xdr:col>22</xdr:col>
      <xdr:colOff>114300</xdr:colOff>
      <xdr:row>17</xdr:row>
      <xdr:rowOff>11784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32038"/>
          <a:ext cx="698500" cy="42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11784</xdr:rowOff>
    </xdr:from>
    <xdr:to>
      <xdr:col>18</xdr:col>
      <xdr:colOff>177800</xdr:colOff>
      <xdr:row>17</xdr:row>
      <xdr:rowOff>25372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74059"/>
          <a:ext cx="698500" cy="13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27561</xdr:rowOff>
    </xdr:from>
    <xdr:to>
      <xdr:col>29</xdr:col>
      <xdr:colOff>177800</xdr:colOff>
      <xdr:row>16</xdr:row>
      <xdr:rowOff>129161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18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171088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79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65532</xdr:rowOff>
    </xdr:from>
    <xdr:to>
      <xdr:col>26</xdr:col>
      <xdr:colOff>101600</xdr:colOff>
      <xdr:row>16</xdr:row>
      <xdr:rowOff>167132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56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151909</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94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90413</xdr:rowOff>
    </xdr:from>
    <xdr:to>
      <xdr:col>22</xdr:col>
      <xdr:colOff>165100</xdr:colOff>
      <xdr:row>17</xdr:row>
      <xdr:rowOff>20563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81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5340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96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132434</xdr:rowOff>
    </xdr:from>
    <xdr:to>
      <xdr:col>19</xdr:col>
      <xdr:colOff>38100</xdr:colOff>
      <xdr:row>17</xdr:row>
      <xdr:rowOff>62584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23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47361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0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146022</xdr:rowOff>
    </xdr:from>
    <xdr:to>
      <xdr:col>15</xdr:col>
      <xdr:colOff>101600</xdr:colOff>
      <xdr:row>17</xdr:row>
      <xdr:rowOff>76172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36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60949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23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314395</xdr:rowOff>
    </xdr:from>
    <xdr:to>
      <xdr:col>29</xdr:col>
      <xdr:colOff>127000</xdr:colOff>
      <xdr:row>36</xdr:row>
      <xdr:rowOff>35808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24745"/>
          <a:ext cx="647700" cy="64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220440</xdr:rowOff>
    </xdr:from>
    <xdr:to>
      <xdr:col>26</xdr:col>
      <xdr:colOff>50800</xdr:colOff>
      <xdr:row>35</xdr:row>
      <xdr:rowOff>314395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830790"/>
          <a:ext cx="698500" cy="93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220440</xdr:rowOff>
    </xdr:from>
    <xdr:to>
      <xdr:col>22</xdr:col>
      <xdr:colOff>114300</xdr:colOff>
      <xdr:row>35</xdr:row>
      <xdr:rowOff>267018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30790"/>
          <a:ext cx="698500" cy="46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267018</xdr:rowOff>
    </xdr:from>
    <xdr:to>
      <xdr:col>18</xdr:col>
      <xdr:colOff>177800</xdr:colOff>
      <xdr:row>35</xdr:row>
      <xdr:rowOff>312128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77368"/>
          <a:ext cx="698500" cy="45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327908</xdr:rowOff>
    </xdr:from>
    <xdr:to>
      <xdr:col>29</xdr:col>
      <xdr:colOff>177800</xdr:colOff>
      <xdr:row>36</xdr:row>
      <xdr:rowOff>86608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38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172985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8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263595</xdr:rowOff>
    </xdr:from>
    <xdr:to>
      <xdr:col>26</xdr:col>
      <xdr:colOff>101600</xdr:colOff>
      <xdr:row>36</xdr:row>
      <xdr:rowOff>22295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7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32472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42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169640</xdr:rowOff>
    </xdr:from>
    <xdr:to>
      <xdr:col>22</xdr:col>
      <xdr:colOff>165100</xdr:colOff>
      <xdr:row>35</xdr:row>
      <xdr:rowOff>271240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79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281417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4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216218</xdr:rowOff>
    </xdr:from>
    <xdr:to>
      <xdr:col>19</xdr:col>
      <xdr:colOff>38100</xdr:colOff>
      <xdr:row>35</xdr:row>
      <xdr:rowOff>317818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2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327995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9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261328</xdr:rowOff>
    </xdr:from>
    <xdr:to>
      <xdr:col>15</xdr:col>
      <xdr:colOff>101600</xdr:colOff>
      <xdr:row>36</xdr:row>
      <xdr:rowOff>20028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71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30205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64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10,748
10,605
34.54
6,483,840
6,251,253
189,210
3,729,557
4,858,222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142233</xdr:rowOff>
    </xdr:from>
    <xdr:to>
      <xdr:col>24</xdr:col>
      <xdr:colOff>63500</xdr:colOff>
      <xdr:row>36</xdr:row>
      <xdr:rowOff>4067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42983"/>
          <a:ext cx="838200" cy="3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4067</xdr:rowOff>
    </xdr:from>
    <xdr:to>
      <xdr:col>19</xdr:col>
      <xdr:colOff>177800</xdr:colOff>
      <xdr:row>36</xdr:row>
      <xdr:rowOff>28335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76267"/>
          <a:ext cx="889000" cy="2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28335</xdr:rowOff>
    </xdr:from>
    <xdr:to>
      <xdr:col>15</xdr:col>
      <xdr:colOff>50800</xdr:colOff>
      <xdr:row>36</xdr:row>
      <xdr:rowOff>61770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00535"/>
          <a:ext cx="889000" cy="3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61770</xdr:rowOff>
    </xdr:from>
    <xdr:to>
      <xdr:col>10</xdr:col>
      <xdr:colOff>114300</xdr:colOff>
      <xdr:row>36</xdr:row>
      <xdr:rowOff>69136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33970"/>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91433</xdr:rowOff>
    </xdr:from>
    <xdr:to>
      <xdr:col>24</xdr:col>
      <xdr:colOff>114300</xdr:colOff>
      <xdr:row>36</xdr:row>
      <xdr:rowOff>21583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69860</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07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124717</xdr:rowOff>
    </xdr:from>
    <xdr:to>
      <xdr:col>20</xdr:col>
      <xdr:colOff>38100</xdr:colOff>
      <xdr:row>36</xdr:row>
      <xdr:rowOff>54867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2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45994</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21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148985</xdr:rowOff>
    </xdr:from>
    <xdr:to>
      <xdr:col>15</xdr:col>
      <xdr:colOff>101600</xdr:colOff>
      <xdr:row>36</xdr:row>
      <xdr:rowOff>79135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4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70262</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4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10970</xdr:rowOff>
    </xdr:from>
    <xdr:to>
      <xdr:col>10</xdr:col>
      <xdr:colOff>165100</xdr:colOff>
      <xdr:row>36</xdr:row>
      <xdr:rowOff>112570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8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103697</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7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18336</xdr:rowOff>
    </xdr:from>
    <xdr:to>
      <xdr:col>6</xdr:col>
      <xdr:colOff>38100</xdr:colOff>
      <xdr:row>36</xdr:row>
      <xdr:rowOff>119936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111063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28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58720</xdr:rowOff>
    </xdr:from>
    <xdr:to>
      <xdr:col>24</xdr:col>
      <xdr:colOff>63500</xdr:colOff>
      <xdr:row>58</xdr:row>
      <xdr:rowOff>64991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02820"/>
          <a:ext cx="8382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13878</xdr:rowOff>
    </xdr:from>
    <xdr:to>
      <xdr:col>19</xdr:col>
      <xdr:colOff>177800</xdr:colOff>
      <xdr:row>58</xdr:row>
      <xdr:rowOff>64991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57978"/>
          <a:ext cx="889000" cy="5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13878</xdr:rowOff>
    </xdr:from>
    <xdr:to>
      <xdr:col>15</xdr:col>
      <xdr:colOff>50800</xdr:colOff>
      <xdr:row>58</xdr:row>
      <xdr:rowOff>20194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57978"/>
          <a:ext cx="889000" cy="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20194</xdr:rowOff>
    </xdr:from>
    <xdr:to>
      <xdr:col>10</xdr:col>
      <xdr:colOff>114300</xdr:colOff>
      <xdr:row>58</xdr:row>
      <xdr:rowOff>99097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64294"/>
          <a:ext cx="889000" cy="7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7920</xdr:rowOff>
    </xdr:from>
    <xdr:to>
      <xdr:col>24</xdr:col>
      <xdr:colOff>114300</xdr:colOff>
      <xdr:row>58</xdr:row>
      <xdr:rowOff>109520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5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94297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6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14191</xdr:rowOff>
    </xdr:from>
    <xdr:to>
      <xdr:col>20</xdr:col>
      <xdr:colOff>38100</xdr:colOff>
      <xdr:row>58</xdr:row>
      <xdr:rowOff>115791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5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106918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134528</xdr:rowOff>
    </xdr:from>
    <xdr:to>
      <xdr:col>15</xdr:col>
      <xdr:colOff>101600</xdr:colOff>
      <xdr:row>58</xdr:row>
      <xdr:rowOff>64678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0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55805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9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140844</xdr:rowOff>
    </xdr:from>
    <xdr:to>
      <xdr:col>10</xdr:col>
      <xdr:colOff>165100</xdr:colOff>
      <xdr:row>58</xdr:row>
      <xdr:rowOff>70994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1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62121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0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48297</xdr:rowOff>
    </xdr:from>
    <xdr:to>
      <xdr:col>6</xdr:col>
      <xdr:colOff>38100</xdr:colOff>
      <xdr:row>58</xdr:row>
      <xdr:rowOff>149897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9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141024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8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44876</xdr:rowOff>
    </xdr:from>
    <xdr:to>
      <xdr:col>24</xdr:col>
      <xdr:colOff>63500</xdr:colOff>
      <xdr:row>78</xdr:row>
      <xdr:rowOff>67005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17976"/>
          <a:ext cx="8382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44876</xdr:rowOff>
    </xdr:from>
    <xdr:to>
      <xdr:col>19</xdr:col>
      <xdr:colOff>177800</xdr:colOff>
      <xdr:row>78</xdr:row>
      <xdr:rowOff>68354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17976"/>
          <a:ext cx="889000" cy="2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68354</xdr:rowOff>
    </xdr:from>
    <xdr:to>
      <xdr:col>15</xdr:col>
      <xdr:colOff>50800</xdr:colOff>
      <xdr:row>78</xdr:row>
      <xdr:rowOff>73383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4145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68469</xdr:rowOff>
    </xdr:from>
    <xdr:to>
      <xdr:col>10</xdr:col>
      <xdr:colOff>114300</xdr:colOff>
      <xdr:row>78</xdr:row>
      <xdr:rowOff>73383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41569"/>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16205</xdr:rowOff>
    </xdr:from>
    <xdr:to>
      <xdr:col>24</xdr:col>
      <xdr:colOff>114300</xdr:colOff>
      <xdr:row>78</xdr:row>
      <xdr:rowOff>117805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102582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165526</xdr:rowOff>
    </xdr:from>
    <xdr:to>
      <xdr:col>20</xdr:col>
      <xdr:colOff>38100</xdr:colOff>
      <xdr:row>78</xdr:row>
      <xdr:rowOff>95676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86803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17554</xdr:rowOff>
    </xdr:from>
    <xdr:to>
      <xdr:col>15</xdr:col>
      <xdr:colOff>101600</xdr:colOff>
      <xdr:row>78</xdr:row>
      <xdr:rowOff>119154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110281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8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22583</xdr:rowOff>
    </xdr:from>
    <xdr:to>
      <xdr:col>10</xdr:col>
      <xdr:colOff>165100</xdr:colOff>
      <xdr:row>78</xdr:row>
      <xdr:rowOff>124183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9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115310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8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17669</xdr:rowOff>
    </xdr:from>
    <xdr:to>
      <xdr:col>6</xdr:col>
      <xdr:colOff>38100</xdr:colOff>
      <xdr:row>78</xdr:row>
      <xdr:rowOff>119269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110396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8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44287</xdr:rowOff>
    </xdr:from>
    <xdr:to>
      <xdr:col>24</xdr:col>
      <xdr:colOff>63500</xdr:colOff>
      <xdr:row>95</xdr:row>
      <xdr:rowOff>86109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32037"/>
          <a:ext cx="838200" cy="4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86109</xdr:rowOff>
    </xdr:from>
    <xdr:to>
      <xdr:col>19</xdr:col>
      <xdr:colOff>177800</xdr:colOff>
      <xdr:row>96</xdr:row>
      <xdr:rowOff>15025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73859"/>
          <a:ext cx="889000" cy="10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16463</xdr:rowOff>
    </xdr:from>
    <xdr:to>
      <xdr:col>15</xdr:col>
      <xdr:colOff>50800</xdr:colOff>
      <xdr:row>96</xdr:row>
      <xdr:rowOff>15025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04213"/>
          <a:ext cx="889000" cy="17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16463</xdr:rowOff>
    </xdr:from>
    <xdr:to>
      <xdr:col>10</xdr:col>
      <xdr:colOff>114300</xdr:colOff>
      <xdr:row>96</xdr:row>
      <xdr:rowOff>126953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04213"/>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164937</xdr:rowOff>
    </xdr:from>
    <xdr:to>
      <xdr:col>24</xdr:col>
      <xdr:colOff>114300</xdr:colOff>
      <xdr:row>95</xdr:row>
      <xdr:rowOff>95087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8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143364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5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35309</xdr:rowOff>
    </xdr:from>
    <xdr:to>
      <xdr:col>20</xdr:col>
      <xdr:colOff>38100</xdr:colOff>
      <xdr:row>95</xdr:row>
      <xdr:rowOff>136909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2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128036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135675</xdr:rowOff>
    </xdr:from>
    <xdr:to>
      <xdr:col>15</xdr:col>
      <xdr:colOff>101600</xdr:colOff>
      <xdr:row>96</xdr:row>
      <xdr:rowOff>65825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56952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1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137113</xdr:rowOff>
    </xdr:from>
    <xdr:to>
      <xdr:col>10</xdr:col>
      <xdr:colOff>165100</xdr:colOff>
      <xdr:row>95</xdr:row>
      <xdr:rowOff>67263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83790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2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76153</xdr:rowOff>
    </xdr:from>
    <xdr:to>
      <xdr:col>6</xdr:col>
      <xdr:colOff>38100</xdr:colOff>
      <xdr:row>97</xdr:row>
      <xdr:rowOff>6303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3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168880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2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96462</xdr:rowOff>
    </xdr:from>
    <xdr:to>
      <xdr:col>55</xdr:col>
      <xdr:colOff>0</xdr:colOff>
      <xdr:row>37</xdr:row>
      <xdr:rowOff>122447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40112"/>
          <a:ext cx="838200" cy="2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122447</xdr:rowOff>
    </xdr:from>
    <xdr:to>
      <xdr:col>50</xdr:col>
      <xdr:colOff>114300</xdr:colOff>
      <xdr:row>38</xdr:row>
      <xdr:rowOff>33013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66097"/>
          <a:ext cx="889000" cy="8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33013</xdr:rowOff>
    </xdr:from>
    <xdr:to>
      <xdr:col>45</xdr:col>
      <xdr:colOff>177800</xdr:colOff>
      <xdr:row>38</xdr:row>
      <xdr:rowOff>59795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48113"/>
          <a:ext cx="889000" cy="2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75111</xdr:rowOff>
    </xdr:from>
    <xdr:to>
      <xdr:col>41</xdr:col>
      <xdr:colOff>50800</xdr:colOff>
      <xdr:row>38</xdr:row>
      <xdr:rowOff>59795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47311"/>
          <a:ext cx="889000" cy="3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45662</xdr:rowOff>
    </xdr:from>
    <xdr:to>
      <xdr:col>55</xdr:col>
      <xdr:colOff>50800</xdr:colOff>
      <xdr:row>37</xdr:row>
      <xdr:rowOff>147262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24089</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6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71647</xdr:rowOff>
    </xdr:from>
    <xdr:to>
      <xdr:col>50</xdr:col>
      <xdr:colOff>165100</xdr:colOff>
      <xdr:row>38</xdr:row>
      <xdr:rowOff>1797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1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164375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0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153662</xdr:rowOff>
    </xdr:from>
    <xdr:to>
      <xdr:col>46</xdr:col>
      <xdr:colOff>38100</xdr:colOff>
      <xdr:row>38</xdr:row>
      <xdr:rowOff>83812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9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74940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9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8995</xdr:rowOff>
    </xdr:from>
    <xdr:to>
      <xdr:col>41</xdr:col>
      <xdr:colOff>101600</xdr:colOff>
      <xdr:row>38</xdr:row>
      <xdr:rowOff>110595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2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101722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1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24311</xdr:rowOff>
    </xdr:from>
    <xdr:to>
      <xdr:col>36</xdr:col>
      <xdr:colOff>165100</xdr:colOff>
      <xdr:row>36</xdr:row>
      <xdr:rowOff>125911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9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117038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28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167317</xdr:rowOff>
    </xdr:from>
    <xdr:to>
      <xdr:col>55</xdr:col>
      <xdr:colOff>0</xdr:colOff>
      <xdr:row>58</xdr:row>
      <xdr:rowOff>64710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39967"/>
          <a:ext cx="838200" cy="6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26223</xdr:rowOff>
    </xdr:from>
    <xdr:to>
      <xdr:col>50</xdr:col>
      <xdr:colOff>114300</xdr:colOff>
      <xdr:row>58</xdr:row>
      <xdr:rowOff>64710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70323"/>
          <a:ext cx="889000" cy="3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40798</xdr:rowOff>
    </xdr:from>
    <xdr:to>
      <xdr:col>45</xdr:col>
      <xdr:colOff>177800</xdr:colOff>
      <xdr:row>58</xdr:row>
      <xdr:rowOff>26223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13448"/>
          <a:ext cx="889000" cy="15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40798</xdr:rowOff>
    </xdr:from>
    <xdr:to>
      <xdr:col>41</xdr:col>
      <xdr:colOff>50800</xdr:colOff>
      <xdr:row>58</xdr:row>
      <xdr:rowOff>73404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813448"/>
          <a:ext cx="889000" cy="20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116517</xdr:rowOff>
    </xdr:from>
    <xdr:to>
      <xdr:col>55</xdr:col>
      <xdr:colOff>50800</xdr:colOff>
      <xdr:row>58</xdr:row>
      <xdr:rowOff>46667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8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31444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0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13910</xdr:rowOff>
    </xdr:from>
    <xdr:to>
      <xdr:col>50</xdr:col>
      <xdr:colOff>165100</xdr:colOff>
      <xdr:row>58</xdr:row>
      <xdr:rowOff>115510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5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106637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146873</xdr:rowOff>
    </xdr:from>
    <xdr:to>
      <xdr:col>46</xdr:col>
      <xdr:colOff>38100</xdr:colOff>
      <xdr:row>58</xdr:row>
      <xdr:rowOff>77023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1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68150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1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161448</xdr:rowOff>
    </xdr:from>
    <xdr:to>
      <xdr:col>41</xdr:col>
      <xdr:colOff>101600</xdr:colOff>
      <xdr:row>57</xdr:row>
      <xdr:rowOff>91598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6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108125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53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22604</xdr:rowOff>
    </xdr:from>
    <xdr:to>
      <xdr:col>36</xdr:col>
      <xdr:colOff>165100</xdr:colOff>
      <xdr:row>58</xdr:row>
      <xdr:rowOff>124204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6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115331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5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162999</xdr:rowOff>
    </xdr:from>
    <xdr:to>
      <xdr:col>55</xdr:col>
      <xdr:colOff>0</xdr:colOff>
      <xdr:row>78</xdr:row>
      <xdr:rowOff>5152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64649"/>
          <a:ext cx="8382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5152</xdr:rowOff>
    </xdr:from>
    <xdr:to>
      <xdr:col>50</xdr:col>
      <xdr:colOff>114300</xdr:colOff>
      <xdr:row>78</xdr:row>
      <xdr:rowOff>12729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78252"/>
          <a:ext cx="889000" cy="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163537</xdr:rowOff>
    </xdr:from>
    <xdr:to>
      <xdr:col>45</xdr:col>
      <xdr:colOff>177800</xdr:colOff>
      <xdr:row>78</xdr:row>
      <xdr:rowOff>12729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65187"/>
          <a:ext cx="8890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163537</xdr:rowOff>
    </xdr:from>
    <xdr:to>
      <xdr:col>41</xdr:col>
      <xdr:colOff>50800</xdr:colOff>
      <xdr:row>78</xdr:row>
      <xdr:rowOff>7947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65187"/>
          <a:ext cx="889000" cy="1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112199</xdr:rowOff>
    </xdr:from>
    <xdr:to>
      <xdr:col>55</xdr:col>
      <xdr:colOff>50800</xdr:colOff>
      <xdr:row>78</xdr:row>
      <xdr:rowOff>42349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1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27126</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2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125802</xdr:rowOff>
    </xdr:from>
    <xdr:to>
      <xdr:col>50</xdr:col>
      <xdr:colOff>165100</xdr:colOff>
      <xdr:row>78</xdr:row>
      <xdr:rowOff>55952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2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47079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2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133379</xdr:rowOff>
    </xdr:from>
    <xdr:to>
      <xdr:col>46</xdr:col>
      <xdr:colOff>38100</xdr:colOff>
      <xdr:row>78</xdr:row>
      <xdr:rowOff>63529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3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54656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2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112737</xdr:rowOff>
    </xdr:from>
    <xdr:to>
      <xdr:col>41</xdr:col>
      <xdr:colOff>101600</xdr:colOff>
      <xdr:row>78</xdr:row>
      <xdr:rowOff>42887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1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34014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0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128597</xdr:rowOff>
    </xdr:from>
    <xdr:to>
      <xdr:col>36</xdr:col>
      <xdr:colOff>165100</xdr:colOff>
      <xdr:row>78</xdr:row>
      <xdr:rowOff>58747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49874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2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31147</xdr:rowOff>
    </xdr:from>
    <xdr:to>
      <xdr:col>55</xdr:col>
      <xdr:colOff>0</xdr:colOff>
      <xdr:row>98</xdr:row>
      <xdr:rowOff>84275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33247"/>
          <a:ext cx="838200" cy="5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54159</xdr:rowOff>
    </xdr:from>
    <xdr:to>
      <xdr:col>50</xdr:col>
      <xdr:colOff>114300</xdr:colOff>
      <xdr:row>98</xdr:row>
      <xdr:rowOff>84275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56259"/>
          <a:ext cx="889000" cy="3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75329</xdr:rowOff>
    </xdr:from>
    <xdr:to>
      <xdr:col>45</xdr:col>
      <xdr:colOff>177800</xdr:colOff>
      <xdr:row>98</xdr:row>
      <xdr:rowOff>54159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705979"/>
          <a:ext cx="889000" cy="15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75329</xdr:rowOff>
    </xdr:from>
    <xdr:to>
      <xdr:col>41</xdr:col>
      <xdr:colOff>50800</xdr:colOff>
      <xdr:row>98</xdr:row>
      <xdr:rowOff>85376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705979"/>
          <a:ext cx="889000" cy="18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151797</xdr:rowOff>
    </xdr:from>
    <xdr:to>
      <xdr:col>55</xdr:col>
      <xdr:colOff>50800</xdr:colOff>
      <xdr:row>98</xdr:row>
      <xdr:rowOff>81947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77061</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33475</xdr:rowOff>
    </xdr:from>
    <xdr:to>
      <xdr:col>50</xdr:col>
      <xdr:colOff>165100</xdr:colOff>
      <xdr:row>98</xdr:row>
      <xdr:rowOff>135075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3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126202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2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3359</xdr:rowOff>
    </xdr:from>
    <xdr:to>
      <xdr:col>46</xdr:col>
      <xdr:colOff>38100</xdr:colOff>
      <xdr:row>98</xdr:row>
      <xdr:rowOff>104959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0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96086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9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24529</xdr:rowOff>
    </xdr:from>
    <xdr:to>
      <xdr:col>41</xdr:col>
      <xdr:colOff>101600</xdr:colOff>
      <xdr:row>97</xdr:row>
      <xdr:rowOff>126129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5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142656</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43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34576</xdr:rowOff>
    </xdr:from>
    <xdr:to>
      <xdr:col>36</xdr:col>
      <xdr:colOff>165100</xdr:colOff>
      <xdr:row>98</xdr:row>
      <xdr:rowOff>136176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127303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2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90437</xdr:rowOff>
    </xdr:from>
    <xdr:to>
      <xdr:col>85</xdr:col>
      <xdr:colOff>127000</xdr:colOff>
      <xdr:row>38</xdr:row>
      <xdr:rowOff>36007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434087"/>
          <a:ext cx="838200" cy="11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6222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22931</xdr:rowOff>
    </xdr:from>
    <xdr:to>
      <xdr:col>81</xdr:col>
      <xdr:colOff>50800</xdr:colOff>
      <xdr:row>38</xdr:row>
      <xdr:rowOff>36007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366581"/>
          <a:ext cx="889000" cy="18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22931</xdr:rowOff>
    </xdr:from>
    <xdr:to>
      <xdr:col>76</xdr:col>
      <xdr:colOff>114300</xdr:colOff>
      <xdr:row>37</xdr:row>
      <xdr:rowOff>105639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366581"/>
          <a:ext cx="889000" cy="8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25127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105639</xdr:rowOff>
    </xdr:from>
    <xdr:to>
      <xdr:col>71</xdr:col>
      <xdr:colOff>177800</xdr:colOff>
      <xdr:row>38</xdr:row>
      <xdr:rowOff>22816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449289"/>
          <a:ext cx="889000" cy="8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23619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39637</xdr:rowOff>
    </xdr:from>
    <xdr:to>
      <xdr:col>85</xdr:col>
      <xdr:colOff>177800</xdr:colOff>
      <xdr:row>37</xdr:row>
      <xdr:rowOff>141237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38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62514</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23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156657</xdr:rowOff>
    </xdr:from>
    <xdr:to>
      <xdr:col>81</xdr:col>
      <xdr:colOff>101600</xdr:colOff>
      <xdr:row>38</xdr:row>
      <xdr:rowOff>86807</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0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77934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59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143581</xdr:rowOff>
    </xdr:from>
    <xdr:to>
      <xdr:col>76</xdr:col>
      <xdr:colOff>165100</xdr:colOff>
      <xdr:row>37</xdr:row>
      <xdr:rowOff>73731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3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90258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09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54839</xdr:rowOff>
    </xdr:from>
    <xdr:to>
      <xdr:col>72</xdr:col>
      <xdr:colOff>38100</xdr:colOff>
      <xdr:row>37</xdr:row>
      <xdr:rowOff>156439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39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1516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143467</xdr:rowOff>
    </xdr:from>
    <xdr:to>
      <xdr:col>67</xdr:col>
      <xdr:colOff>101600</xdr:colOff>
      <xdr:row>38</xdr:row>
      <xdr:rowOff>73617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64743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57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109200</xdr:rowOff>
    </xdr:from>
    <xdr:to>
      <xdr:col>85</xdr:col>
      <xdr:colOff>127000</xdr:colOff>
      <xdr:row>77</xdr:row>
      <xdr:rowOff>114486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10850"/>
          <a:ext cx="838200" cy="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105725</xdr:rowOff>
    </xdr:from>
    <xdr:to>
      <xdr:col>81</xdr:col>
      <xdr:colOff>50800</xdr:colOff>
      <xdr:row>77</xdr:row>
      <xdr:rowOff>109200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307375"/>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105725</xdr:rowOff>
    </xdr:from>
    <xdr:to>
      <xdr:col>76</xdr:col>
      <xdr:colOff>114300</xdr:colOff>
      <xdr:row>77</xdr:row>
      <xdr:rowOff>111409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07375"/>
          <a:ext cx="889000" cy="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111409</xdr:rowOff>
    </xdr:from>
    <xdr:to>
      <xdr:col>71</xdr:col>
      <xdr:colOff>177800</xdr:colOff>
      <xdr:row>77</xdr:row>
      <xdr:rowOff>113356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13059"/>
          <a:ext cx="889000"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63686</xdr:rowOff>
    </xdr:from>
    <xdr:to>
      <xdr:col>85</xdr:col>
      <xdr:colOff>177800</xdr:colOff>
      <xdr:row>77</xdr:row>
      <xdr:rowOff>165286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6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42113</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4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58400</xdr:rowOff>
    </xdr:from>
    <xdr:to>
      <xdr:col>81</xdr:col>
      <xdr:colOff>101600</xdr:colOff>
      <xdr:row>77</xdr:row>
      <xdr:rowOff>160000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151127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54925</xdr:rowOff>
    </xdr:from>
    <xdr:to>
      <xdr:col>76</xdr:col>
      <xdr:colOff>165100</xdr:colOff>
      <xdr:row>77</xdr:row>
      <xdr:rowOff>156525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5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147652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4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60609</xdr:rowOff>
    </xdr:from>
    <xdr:to>
      <xdr:col>72</xdr:col>
      <xdr:colOff>38100</xdr:colOff>
      <xdr:row>77</xdr:row>
      <xdr:rowOff>162209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6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153336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5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62556</xdr:rowOff>
    </xdr:from>
    <xdr:to>
      <xdr:col>67</xdr:col>
      <xdr:colOff>101600</xdr:colOff>
      <xdr:row>77</xdr:row>
      <xdr:rowOff>164156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155283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5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160541</xdr:rowOff>
    </xdr:from>
    <xdr:to>
      <xdr:col>85</xdr:col>
      <xdr:colOff>127000</xdr:colOff>
      <xdr:row>99</xdr:row>
      <xdr:rowOff>5793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62641"/>
          <a:ext cx="838200" cy="1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157173</xdr:rowOff>
    </xdr:from>
    <xdr:to>
      <xdr:col>81</xdr:col>
      <xdr:colOff>50800</xdr:colOff>
      <xdr:row>98</xdr:row>
      <xdr:rowOff>160541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959273"/>
          <a:ext cx="889000" cy="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62650</xdr:rowOff>
    </xdr:from>
    <xdr:to>
      <xdr:col>76</xdr:col>
      <xdr:colOff>114300</xdr:colOff>
      <xdr:row>98</xdr:row>
      <xdr:rowOff>157173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64750"/>
          <a:ext cx="889000" cy="9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62650</xdr:rowOff>
    </xdr:from>
    <xdr:to>
      <xdr:col>71</xdr:col>
      <xdr:colOff>177800</xdr:colOff>
      <xdr:row>98</xdr:row>
      <xdr:rowOff>148820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64750"/>
          <a:ext cx="889000" cy="8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126443</xdr:rowOff>
    </xdr:from>
    <xdr:to>
      <xdr:col>85</xdr:col>
      <xdr:colOff>177800</xdr:colOff>
      <xdr:row>99</xdr:row>
      <xdr:rowOff>56593</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2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41370</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4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109741</xdr:rowOff>
    </xdr:from>
    <xdr:to>
      <xdr:col>81</xdr:col>
      <xdr:colOff>101600</xdr:colOff>
      <xdr:row>99</xdr:row>
      <xdr:rowOff>39891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1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31018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700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106373</xdr:rowOff>
    </xdr:from>
    <xdr:to>
      <xdr:col>76</xdr:col>
      <xdr:colOff>165100</xdr:colOff>
      <xdr:row>99</xdr:row>
      <xdr:rowOff>36523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27650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70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11850</xdr:rowOff>
    </xdr:from>
    <xdr:to>
      <xdr:col>72</xdr:col>
      <xdr:colOff>38100</xdr:colOff>
      <xdr:row>98</xdr:row>
      <xdr:rowOff>113450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104577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0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0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19297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133253</xdr:rowOff>
    </xdr:from>
    <xdr:to>
      <xdr:col>116</xdr:col>
      <xdr:colOff>63500</xdr:colOff>
      <xdr:row>35</xdr:row>
      <xdr:rowOff>129367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5962553"/>
          <a:ext cx="838200" cy="1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125346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68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133253</xdr:rowOff>
    </xdr:from>
    <xdr:to>
      <xdr:col>111</xdr:col>
      <xdr:colOff>177800</xdr:colOff>
      <xdr:row>37</xdr:row>
      <xdr:rowOff>165257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5962553"/>
          <a:ext cx="889000" cy="54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95902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165257</xdr:rowOff>
    </xdr:from>
    <xdr:to>
      <xdr:col>107</xdr:col>
      <xdr:colOff>50800</xdr:colOff>
      <xdr:row>37</xdr:row>
      <xdr:rowOff>171110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6508907"/>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104315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61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171110</xdr:rowOff>
    </xdr:from>
    <xdr:to>
      <xdr:col>102</xdr:col>
      <xdr:colOff>114300</xdr:colOff>
      <xdr:row>38</xdr:row>
      <xdr:rowOff>4826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514760"/>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92656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60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83329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5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78567</xdr:rowOff>
    </xdr:from>
    <xdr:to>
      <xdr:col>116</xdr:col>
      <xdr:colOff>114300</xdr:colOff>
      <xdr:row>36</xdr:row>
      <xdr:rowOff>8717</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07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101444</xdr:rowOff>
    </xdr:from>
    <xdr:ext cx="534377"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593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82453</xdr:rowOff>
    </xdr:from>
    <xdr:to>
      <xdr:col>112</xdr:col>
      <xdr:colOff>38100</xdr:colOff>
      <xdr:row>35</xdr:row>
      <xdr:rowOff>12603</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591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29130</xdr:rowOff>
    </xdr:from>
    <xdr:ext cx="534377"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56111" y="568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114457</xdr:rowOff>
    </xdr:from>
    <xdr:to>
      <xdr:col>107</xdr:col>
      <xdr:colOff>101600</xdr:colOff>
      <xdr:row>38</xdr:row>
      <xdr:rowOff>44607</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45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61134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3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120310</xdr:rowOff>
    </xdr:from>
    <xdr:to>
      <xdr:col>102</xdr:col>
      <xdr:colOff>165100</xdr:colOff>
      <xdr:row>38</xdr:row>
      <xdr:rowOff>50460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46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66987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3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125476</xdr:rowOff>
    </xdr:from>
    <xdr:to>
      <xdr:col>98</xdr:col>
      <xdr:colOff>38100</xdr:colOff>
      <xdr:row>38</xdr:row>
      <xdr:rowOff>55626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72153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24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170283</xdr:rowOff>
    </xdr:from>
    <xdr:to>
      <xdr:col>116</xdr:col>
      <xdr:colOff>62864</xdr:colOff>
      <xdr:row>79</xdr:row>
      <xdr:rowOff>38708</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343233"/>
          <a:ext cx="1269" cy="1240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42535</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587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38708</xdr:rowOff>
    </xdr:from>
    <xdr:to>
      <xdr:col>116</xdr:col>
      <xdr:colOff>152400</xdr:colOff>
      <xdr:row>79</xdr:row>
      <xdr:rowOff>38708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583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116960</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21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170283</xdr:rowOff>
    </xdr:from>
    <xdr:to>
      <xdr:col>116</xdr:col>
      <xdr:colOff>152400</xdr:colOff>
      <xdr:row>71</xdr:row>
      <xdr:rowOff>170283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343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135928</xdr:rowOff>
    </xdr:from>
    <xdr:to>
      <xdr:col>116</xdr:col>
      <xdr:colOff>63500</xdr:colOff>
      <xdr:row>74</xdr:row>
      <xdr:rowOff>7879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651778"/>
          <a:ext cx="838200" cy="4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17508</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0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39081</xdr:rowOff>
    </xdr:from>
    <xdr:to>
      <xdr:col>116</xdr:col>
      <xdr:colOff>114300</xdr:colOff>
      <xdr:row>74</xdr:row>
      <xdr:rowOff>140681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7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2132</xdr:rowOff>
    </xdr:from>
    <xdr:to>
      <xdr:col>111</xdr:col>
      <xdr:colOff>177800</xdr:colOff>
      <xdr:row>74</xdr:row>
      <xdr:rowOff>7879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175082"/>
          <a:ext cx="889000" cy="52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114226</xdr:rowOff>
    </xdr:from>
    <xdr:to>
      <xdr:col>112</xdr:col>
      <xdr:colOff>38100</xdr:colOff>
      <xdr:row>74</xdr:row>
      <xdr:rowOff>44376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63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60903</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40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2132</xdr:rowOff>
    </xdr:from>
    <xdr:to>
      <xdr:col>107</xdr:col>
      <xdr:colOff>50800</xdr:colOff>
      <xdr:row>71</xdr:row>
      <xdr:rowOff>82485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175082"/>
          <a:ext cx="889000" cy="8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80001</xdr:rowOff>
    </xdr:from>
    <xdr:to>
      <xdr:col>107</xdr:col>
      <xdr:colOff>101600</xdr:colOff>
      <xdr:row>74</xdr:row>
      <xdr:rowOff>10151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59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6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82485</xdr:rowOff>
    </xdr:from>
    <xdr:to>
      <xdr:col>102</xdr:col>
      <xdr:colOff>114300</xdr:colOff>
      <xdr:row>71</xdr:row>
      <xdr:rowOff>133756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255435"/>
          <a:ext cx="889000" cy="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90533</xdr:rowOff>
    </xdr:from>
    <xdr:to>
      <xdr:col>102</xdr:col>
      <xdr:colOff>165100</xdr:colOff>
      <xdr:row>74</xdr:row>
      <xdr:rowOff>20683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60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11810</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69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86826</xdr:rowOff>
    </xdr:from>
    <xdr:to>
      <xdr:col>98</xdr:col>
      <xdr:colOff>38100</xdr:colOff>
      <xdr:row>74</xdr:row>
      <xdr:rowOff>16976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60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8103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9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85128</xdr:rowOff>
    </xdr:from>
    <xdr:to>
      <xdr:col>116</xdr:col>
      <xdr:colOff>114300</xdr:colOff>
      <xdr:row>74</xdr:row>
      <xdr:rowOff>15278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6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108005</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45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128529</xdr:rowOff>
    </xdr:from>
    <xdr:to>
      <xdr:col>112</xdr:col>
      <xdr:colOff>38100</xdr:colOff>
      <xdr:row>74</xdr:row>
      <xdr:rowOff>58679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64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49806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122782</xdr:rowOff>
    </xdr:from>
    <xdr:to>
      <xdr:col>107</xdr:col>
      <xdr:colOff>101600</xdr:colOff>
      <xdr:row>71</xdr:row>
      <xdr:rowOff>52932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12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69459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189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31685</xdr:rowOff>
    </xdr:from>
    <xdr:to>
      <xdr:col>102</xdr:col>
      <xdr:colOff>165100</xdr:colOff>
      <xdr:row>71</xdr:row>
      <xdr:rowOff>133285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2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149812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19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82956</xdr:rowOff>
    </xdr:from>
    <xdr:to>
      <xdr:col>98</xdr:col>
      <xdr:colOff>38100</xdr:colOff>
      <xdr:row>72</xdr:row>
      <xdr:rowOff>13106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25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29633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03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581,620</a:t>
          </a:r>
          <a:r>
            <a:rPr kumimoji="1" lang="ja-JP" altLang="en-US" sz="1300">
              <a:latin typeface="ＭＳ Ｐゴシック" panose="020B0600070205080204" pitchFamily="50" charset="-128"/>
              <a:ea typeface="ＭＳ Ｐゴシック" panose="020B0600070205080204" pitchFamily="50" charset="-128"/>
            </a:rPr>
            <a:t>円となり、前年度から比較すると</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％増加している。</a:t>
          </a:r>
        </a:p>
        <a:p>
          <a:r>
            <a:rPr kumimoji="1" lang="ja-JP" altLang="en-US" sz="1300">
              <a:latin typeface="ＭＳ Ｐゴシック" panose="020B0600070205080204" pitchFamily="50" charset="-128"/>
              <a:ea typeface="ＭＳ Ｐゴシック" panose="020B0600070205080204" pitchFamily="50" charset="-128"/>
            </a:rPr>
            <a:t>災害復旧事業費、普通建設事業費などが増加したことが主な要因である。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各性質別において、類似団体平均と同じ水準又は下回っているが、下水道事業会計の法適用化に伴い、投資及び出資金については大きく上回っている。</a:t>
          </a:r>
        </a:p>
        <a:p>
          <a:r>
            <a:rPr kumimoji="1" lang="ja-JP" altLang="en-US" sz="1300">
              <a:latin typeface="ＭＳ Ｐゴシック" panose="020B0600070205080204" pitchFamily="50" charset="-128"/>
              <a:ea typeface="ＭＳ Ｐゴシック" panose="020B0600070205080204" pitchFamily="50" charset="-128"/>
            </a:rPr>
            <a:t>今後は、一定の基金残高を維持するために、歳入準拠の予算編成や事業の見直し等を通じて積立金を確保し、健全財政の維持を図る。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山口県平生町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10,748
10,605
34.54
6,483,840
6,251,253
189,210
3,729,557
4,858,222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105029</xdr:rowOff>
    </xdr:from>
    <xdr:to>
      <xdr:col>24</xdr:col>
      <xdr:colOff>63500</xdr:colOff>
      <xdr:row>36</xdr:row>
      <xdr:rowOff>117792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77229"/>
          <a:ext cx="8382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105029</xdr:rowOff>
    </xdr:from>
    <xdr:to>
      <xdr:col>19</xdr:col>
      <xdr:colOff>177800</xdr:colOff>
      <xdr:row>37</xdr:row>
      <xdr:rowOff>85598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77229"/>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84646</xdr:rowOff>
    </xdr:from>
    <xdr:to>
      <xdr:col>15</xdr:col>
      <xdr:colOff>50800</xdr:colOff>
      <xdr:row>37</xdr:row>
      <xdr:rowOff>85598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28296"/>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84646</xdr:rowOff>
    </xdr:from>
    <xdr:to>
      <xdr:col>10</xdr:col>
      <xdr:colOff>114300</xdr:colOff>
      <xdr:row>37</xdr:row>
      <xdr:rowOff>136652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28296"/>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66992</xdr:rowOff>
    </xdr:from>
    <xdr:to>
      <xdr:col>24</xdr:col>
      <xdr:colOff>114300</xdr:colOff>
      <xdr:row>36</xdr:row>
      <xdr:rowOff>168592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45419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54229</xdr:rowOff>
    </xdr:from>
    <xdr:to>
      <xdr:col>20</xdr:col>
      <xdr:colOff>38100</xdr:colOff>
      <xdr:row>36</xdr:row>
      <xdr:rowOff>155829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146956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34798</xdr:rowOff>
    </xdr:from>
    <xdr:to>
      <xdr:col>15</xdr:col>
      <xdr:colOff>101600</xdr:colOff>
      <xdr:row>37</xdr:row>
      <xdr:rowOff>136398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127525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33846</xdr:rowOff>
    </xdr:from>
    <xdr:to>
      <xdr:col>10</xdr:col>
      <xdr:colOff>165100</xdr:colOff>
      <xdr:row>37</xdr:row>
      <xdr:rowOff>135446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7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126572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7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85852</xdr:rowOff>
    </xdr:from>
    <xdr:to>
      <xdr:col>6</xdr:col>
      <xdr:colOff>38100</xdr:colOff>
      <xdr:row>38</xdr:row>
      <xdr:rowOff>16002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7129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2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917</xdr:rowOff>
    </xdr:from>
    <xdr:to>
      <xdr:col>24</xdr:col>
      <xdr:colOff>63500</xdr:colOff>
      <xdr:row>58</xdr:row>
      <xdr:rowOff>23175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5017"/>
          <a:ext cx="838200" cy="2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160624</xdr:rowOff>
    </xdr:from>
    <xdr:to>
      <xdr:col>19</xdr:col>
      <xdr:colOff>177800</xdr:colOff>
      <xdr:row>58</xdr:row>
      <xdr:rowOff>23175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3274"/>
          <a:ext cx="889000" cy="3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168525</xdr:rowOff>
    </xdr:from>
    <xdr:to>
      <xdr:col>15</xdr:col>
      <xdr:colOff>50800</xdr:colOff>
      <xdr:row>57</xdr:row>
      <xdr:rowOff>160624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69725"/>
          <a:ext cx="889000" cy="16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168525</xdr:rowOff>
    </xdr:from>
    <xdr:to>
      <xdr:col>10</xdr:col>
      <xdr:colOff>114300</xdr:colOff>
      <xdr:row>57</xdr:row>
      <xdr:rowOff>20657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69725"/>
          <a:ext cx="889000" cy="2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121567</xdr:rowOff>
    </xdr:from>
    <xdr:to>
      <xdr:col>24</xdr:col>
      <xdr:colOff>114300</xdr:colOff>
      <xdr:row>58</xdr:row>
      <xdr:rowOff>51717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36494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143825</xdr:rowOff>
    </xdr:from>
    <xdr:to>
      <xdr:col>20</xdr:col>
      <xdr:colOff>38100</xdr:colOff>
      <xdr:row>58</xdr:row>
      <xdr:rowOff>73975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65102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09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109824</xdr:rowOff>
    </xdr:from>
    <xdr:to>
      <xdr:col>15</xdr:col>
      <xdr:colOff>101600</xdr:colOff>
      <xdr:row>58</xdr:row>
      <xdr:rowOff>39974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31101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7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117725</xdr:rowOff>
    </xdr:from>
    <xdr:to>
      <xdr:col>10</xdr:col>
      <xdr:colOff>165100</xdr:colOff>
      <xdr:row>57</xdr:row>
      <xdr:rowOff>47875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1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64402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9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141307</xdr:rowOff>
    </xdr:from>
    <xdr:to>
      <xdr:col>6</xdr:col>
      <xdr:colOff>38100</xdr:colOff>
      <xdr:row>57</xdr:row>
      <xdr:rowOff>71457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4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62584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3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123534</xdr:rowOff>
    </xdr:from>
    <xdr:to>
      <xdr:col>24</xdr:col>
      <xdr:colOff>63500</xdr:colOff>
      <xdr:row>76</xdr:row>
      <xdr:rowOff>152223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53734"/>
          <a:ext cx="8382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152223</xdr:rowOff>
    </xdr:from>
    <xdr:to>
      <xdr:col>19</xdr:col>
      <xdr:colOff>177800</xdr:colOff>
      <xdr:row>77</xdr:row>
      <xdr:rowOff>48425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82423"/>
          <a:ext cx="889000" cy="6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6299</xdr:rowOff>
    </xdr:from>
    <xdr:to>
      <xdr:col>15</xdr:col>
      <xdr:colOff>50800</xdr:colOff>
      <xdr:row>77</xdr:row>
      <xdr:rowOff>48425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07949"/>
          <a:ext cx="889000" cy="4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6299</xdr:rowOff>
    </xdr:from>
    <xdr:to>
      <xdr:col>10</xdr:col>
      <xdr:colOff>114300</xdr:colOff>
      <xdr:row>77</xdr:row>
      <xdr:rowOff>136052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07949"/>
          <a:ext cx="889000" cy="12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131936</xdr:rowOff>
    </xdr:from>
    <xdr:to>
      <xdr:col>6</xdr:col>
      <xdr:colOff>38100</xdr:colOff>
      <xdr:row>77</xdr:row>
      <xdr:rowOff>62086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72734</xdr:rowOff>
    </xdr:from>
    <xdr:to>
      <xdr:col>24</xdr:col>
      <xdr:colOff>114300</xdr:colOff>
      <xdr:row>77</xdr:row>
      <xdr:rowOff>2884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0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51161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8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101423</xdr:rowOff>
    </xdr:from>
    <xdr:to>
      <xdr:col>20</xdr:col>
      <xdr:colOff>38100</xdr:colOff>
      <xdr:row>77</xdr:row>
      <xdr:rowOff>31573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3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22700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2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169075</xdr:rowOff>
    </xdr:from>
    <xdr:to>
      <xdr:col>15</xdr:col>
      <xdr:colOff>101600</xdr:colOff>
      <xdr:row>77</xdr:row>
      <xdr:rowOff>99225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9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90352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9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126949</xdr:rowOff>
    </xdr:from>
    <xdr:to>
      <xdr:col>10</xdr:col>
      <xdr:colOff>165100</xdr:colOff>
      <xdr:row>77</xdr:row>
      <xdr:rowOff>57099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48226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4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85252</xdr:rowOff>
    </xdr:from>
    <xdr:to>
      <xdr:col>6</xdr:col>
      <xdr:colOff>38100</xdr:colOff>
      <xdr:row>78</xdr:row>
      <xdr:rowOff>15402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8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6529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7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32624</xdr:rowOff>
    </xdr:from>
    <xdr:to>
      <xdr:col>24</xdr:col>
      <xdr:colOff>63500</xdr:colOff>
      <xdr:row>97</xdr:row>
      <xdr:rowOff>102000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63274"/>
          <a:ext cx="838200" cy="6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92489</xdr:rowOff>
    </xdr:from>
    <xdr:to>
      <xdr:col>19</xdr:col>
      <xdr:colOff>177800</xdr:colOff>
      <xdr:row>97</xdr:row>
      <xdr:rowOff>102000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23139"/>
          <a:ext cx="889000" cy="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92489</xdr:rowOff>
    </xdr:from>
    <xdr:to>
      <xdr:col>15</xdr:col>
      <xdr:colOff>50800</xdr:colOff>
      <xdr:row>97</xdr:row>
      <xdr:rowOff>94729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23139"/>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94729</xdr:rowOff>
    </xdr:from>
    <xdr:to>
      <xdr:col>10</xdr:col>
      <xdr:colOff>114300</xdr:colOff>
      <xdr:row>97</xdr:row>
      <xdr:rowOff>147837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25379"/>
          <a:ext cx="889000" cy="5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153274</xdr:rowOff>
    </xdr:from>
    <xdr:to>
      <xdr:col>24</xdr:col>
      <xdr:colOff>114300</xdr:colOff>
      <xdr:row>97</xdr:row>
      <xdr:rowOff>83424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1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131701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9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51200</xdr:rowOff>
    </xdr:from>
    <xdr:to>
      <xdr:col>20</xdr:col>
      <xdr:colOff>38100</xdr:colOff>
      <xdr:row>97</xdr:row>
      <xdr:rowOff>152800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143927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7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41689</xdr:rowOff>
    </xdr:from>
    <xdr:to>
      <xdr:col>15</xdr:col>
      <xdr:colOff>101600</xdr:colOff>
      <xdr:row>97</xdr:row>
      <xdr:rowOff>143289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134416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43929</xdr:rowOff>
    </xdr:from>
    <xdr:to>
      <xdr:col>10</xdr:col>
      <xdr:colOff>165100</xdr:colOff>
      <xdr:row>97</xdr:row>
      <xdr:rowOff>145529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7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136656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6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97037</xdr:rowOff>
    </xdr:from>
    <xdr:to>
      <xdr:col>6</xdr:col>
      <xdr:colOff>38100</xdr:colOff>
      <xdr:row>98</xdr:row>
      <xdr:rowOff>27187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2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18314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2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18542</xdr:rowOff>
    </xdr:from>
    <xdr:to>
      <xdr:col>55</xdr:col>
      <xdr:colOff>0</xdr:colOff>
      <xdr:row>39</xdr:row>
      <xdr:rowOff>19522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05092"/>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19522</xdr:rowOff>
    </xdr:from>
    <xdr:to>
      <xdr:col>50</xdr:col>
      <xdr:colOff>114300</xdr:colOff>
      <xdr:row>39</xdr:row>
      <xdr:rowOff>21155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0607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21155</xdr:rowOff>
    </xdr:from>
    <xdr:to>
      <xdr:col>45</xdr:col>
      <xdr:colOff>177800</xdr:colOff>
      <xdr:row>39</xdr:row>
      <xdr:rowOff>22461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07705"/>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22461</xdr:rowOff>
    </xdr:from>
    <xdr:to>
      <xdr:col>41</xdr:col>
      <xdr:colOff>50800</xdr:colOff>
      <xdr:row>39</xdr:row>
      <xdr:rowOff>24094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0901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139192</xdr:rowOff>
    </xdr:from>
    <xdr:to>
      <xdr:col>55</xdr:col>
      <xdr:colOff>50800</xdr:colOff>
      <xdr:row>39</xdr:row>
      <xdr:rowOff>69342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54119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6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140172</xdr:rowOff>
    </xdr:from>
    <xdr:to>
      <xdr:col>50</xdr:col>
      <xdr:colOff>165100</xdr:colOff>
      <xdr:row>39</xdr:row>
      <xdr:rowOff>70322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61449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47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141805</xdr:rowOff>
    </xdr:from>
    <xdr:to>
      <xdr:col>46</xdr:col>
      <xdr:colOff>38100</xdr:colOff>
      <xdr:row>39</xdr:row>
      <xdr:rowOff>71955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63082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49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143111</xdr:rowOff>
    </xdr:from>
    <xdr:to>
      <xdr:col>41</xdr:col>
      <xdr:colOff>101600</xdr:colOff>
      <xdr:row>39</xdr:row>
      <xdr:rowOff>73261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64388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144744</xdr:rowOff>
    </xdr:from>
    <xdr:to>
      <xdr:col>36</xdr:col>
      <xdr:colOff>165100</xdr:colOff>
      <xdr:row>39</xdr:row>
      <xdr:rowOff>74894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66021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52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138188</xdr:rowOff>
    </xdr:from>
    <xdr:to>
      <xdr:col>55</xdr:col>
      <xdr:colOff>0</xdr:colOff>
      <xdr:row>58</xdr:row>
      <xdr:rowOff>10554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10838"/>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62484</xdr:rowOff>
    </xdr:from>
    <xdr:to>
      <xdr:col>50</xdr:col>
      <xdr:colOff>114300</xdr:colOff>
      <xdr:row>58</xdr:row>
      <xdr:rowOff>10554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35134"/>
          <a:ext cx="889000" cy="11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33033</xdr:rowOff>
    </xdr:from>
    <xdr:to>
      <xdr:col>45</xdr:col>
      <xdr:colOff>177800</xdr:colOff>
      <xdr:row>57</xdr:row>
      <xdr:rowOff>62484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05683"/>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33033</xdr:rowOff>
    </xdr:from>
    <xdr:to>
      <xdr:col>41</xdr:col>
      <xdr:colOff>50800</xdr:colOff>
      <xdr:row>57</xdr:row>
      <xdr:rowOff>112750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05683"/>
          <a:ext cx="889000" cy="7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87388</xdr:rowOff>
    </xdr:from>
    <xdr:to>
      <xdr:col>55</xdr:col>
      <xdr:colOff>50800</xdr:colOff>
      <xdr:row>58</xdr:row>
      <xdr:rowOff>17538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6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65815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3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131204</xdr:rowOff>
    </xdr:from>
    <xdr:to>
      <xdr:col>50</xdr:col>
      <xdr:colOff>165100</xdr:colOff>
      <xdr:row>58</xdr:row>
      <xdr:rowOff>61354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0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52481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11684</xdr:rowOff>
    </xdr:from>
    <xdr:to>
      <xdr:col>46</xdr:col>
      <xdr:colOff>38100</xdr:colOff>
      <xdr:row>57</xdr:row>
      <xdr:rowOff>113284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8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104411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87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153683</xdr:rowOff>
    </xdr:from>
    <xdr:to>
      <xdr:col>41</xdr:col>
      <xdr:colOff>101600</xdr:colOff>
      <xdr:row>57</xdr:row>
      <xdr:rowOff>83833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74960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84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61950</xdr:rowOff>
    </xdr:from>
    <xdr:to>
      <xdr:col>36</xdr:col>
      <xdr:colOff>165100</xdr:colOff>
      <xdr:row>57</xdr:row>
      <xdr:rowOff>163550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154677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2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26498</xdr:rowOff>
    </xdr:from>
    <xdr:to>
      <xdr:col>55</xdr:col>
      <xdr:colOff>0</xdr:colOff>
      <xdr:row>79</xdr:row>
      <xdr:rowOff>27347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71048"/>
          <a:ext cx="8382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170755</xdr:rowOff>
    </xdr:from>
    <xdr:to>
      <xdr:col>50</xdr:col>
      <xdr:colOff>114300</xdr:colOff>
      <xdr:row>79</xdr:row>
      <xdr:rowOff>27347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43855"/>
          <a:ext cx="889000" cy="2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170755</xdr:rowOff>
    </xdr:from>
    <xdr:to>
      <xdr:col>45</xdr:col>
      <xdr:colOff>177800</xdr:colOff>
      <xdr:row>79</xdr:row>
      <xdr:rowOff>12605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43855"/>
          <a:ext cx="889000" cy="1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12605</xdr:rowOff>
    </xdr:from>
    <xdr:to>
      <xdr:col>41</xdr:col>
      <xdr:colOff>50800</xdr:colOff>
      <xdr:row>79</xdr:row>
      <xdr:rowOff>18923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57155"/>
          <a:ext cx="889000" cy="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147148</xdr:rowOff>
    </xdr:from>
    <xdr:to>
      <xdr:col>55</xdr:col>
      <xdr:colOff>50800</xdr:colOff>
      <xdr:row>79</xdr:row>
      <xdr:rowOff>77298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147997</xdr:rowOff>
    </xdr:from>
    <xdr:to>
      <xdr:col>50</xdr:col>
      <xdr:colOff>165100</xdr:colOff>
      <xdr:row>79</xdr:row>
      <xdr:rowOff>78147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2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69274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1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119955</xdr:rowOff>
    </xdr:from>
    <xdr:to>
      <xdr:col>46</xdr:col>
      <xdr:colOff>38100</xdr:colOff>
      <xdr:row>79</xdr:row>
      <xdr:rowOff>50105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9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41232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8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133255</xdr:rowOff>
    </xdr:from>
    <xdr:to>
      <xdr:col>41</xdr:col>
      <xdr:colOff>101600</xdr:colOff>
      <xdr:row>79</xdr:row>
      <xdr:rowOff>63405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54532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9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139573</xdr:rowOff>
    </xdr:from>
    <xdr:to>
      <xdr:col>36</xdr:col>
      <xdr:colOff>165100</xdr:colOff>
      <xdr:row>79</xdr:row>
      <xdr:rowOff>69723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1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60850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0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33389</xdr:rowOff>
    </xdr:from>
    <xdr:to>
      <xdr:col>55</xdr:col>
      <xdr:colOff>0</xdr:colOff>
      <xdr:row>98</xdr:row>
      <xdr:rowOff>35077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35489"/>
          <a:ext cx="838200" cy="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35077</xdr:rowOff>
    </xdr:from>
    <xdr:to>
      <xdr:col>50</xdr:col>
      <xdr:colOff>114300</xdr:colOff>
      <xdr:row>98</xdr:row>
      <xdr:rowOff>50354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37177"/>
          <a:ext cx="889000" cy="1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50354</xdr:rowOff>
    </xdr:from>
    <xdr:to>
      <xdr:col>45</xdr:col>
      <xdr:colOff>177800</xdr:colOff>
      <xdr:row>98</xdr:row>
      <xdr:rowOff>80363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52454"/>
          <a:ext cx="889000" cy="3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80363</xdr:rowOff>
    </xdr:from>
    <xdr:to>
      <xdr:col>41</xdr:col>
      <xdr:colOff>50800</xdr:colOff>
      <xdr:row>98</xdr:row>
      <xdr:rowOff>102353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82463"/>
          <a:ext cx="889000" cy="2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154039</xdr:rowOff>
    </xdr:from>
    <xdr:to>
      <xdr:col>55</xdr:col>
      <xdr:colOff>50800</xdr:colOff>
      <xdr:row>98</xdr:row>
      <xdr:rowOff>84189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8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132466</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6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155727</xdr:rowOff>
    </xdr:from>
    <xdr:to>
      <xdr:col>50</xdr:col>
      <xdr:colOff>165100</xdr:colOff>
      <xdr:row>98</xdr:row>
      <xdr:rowOff>85877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8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102404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5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171004</xdr:rowOff>
    </xdr:from>
    <xdr:to>
      <xdr:col>46</xdr:col>
      <xdr:colOff>38100</xdr:colOff>
      <xdr:row>98</xdr:row>
      <xdr:rowOff>101154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0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117681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57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29563</xdr:rowOff>
    </xdr:from>
    <xdr:to>
      <xdr:col>41</xdr:col>
      <xdr:colOff>101600</xdr:colOff>
      <xdr:row>98</xdr:row>
      <xdr:rowOff>131163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3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122290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2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51553</xdr:rowOff>
    </xdr:from>
    <xdr:to>
      <xdr:col>36</xdr:col>
      <xdr:colOff>165100</xdr:colOff>
      <xdr:row>98</xdr:row>
      <xdr:rowOff>153153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5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144280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4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137692</xdr:rowOff>
    </xdr:from>
    <xdr:to>
      <xdr:col>85</xdr:col>
      <xdr:colOff>127000</xdr:colOff>
      <xdr:row>37</xdr:row>
      <xdr:rowOff>8745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09892"/>
          <a:ext cx="838200" cy="4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8745</xdr:rowOff>
    </xdr:from>
    <xdr:to>
      <xdr:col>81</xdr:col>
      <xdr:colOff>50800</xdr:colOff>
      <xdr:row>37</xdr:row>
      <xdr:rowOff>36079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52395"/>
          <a:ext cx="889000" cy="2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36079</xdr:rowOff>
    </xdr:from>
    <xdr:to>
      <xdr:col>76</xdr:col>
      <xdr:colOff>114300</xdr:colOff>
      <xdr:row>37</xdr:row>
      <xdr:rowOff>52293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79729"/>
          <a:ext cx="889000" cy="1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45909</xdr:rowOff>
    </xdr:from>
    <xdr:to>
      <xdr:col>71</xdr:col>
      <xdr:colOff>177800</xdr:colOff>
      <xdr:row>37</xdr:row>
      <xdr:rowOff>52293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89559"/>
          <a:ext cx="889000" cy="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86892</xdr:rowOff>
    </xdr:from>
    <xdr:to>
      <xdr:col>85</xdr:col>
      <xdr:colOff>177800</xdr:colOff>
      <xdr:row>37</xdr:row>
      <xdr:rowOff>17042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5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65319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3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129395</xdr:rowOff>
    </xdr:from>
    <xdr:to>
      <xdr:col>81</xdr:col>
      <xdr:colOff>101600</xdr:colOff>
      <xdr:row>37</xdr:row>
      <xdr:rowOff>59545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50672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3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156729</xdr:rowOff>
    </xdr:from>
    <xdr:to>
      <xdr:col>76</xdr:col>
      <xdr:colOff>165100</xdr:colOff>
      <xdr:row>37</xdr:row>
      <xdr:rowOff>86879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2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78006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1493</xdr:rowOff>
    </xdr:from>
    <xdr:to>
      <xdr:col>72</xdr:col>
      <xdr:colOff>38100</xdr:colOff>
      <xdr:row>37</xdr:row>
      <xdr:rowOff>103093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94220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3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166559</xdr:rowOff>
    </xdr:from>
    <xdr:to>
      <xdr:col>67</xdr:col>
      <xdr:colOff>101600</xdr:colOff>
      <xdr:row>37</xdr:row>
      <xdr:rowOff>96709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3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87836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3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118724</xdr:rowOff>
    </xdr:from>
    <xdr:to>
      <xdr:col>85</xdr:col>
      <xdr:colOff>127000</xdr:colOff>
      <xdr:row>57</xdr:row>
      <xdr:rowOff>140336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91374"/>
          <a:ext cx="838200" cy="2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140336</xdr:rowOff>
    </xdr:from>
    <xdr:to>
      <xdr:col>81</xdr:col>
      <xdr:colOff>50800</xdr:colOff>
      <xdr:row>57</xdr:row>
      <xdr:rowOff>149466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12986"/>
          <a:ext cx="889000" cy="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134035</xdr:rowOff>
    </xdr:from>
    <xdr:to>
      <xdr:col>76</xdr:col>
      <xdr:colOff>114300</xdr:colOff>
      <xdr:row>57</xdr:row>
      <xdr:rowOff>149466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06685"/>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131183</xdr:rowOff>
    </xdr:from>
    <xdr:to>
      <xdr:col>71</xdr:col>
      <xdr:colOff>177800</xdr:colOff>
      <xdr:row>57</xdr:row>
      <xdr:rowOff>134035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03833"/>
          <a:ext cx="889000" cy="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67924</xdr:rowOff>
    </xdr:from>
    <xdr:to>
      <xdr:col>85</xdr:col>
      <xdr:colOff>177800</xdr:colOff>
      <xdr:row>57</xdr:row>
      <xdr:rowOff>169524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4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154301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5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89536</xdr:rowOff>
    </xdr:from>
    <xdr:to>
      <xdr:col>81</xdr:col>
      <xdr:colOff>101600</xdr:colOff>
      <xdr:row>58</xdr:row>
      <xdr:rowOff>19686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10813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5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98666</xdr:rowOff>
    </xdr:from>
    <xdr:to>
      <xdr:col>76</xdr:col>
      <xdr:colOff>165100</xdr:colOff>
      <xdr:row>58</xdr:row>
      <xdr:rowOff>28816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7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19943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6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83235</xdr:rowOff>
    </xdr:from>
    <xdr:to>
      <xdr:col>72</xdr:col>
      <xdr:colOff>38100</xdr:colOff>
      <xdr:row>58</xdr:row>
      <xdr:rowOff>13385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5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4512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4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80383</xdr:rowOff>
    </xdr:from>
    <xdr:to>
      <xdr:col>67</xdr:col>
      <xdr:colOff>101600</xdr:colOff>
      <xdr:row>58</xdr:row>
      <xdr:rowOff>10533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5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1660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4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90436</xdr:rowOff>
    </xdr:from>
    <xdr:to>
      <xdr:col>85</xdr:col>
      <xdr:colOff>127000</xdr:colOff>
      <xdr:row>78</xdr:row>
      <xdr:rowOff>36007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292086"/>
          <a:ext cx="838200" cy="11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6222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7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22930</xdr:rowOff>
    </xdr:from>
    <xdr:to>
      <xdr:col>81</xdr:col>
      <xdr:colOff>50800</xdr:colOff>
      <xdr:row>78</xdr:row>
      <xdr:rowOff>36007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224580"/>
          <a:ext cx="889000" cy="18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22930</xdr:rowOff>
    </xdr:from>
    <xdr:to>
      <xdr:col>76</xdr:col>
      <xdr:colOff>114300</xdr:colOff>
      <xdr:row>77</xdr:row>
      <xdr:rowOff>105639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224580"/>
          <a:ext cx="889000" cy="8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24237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105639</xdr:rowOff>
    </xdr:from>
    <xdr:to>
      <xdr:col>71</xdr:col>
      <xdr:colOff>177800</xdr:colOff>
      <xdr:row>78</xdr:row>
      <xdr:rowOff>22817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307289"/>
          <a:ext cx="889000" cy="8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23596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39636</xdr:rowOff>
    </xdr:from>
    <xdr:to>
      <xdr:col>85</xdr:col>
      <xdr:colOff>177800</xdr:colOff>
      <xdr:row>77</xdr:row>
      <xdr:rowOff>141236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24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62513</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0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156657</xdr:rowOff>
    </xdr:from>
    <xdr:to>
      <xdr:col>81</xdr:col>
      <xdr:colOff>101600</xdr:colOff>
      <xdr:row>78</xdr:row>
      <xdr:rowOff>86807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77934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45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143580</xdr:rowOff>
    </xdr:from>
    <xdr:to>
      <xdr:col>76</xdr:col>
      <xdr:colOff>165100</xdr:colOff>
      <xdr:row>77</xdr:row>
      <xdr:rowOff>73730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1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90258</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294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54839</xdr:rowOff>
    </xdr:from>
    <xdr:to>
      <xdr:col>72</xdr:col>
      <xdr:colOff>38100</xdr:colOff>
      <xdr:row>77</xdr:row>
      <xdr:rowOff>156439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2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1516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03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143467</xdr:rowOff>
    </xdr:from>
    <xdr:to>
      <xdr:col>67</xdr:col>
      <xdr:colOff>101600</xdr:colOff>
      <xdr:row>78</xdr:row>
      <xdr:rowOff>73617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64744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43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109200</xdr:rowOff>
    </xdr:from>
    <xdr:to>
      <xdr:col>85</xdr:col>
      <xdr:colOff>127000</xdr:colOff>
      <xdr:row>97</xdr:row>
      <xdr:rowOff>114486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739850"/>
          <a:ext cx="838200" cy="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105725</xdr:rowOff>
    </xdr:from>
    <xdr:to>
      <xdr:col>81</xdr:col>
      <xdr:colOff>50800</xdr:colOff>
      <xdr:row>97</xdr:row>
      <xdr:rowOff>109200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736375"/>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105725</xdr:rowOff>
    </xdr:from>
    <xdr:to>
      <xdr:col>76</xdr:col>
      <xdr:colOff>114300</xdr:colOff>
      <xdr:row>97</xdr:row>
      <xdr:rowOff>111409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36375"/>
          <a:ext cx="889000" cy="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111409</xdr:rowOff>
    </xdr:from>
    <xdr:to>
      <xdr:col>71</xdr:col>
      <xdr:colOff>177800</xdr:colOff>
      <xdr:row>97</xdr:row>
      <xdr:rowOff>113356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742059"/>
          <a:ext cx="889000"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63686</xdr:rowOff>
    </xdr:from>
    <xdr:to>
      <xdr:col>85</xdr:col>
      <xdr:colOff>177800</xdr:colOff>
      <xdr:row>97</xdr:row>
      <xdr:rowOff>165286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6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42113</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58400</xdr:rowOff>
    </xdr:from>
    <xdr:to>
      <xdr:col>81</xdr:col>
      <xdr:colOff>101600</xdr:colOff>
      <xdr:row>97</xdr:row>
      <xdr:rowOff>160000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6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151127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78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54925</xdr:rowOff>
    </xdr:from>
    <xdr:to>
      <xdr:col>76</xdr:col>
      <xdr:colOff>165100</xdr:colOff>
      <xdr:row>97</xdr:row>
      <xdr:rowOff>156525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68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147652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77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60609</xdr:rowOff>
    </xdr:from>
    <xdr:to>
      <xdr:col>72</xdr:col>
      <xdr:colOff>38100</xdr:colOff>
      <xdr:row>97</xdr:row>
      <xdr:rowOff>162209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69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153336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78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62556</xdr:rowOff>
    </xdr:from>
    <xdr:to>
      <xdr:col>67</xdr:col>
      <xdr:colOff>101600</xdr:colOff>
      <xdr:row>97</xdr:row>
      <xdr:rowOff>164156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69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155283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78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136761</xdr:rowOff>
    </xdr:from>
    <xdr:to>
      <xdr:col>116</xdr:col>
      <xdr:colOff>63500</xdr:colOff>
      <xdr:row>36</xdr:row>
      <xdr:rowOff>19522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1323300" y="6137511"/>
          <a:ext cx="8382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136560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651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19522</xdr:rowOff>
    </xdr:from>
    <xdr:to>
      <xdr:col>111</xdr:col>
      <xdr:colOff>177800</xdr:colOff>
      <xdr:row>36</xdr:row>
      <xdr:rowOff>66875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0434300" y="6191722"/>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118599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805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66875</xdr:rowOff>
    </xdr:from>
    <xdr:to>
      <xdr:col>107</xdr:col>
      <xdr:colOff>50800</xdr:colOff>
      <xdr:row>36</xdr:row>
      <xdr:rowOff>153089</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545300" y="6239075"/>
          <a:ext cx="889000" cy="8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120232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806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144599</xdr:rowOff>
    </xdr:from>
    <xdr:to>
      <xdr:col>102</xdr:col>
      <xdr:colOff>114300</xdr:colOff>
      <xdr:row>36</xdr:row>
      <xdr:rowOff>153089</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316799"/>
          <a:ext cx="8890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103250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78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126437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812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85961</xdr:rowOff>
    </xdr:from>
    <xdr:to>
      <xdr:col>116</xdr:col>
      <xdr:colOff>114300</xdr:colOff>
      <xdr:row>36</xdr:row>
      <xdr:rowOff>16111</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08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108838</xdr:rowOff>
    </xdr:from>
    <xdr:ext cx="469744"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593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140172</xdr:rowOff>
    </xdr:from>
    <xdr:to>
      <xdr:col>112</xdr:col>
      <xdr:colOff>38100</xdr:colOff>
      <xdr:row>36</xdr:row>
      <xdr:rowOff>70322</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14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86849</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088428" y="591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16075</xdr:rowOff>
    </xdr:from>
    <xdr:to>
      <xdr:col>107</xdr:col>
      <xdr:colOff>101600</xdr:colOff>
      <xdr:row>36</xdr:row>
      <xdr:rowOff>117675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18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134202</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199428" y="596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102289</xdr:rowOff>
    </xdr:from>
    <xdr:to>
      <xdr:col>102</xdr:col>
      <xdr:colOff>165100</xdr:colOff>
      <xdr:row>37</xdr:row>
      <xdr:rowOff>32439</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27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48966</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10428" y="604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93799</xdr:rowOff>
    </xdr:from>
    <xdr:to>
      <xdr:col>98</xdr:col>
      <xdr:colOff>38100</xdr:colOff>
      <xdr:row>37</xdr:row>
      <xdr:rowOff>23949</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2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40476</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21428" y="604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総務費は、前年度と比較すると、住民一人当たりコストは</a:t>
          </a:r>
          <a:r>
            <a:rPr kumimoji="1" lang="en-US" altLang="ja-JP" sz="1300">
              <a:latin typeface="ＭＳ Ｐゴシック" panose="020B0600070205080204" pitchFamily="50" charset="-128"/>
              <a:ea typeface="ＭＳ Ｐゴシック" panose="020B0600070205080204" pitchFamily="50" charset="-128"/>
            </a:rPr>
            <a:t>11,684</a:t>
          </a:r>
          <a:r>
            <a:rPr kumimoji="1" lang="ja-JP" altLang="en-US" sz="1300">
              <a:latin typeface="ＭＳ Ｐゴシック" panose="020B0600070205080204" pitchFamily="50" charset="-128"/>
              <a:ea typeface="ＭＳ Ｐゴシック" panose="020B0600070205080204" pitchFamily="50" charset="-128"/>
            </a:rPr>
            <a:t>円増加している。これは情報システム標準化事業の増加が主な要因である。</a:t>
          </a:r>
        </a:p>
        <a:p>
          <a:r>
            <a:rPr kumimoji="1" lang="ja-JP" altLang="en-US" sz="1300">
              <a:latin typeface="ＭＳ Ｐゴシック" panose="020B0600070205080204" pitchFamily="50" charset="-128"/>
              <a:ea typeface="ＭＳ Ｐゴシック" panose="020B0600070205080204" pitchFamily="50" charset="-128"/>
            </a:rPr>
            <a:t>衛生費は、前年度と比較すると、住民一人当たりコストは</a:t>
          </a:r>
          <a:r>
            <a:rPr kumimoji="1" lang="en-US" altLang="ja-JP" sz="1300">
              <a:latin typeface="ＭＳ Ｐゴシック" panose="020B0600070205080204" pitchFamily="50" charset="-128"/>
              <a:ea typeface="ＭＳ Ｐゴシック" panose="020B0600070205080204" pitchFamily="50" charset="-128"/>
            </a:rPr>
            <a:t>15,174</a:t>
          </a:r>
          <a:r>
            <a:rPr kumimoji="1" lang="ja-JP" altLang="en-US" sz="1300">
              <a:latin typeface="ＭＳ Ｐゴシック" panose="020B0600070205080204" pitchFamily="50" charset="-128"/>
              <a:ea typeface="ＭＳ Ｐゴシック" panose="020B0600070205080204" pitchFamily="50" charset="-128"/>
            </a:rPr>
            <a:t>円増加している。これは保健センター改修事業の増加が主な要因である。</a:t>
          </a:r>
        </a:p>
        <a:p>
          <a:r>
            <a:rPr kumimoji="1" lang="ja-JP" altLang="en-US" sz="1300">
              <a:latin typeface="ＭＳ Ｐゴシック" panose="020B0600070205080204" pitchFamily="50" charset="-128"/>
              <a:ea typeface="ＭＳ Ｐゴシック" panose="020B0600070205080204" pitchFamily="50" charset="-128"/>
            </a:rPr>
            <a:t>公債費は、前年度と比較すると、住民一人当たりコストは</a:t>
          </a:r>
          <a:r>
            <a:rPr kumimoji="1" lang="en-US" altLang="ja-JP" sz="1300">
              <a:latin typeface="ＭＳ Ｐゴシック" panose="020B0600070205080204" pitchFamily="50" charset="-128"/>
              <a:ea typeface="ＭＳ Ｐゴシック" panose="020B0600070205080204" pitchFamily="50" charset="-128"/>
            </a:rPr>
            <a:t>1,156</a:t>
          </a:r>
          <a:r>
            <a:rPr kumimoji="1" lang="ja-JP" altLang="en-US" sz="1300">
              <a:latin typeface="ＭＳ Ｐゴシック" panose="020B0600070205080204" pitchFamily="50" charset="-128"/>
              <a:ea typeface="ＭＳ Ｐゴシック" panose="020B0600070205080204" pitchFamily="50" charset="-128"/>
            </a:rPr>
            <a:t>円減少している。これは借入金等の抑制による減少が主な要因である。</a:t>
          </a:r>
        </a:p>
        <a:p>
          <a:r>
            <a:rPr kumimoji="1" lang="ja-JP" altLang="en-US" sz="1300">
              <a:latin typeface="ＭＳ Ｐゴシック" panose="020B0600070205080204" pitchFamily="50" charset="-128"/>
              <a:ea typeface="ＭＳ Ｐゴシック" panose="020B0600070205080204" pitchFamily="50" charset="-128"/>
            </a:rPr>
            <a:t>限られた財源のなかで、効率的に事業を推進するため、徹底した無駄の排除等を行うとともに、事業の緊急性や優先度を踏まえ、効果を高めていかなければならない。</a:t>
          </a:r>
        </a:p>
        <a:p>
          <a:r>
            <a:rPr kumimoji="1" lang="ja-JP" altLang="en-US" sz="1300">
              <a:latin typeface="ＭＳ Ｐゴシック" panose="020B0600070205080204" pitchFamily="50" charset="-128"/>
              <a:ea typeface="ＭＳ Ｐゴシック" panose="020B0600070205080204" pitchFamily="50" charset="-128"/>
            </a:rPr>
            <a:t>また、人口の減少、少子高齢化社会や物価高騰対策等の多様化する財政需要に対応し、将来にわたり持続可能な行財政基盤の構築を図る必要がある。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山口県平生町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臨時財政需要等かあったため、実質単年度収支は赤字となっているが、翌年度に繰り越すべき財源の減により、実質収支額は黒字となっている。今後、社会保障関係経費や物価高騰対策の増加へ対応するため、基金残高を確保する必要がある。また、経常経費の削減、事業の見直しを進めていき、基金に依存しない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山口県平生町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特別会計、公営企業会計の全ての会計において、赤字は生じていない。比率においては、介護保険事業勘定特別会計と国民健康保険事業勘定特別会計を除き増加傾向にある。保険税（料）、健康増進事業の給付の適正化や地方税の徴収業務の強化等により、収入源の確保等を引き続き行い、全ての会計において黒字決算になるよう今後も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6483840</v>
      </c>
      <c r="BO4" s="436"/>
      <c r="BP4" s="436"/>
      <c r="BQ4" s="436"/>
      <c r="BR4" s="436"/>
      <c r="BS4" s="436"/>
      <c r="BT4" s="436"/>
      <c r="BU4" s="437"/>
      <c r="BV4" s="435">
        <v>6128466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5.0999999999999996</v>
      </c>
      <c r="CU4" s="576"/>
      <c r="CV4" s="576"/>
      <c r="CW4" s="576"/>
      <c r="CX4" s="576"/>
      <c r="CY4" s="576"/>
      <c r="CZ4" s="576"/>
      <c r="DA4" s="577"/>
      <c r="DB4" s="575">
        <v>5</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6251253</v>
      </c>
      <c r="BO5" s="407"/>
      <c r="BP5" s="407"/>
      <c r="BQ5" s="407"/>
      <c r="BR5" s="407"/>
      <c r="BS5" s="407"/>
      <c r="BT5" s="407"/>
      <c r="BU5" s="408"/>
      <c r="BV5" s="406">
        <v>5806508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87</v>
      </c>
      <c r="CU5" s="404"/>
      <c r="CV5" s="404"/>
      <c r="CW5" s="404"/>
      <c r="CX5" s="404"/>
      <c r="CY5" s="404"/>
      <c r="CZ5" s="404"/>
      <c r="DA5" s="405"/>
      <c r="DB5" s="403">
        <v>90.6</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232587</v>
      </c>
      <c r="BO6" s="407"/>
      <c r="BP6" s="407"/>
      <c r="BQ6" s="407"/>
      <c r="BR6" s="407"/>
      <c r="BS6" s="407"/>
      <c r="BT6" s="407"/>
      <c r="BU6" s="408"/>
      <c r="BV6" s="406">
        <v>321958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87.2</v>
      </c>
      <c r="CU6" s="550"/>
      <c r="CV6" s="550"/>
      <c r="CW6" s="550"/>
      <c r="CX6" s="550"/>
      <c r="CY6" s="550"/>
      <c r="CZ6" s="550"/>
      <c r="DA6" s="551"/>
      <c r="DB6" s="549">
        <v>91.1</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43377</v>
      </c>
      <c r="BO7" s="407"/>
      <c r="BP7" s="407"/>
      <c r="BQ7" s="407"/>
      <c r="BR7" s="407"/>
      <c r="BS7" s="407"/>
      <c r="BT7" s="407"/>
      <c r="BU7" s="408"/>
      <c r="BV7" s="406">
        <v>135290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3729557</v>
      </c>
      <c r="CU7" s="407"/>
      <c r="CV7" s="407"/>
      <c r="CW7" s="407"/>
      <c r="CX7" s="407"/>
      <c r="CY7" s="407"/>
      <c r="CZ7" s="407"/>
      <c r="DA7" s="408"/>
      <c r="DB7" s="406">
        <v>3705616</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189210</v>
      </c>
      <c r="BO8" s="407"/>
      <c r="BP8" s="407"/>
      <c r="BQ8" s="407"/>
      <c r="BR8" s="407"/>
      <c r="BS8" s="407"/>
      <c r="BT8" s="407"/>
      <c r="BU8" s="408"/>
      <c r="BV8" s="406">
        <v>186668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v>
      </c>
      <c r="CU8" s="510"/>
      <c r="CV8" s="510"/>
      <c r="CW8" s="510"/>
      <c r="CX8" s="510"/>
      <c r="CY8" s="510"/>
      <c r="CZ8" s="510"/>
      <c r="DA8" s="511"/>
      <c r="DB8" s="509">
        <v>0.39</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11914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2542</v>
      </c>
      <c r="BO9" s="407"/>
      <c r="BP9" s="407"/>
      <c r="BQ9" s="407"/>
      <c r="BR9" s="407"/>
      <c r="BS9" s="407"/>
      <c r="BT9" s="407"/>
      <c r="BU9" s="408"/>
      <c r="BV9" s="406">
        <v>-29464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9.6</v>
      </c>
      <c r="CU9" s="404"/>
      <c r="CV9" s="404"/>
      <c r="CW9" s="404"/>
      <c r="CX9" s="404"/>
      <c r="CY9" s="404"/>
      <c r="CZ9" s="404"/>
      <c r="DA9" s="405"/>
      <c r="DB9" s="403">
        <v>9.6999999999999993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12798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93834</v>
      </c>
      <c r="BO10" s="407"/>
      <c r="BP10" s="407"/>
      <c r="BQ10" s="407"/>
      <c r="BR10" s="407"/>
      <c r="BS10" s="407"/>
      <c r="BT10" s="407"/>
      <c r="BU10" s="408"/>
      <c r="BV10" s="406">
        <v>146188</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10748</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131236</v>
      </c>
      <c r="BO12" s="407"/>
      <c r="BP12" s="407"/>
      <c r="BQ12" s="407"/>
      <c r="BR12" s="407"/>
      <c r="BS12" s="407"/>
      <c r="BT12" s="407"/>
      <c r="BU12" s="408"/>
      <c r="BV12" s="406">
        <v>299627</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129</v>
      </c>
      <c r="N13" s="491"/>
      <c r="O13" s="491"/>
      <c r="P13" s="491"/>
      <c r="Q13" s="492"/>
      <c r="R13" s="493">
        <v>10605</v>
      </c>
      <c r="S13" s="494"/>
      <c r="T13" s="494"/>
      <c r="U13" s="494"/>
      <c r="V13" s="495"/>
      <c r="W13" s="496" t="s">
        <v>130</v>
      </c>
      <c r="X13" s="392"/>
      <c r="Y13" s="392"/>
      <c r="Z13" s="392"/>
      <c r="AA13" s="392"/>
      <c r="AB13" s="393"/>
      <c r="AC13" s="359">
        <v>224</v>
      </c>
      <c r="AD13" s="360"/>
      <c r="AE13" s="360"/>
      <c r="AF13" s="360"/>
      <c r="AG13" s="361"/>
      <c r="AH13" s="359">
        <v>312</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-34860</v>
      </c>
      <c r="BO13" s="407"/>
      <c r="BP13" s="407"/>
      <c r="BQ13" s="407"/>
      <c r="BR13" s="407"/>
      <c r="BS13" s="407"/>
      <c r="BT13" s="407"/>
      <c r="BU13" s="408"/>
      <c r="BV13" s="406">
        <v>-182903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11.4</v>
      </c>
      <c r="CU13" s="404"/>
      <c r="CV13" s="404"/>
      <c r="CW13" s="404"/>
      <c r="CX13" s="404"/>
      <c r="CY13" s="404"/>
      <c r="CZ13" s="404"/>
      <c r="DA13" s="405"/>
      <c r="DB13" s="403">
        <v>12.2</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10896</v>
      </c>
      <c r="S14" s="494"/>
      <c r="T14" s="494"/>
      <c r="U14" s="494"/>
      <c r="V14" s="495"/>
      <c r="W14" s="497"/>
      <c r="X14" s="395"/>
      <c r="Y14" s="395"/>
      <c r="Z14" s="395"/>
      <c r="AA14" s="395"/>
      <c r="AB14" s="396"/>
      <c r="AC14" s="486">
        <v>4.4000000000000004</v>
      </c>
      <c r="AD14" s="487"/>
      <c r="AE14" s="487"/>
      <c r="AF14" s="487"/>
      <c r="AG14" s="488"/>
      <c r="AH14" s="486">
        <v>5.8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116</v>
      </c>
      <c r="CU14" s="504"/>
      <c r="CV14" s="504"/>
      <c r="CW14" s="504"/>
      <c r="CX14" s="504"/>
      <c r="CY14" s="504"/>
      <c r="CZ14" s="504"/>
      <c r="DA14" s="505"/>
      <c r="DB14" s="503">
        <v>116.5</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129</v>
      </c>
      <c r="N15" s="491"/>
      <c r="O15" s="491"/>
      <c r="P15" s="491"/>
      <c r="Q15" s="492"/>
      <c r="R15" s="493">
        <v>10808</v>
      </c>
      <c r="S15" s="494"/>
      <c r="T15" s="494"/>
      <c r="U15" s="494"/>
      <c r="V15" s="495"/>
      <c r="W15" s="496" t="s">
        <v>137</v>
      </c>
      <c r="X15" s="392"/>
      <c r="Y15" s="392"/>
      <c r="Z15" s="392"/>
      <c r="AA15" s="392"/>
      <c r="AB15" s="393"/>
      <c r="AC15" s="359">
        <v>1392</v>
      </c>
      <c r="AD15" s="360"/>
      <c r="AE15" s="360"/>
      <c r="AF15" s="360"/>
      <c r="AG15" s="361"/>
      <c r="AH15" s="359">
        <v>1493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1342245</v>
      </c>
      <c r="BO15" s="436"/>
      <c r="BP15" s="436"/>
      <c r="BQ15" s="436"/>
      <c r="BR15" s="436"/>
      <c r="BS15" s="436"/>
      <c r="BT15" s="436"/>
      <c r="BU15" s="437"/>
      <c r="BV15" s="435">
        <v>1334484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27.5</v>
      </c>
      <c r="AD16" s="487"/>
      <c r="AE16" s="487"/>
      <c r="AF16" s="487"/>
      <c r="AG16" s="488"/>
      <c r="AH16" s="486">
        <v>27.6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3395147</v>
      </c>
      <c r="BO16" s="407"/>
      <c r="BP16" s="407"/>
      <c r="BQ16" s="407"/>
      <c r="BR16" s="407"/>
      <c r="BS16" s="407"/>
      <c r="BT16" s="407"/>
      <c r="BU16" s="408"/>
      <c r="BV16" s="406">
        <v>3347575</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3441</v>
      </c>
      <c r="AD17" s="360"/>
      <c r="AE17" s="360"/>
      <c r="AF17" s="360"/>
      <c r="AG17" s="361"/>
      <c r="AH17" s="359">
        <v>3604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1679464</v>
      </c>
      <c r="BO17" s="407"/>
      <c r="BP17" s="407"/>
      <c r="BQ17" s="407"/>
      <c r="BR17" s="407"/>
      <c r="BS17" s="407"/>
      <c r="BT17" s="407"/>
      <c r="BU17" s="408"/>
      <c r="BV17" s="406">
        <v>1670731</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34.54</v>
      </c>
      <c r="M18" s="459"/>
      <c r="N18" s="459"/>
      <c r="O18" s="459"/>
      <c r="P18" s="459"/>
      <c r="Q18" s="459"/>
      <c r="R18" s="460"/>
      <c r="S18" s="460"/>
      <c r="T18" s="460"/>
      <c r="U18" s="460"/>
      <c r="V18" s="461"/>
      <c r="W18" s="477"/>
      <c r="X18" s="478"/>
      <c r="Y18" s="478"/>
      <c r="Z18" s="478"/>
      <c r="AA18" s="478"/>
      <c r="AB18" s="502"/>
      <c r="AC18" s="376">
        <v>68</v>
      </c>
      <c r="AD18" s="377"/>
      <c r="AE18" s="377"/>
      <c r="AF18" s="377"/>
      <c r="AG18" s="462"/>
      <c r="AH18" s="376">
        <v>66.599999999999994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3298385</v>
      </c>
      <c r="BO18" s="407"/>
      <c r="BP18" s="407"/>
      <c r="BQ18" s="407"/>
      <c r="BR18" s="407"/>
      <c r="BS18" s="407"/>
      <c r="BT18" s="407"/>
      <c r="BU18" s="408"/>
      <c r="BV18" s="406">
        <v>3383071</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345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4650219</v>
      </c>
      <c r="BO19" s="407"/>
      <c r="BP19" s="407"/>
      <c r="BQ19" s="407"/>
      <c r="BR19" s="407"/>
      <c r="BS19" s="407"/>
      <c r="BT19" s="407"/>
      <c r="BU19" s="408"/>
      <c r="BV19" s="406">
        <v>4801723</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4848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4858222</v>
      </c>
      <c r="BO22" s="436"/>
      <c r="BP22" s="436"/>
      <c r="BQ22" s="436"/>
      <c r="BR22" s="436"/>
      <c r="BS22" s="436"/>
      <c r="BT22" s="436"/>
      <c r="BU22" s="437"/>
      <c r="BV22" s="435">
        <v>4781787</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3832242</v>
      </c>
      <c r="BO23" s="407"/>
      <c r="BP23" s="407"/>
      <c r="BQ23" s="407"/>
      <c r="BR23" s="407"/>
      <c r="BS23" s="407"/>
      <c r="BT23" s="407"/>
      <c r="BU23" s="408"/>
      <c r="BV23" s="406">
        <v>3906019</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7400</v>
      </c>
      <c r="R24" s="360"/>
      <c r="S24" s="360"/>
      <c r="T24" s="360"/>
      <c r="U24" s="360"/>
      <c r="V24" s="361"/>
      <c r="W24" s="449"/>
      <c r="X24" s="386"/>
      <c r="Y24" s="387"/>
      <c r="Z24" s="362" t="s">
        <v>162</v>
      </c>
      <c r="AA24" s="363"/>
      <c r="AB24" s="363"/>
      <c r="AC24" s="363"/>
      <c r="AD24" s="363"/>
      <c r="AE24" s="363"/>
      <c r="AF24" s="363"/>
      <c r="AG24" s="364"/>
      <c r="AH24" s="359">
        <v>110</v>
      </c>
      <c r="AI24" s="360"/>
      <c r="AJ24" s="360"/>
      <c r="AK24" s="360"/>
      <c r="AL24" s="361"/>
      <c r="AM24" s="359">
        <v>341660</v>
      </c>
      <c r="AN24" s="360"/>
      <c r="AO24" s="360"/>
      <c r="AP24" s="360"/>
      <c r="AQ24" s="360"/>
      <c r="AR24" s="361"/>
      <c r="AS24" s="359">
        <v>3106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3015843</v>
      </c>
      <c r="BO24" s="407"/>
      <c r="BP24" s="407"/>
      <c r="BQ24" s="407"/>
      <c r="BR24" s="407"/>
      <c r="BS24" s="407"/>
      <c r="BT24" s="407"/>
      <c r="BU24" s="408"/>
      <c r="BV24" s="406">
        <v>2750600</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6040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355487</v>
      </c>
      <c r="BO25" s="436"/>
      <c r="BP25" s="436"/>
      <c r="BQ25" s="436"/>
      <c r="BR25" s="436"/>
      <c r="BS25" s="436"/>
      <c r="BT25" s="436"/>
      <c r="BU25" s="437"/>
      <c r="BV25" s="435">
        <v>387307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5510</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11852</v>
      </c>
      <c r="AN26" s="360"/>
      <c r="AO26" s="360"/>
      <c r="AP26" s="360"/>
      <c r="AQ26" s="360"/>
      <c r="AR26" s="361"/>
      <c r="AS26" s="359">
        <v>2963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2700</v>
      </c>
      <c r="R27" s="360"/>
      <c r="S27" s="360"/>
      <c r="T27" s="360"/>
      <c r="U27" s="360"/>
      <c r="V27" s="361"/>
      <c r="W27" s="449"/>
      <c r="X27" s="386"/>
      <c r="Y27" s="387"/>
      <c r="Z27" s="362" t="s">
        <v>171</v>
      </c>
      <c r="AA27" s="363"/>
      <c r="AB27" s="363"/>
      <c r="AC27" s="363"/>
      <c r="AD27" s="363"/>
      <c r="AE27" s="363"/>
      <c r="AF27" s="363"/>
      <c r="AG27" s="364"/>
      <c r="AH27" s="359">
        <v>4</v>
      </c>
      <c r="AI27" s="360"/>
      <c r="AJ27" s="360"/>
      <c r="AK27" s="360"/>
      <c r="AL27" s="361"/>
      <c r="AM27" s="359">
        <v>13225</v>
      </c>
      <c r="AN27" s="360"/>
      <c r="AO27" s="360"/>
      <c r="AP27" s="360"/>
      <c r="AQ27" s="360"/>
      <c r="AR27" s="361"/>
      <c r="AS27" s="359">
        <v>3306</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216126</v>
      </c>
      <c r="BO27" s="441"/>
      <c r="BP27" s="441"/>
      <c r="BQ27" s="441"/>
      <c r="BR27" s="441"/>
      <c r="BS27" s="441"/>
      <c r="BT27" s="441"/>
      <c r="BU27" s="442"/>
      <c r="BV27" s="440">
        <v>216097</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2170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510816</v>
      </c>
      <c r="BO28" s="436"/>
      <c r="BP28" s="436"/>
      <c r="BQ28" s="436"/>
      <c r="BR28" s="436"/>
      <c r="BS28" s="436"/>
      <c r="BT28" s="436"/>
      <c r="BU28" s="437"/>
      <c r="BV28" s="435">
        <v>548219</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10</v>
      </c>
      <c r="M29" s="360"/>
      <c r="N29" s="360"/>
      <c r="O29" s="360"/>
      <c r="P29" s="361"/>
      <c r="Q29" s="359">
        <v>1990</v>
      </c>
      <c r="R29" s="360"/>
      <c r="S29" s="360"/>
      <c r="T29" s="360"/>
      <c r="U29" s="360"/>
      <c r="V29" s="361"/>
      <c r="W29" s="450"/>
      <c r="X29" s="451"/>
      <c r="Y29" s="452"/>
      <c r="Z29" s="362" t="s">
        <v>177</v>
      </c>
      <c r="AA29" s="363"/>
      <c r="AB29" s="363"/>
      <c r="AC29" s="363"/>
      <c r="AD29" s="363"/>
      <c r="AE29" s="363"/>
      <c r="AF29" s="363"/>
      <c r="AG29" s="364"/>
      <c r="AH29" s="359">
        <v>114</v>
      </c>
      <c r="AI29" s="360"/>
      <c r="AJ29" s="360"/>
      <c r="AK29" s="360"/>
      <c r="AL29" s="361"/>
      <c r="AM29" s="359">
        <v>354885</v>
      </c>
      <c r="AN29" s="360"/>
      <c r="AO29" s="360"/>
      <c r="AP29" s="360"/>
      <c r="AQ29" s="360"/>
      <c r="AR29" s="361"/>
      <c r="AS29" s="359">
        <v>3113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5326</v>
      </c>
      <c r="BO29" s="407"/>
      <c r="BP29" s="407"/>
      <c r="BQ29" s="407"/>
      <c r="BR29" s="407"/>
      <c r="BS29" s="407"/>
      <c r="BT29" s="407"/>
      <c r="BU29" s="408"/>
      <c r="BV29" s="406">
        <v>5319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145002</v>
      </c>
      <c r="BO30" s="441"/>
      <c r="BP30" s="441"/>
      <c r="BQ30" s="441"/>
      <c r="BR30" s="441"/>
      <c r="BS30" s="441"/>
      <c r="BT30" s="441"/>
      <c r="BU30" s="442"/>
      <c r="BV30" s="440">
        <v>152028</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国民健康保険事業勘定特別会計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柳井地区広域消防組合（一般会計）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熊南地域介護認定審査会事業特別会計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周東環境衛生組合（一般会計）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介護保険事業勘定特別会計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柳井地域広域水道企業団（水道用水供給事業特別会計）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後期高齢者医療事業特別会計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熊南総合事務組合（一般会計）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熊南総合事務組合（馬島・佐合島航路事業特別会計）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田布施・平生水道企業団（水道企業会計）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山口県市町総合事務組合（一般会計）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山口県市町総合事務組合（退職手当特別会計）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山口県市町総合事務組合（消防団員補償等特別会計）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山口県市町総合事務組合（非常勤職員公務災害補償特別会計）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K4BywARzRuh/w5uLOyQW7ousEj2M9qvDtaw792W0TAI1ToDU98otGmHp+Dgbqg4KZahcYTIIe9XmNJ1tUi0O5Q==" saltValue="5b1aQw7CSXe33T82sh2wz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532</v>
      </c>
      <c r="D34" s="1136"/>
      <c r="E34" s="1137"/>
      <c r="F34" s="32">
        <v>2.97</v>
      </c>
      <c r="G34" s="33">
        <v>5.45</v>
      </c>
      <c r="H34" s="33">
        <v>5.81</v>
      </c>
      <c r="I34" s="33">
        <v>5.03</v>
      </c>
      <c r="J34" s="34">
        <v>5.07</v>
      </c>
      <c r="K34" s="22"/>
      <c r="L34" s="22"/>
      <c r="M34" s="22"/>
      <c r="N34" s="22"/>
      <c r="O34" s="22"/>
      <c r="P34" s="22"/>
    </row>
    <row r="35" spans="1:16" ht="39" customHeight="1" x14ac:dyDescent="0.15">
      <c r="A35" s="22"/>
      <c r="B35" s="35"/>
      <c r="C35" s="1132" t="s">
        <v>533</v>
      </c>
      <c r="D35" s="1132"/>
      <c r="E35" s="1133"/>
      <c r="F35" s="36">
        <v>0.78</v>
      </c>
      <c r="G35" s="37">
        <v>1.01</v>
      </c>
      <c r="H35" s="37">
        <v>2.0499999999999998</v>
      </c>
      <c r="I35" s="37">
        <v>1.88</v>
      </c>
      <c r="J35" s="38">
        <v>1.57</v>
      </c>
      <c r="K35" s="22"/>
      <c r="L35" s="22"/>
      <c r="M35" s="22"/>
      <c r="N35" s="22"/>
      <c r="O35" s="22"/>
      <c r="P35" s="22"/>
    </row>
    <row r="36" spans="1:16" ht="39" customHeight="1" x14ac:dyDescent="0.15">
      <c r="A36" s="22"/>
      <c r="B36" s="35"/>
      <c r="C36" s="1132" t="s">
        <v>534</v>
      </c>
      <c r="D36" s="1132"/>
      <c r="E36" s="1133"/>
      <c r="F36" s="36" t="s">
        <v>486</v>
      </c>
      <c r="G36" s="37" t="s">
        <v>486</v>
      </c>
      <c r="H36" s="37" t="s">
        <v>486</v>
      </c>
      <c r="I36" s="37">
        <v>0.52</v>
      </c>
      <c r="J36" s="38">
        <v>1.08</v>
      </c>
      <c r="K36" s="22"/>
      <c r="L36" s="22"/>
      <c r="M36" s="22"/>
      <c r="N36" s="22"/>
      <c r="O36" s="22"/>
      <c r="P36" s="22"/>
    </row>
    <row r="37" spans="1:16" ht="39" customHeight="1" x14ac:dyDescent="0.15">
      <c r="A37" s="22"/>
      <c r="B37" s="35"/>
      <c r="C37" s="1132" t="s">
        <v>535</v>
      </c>
      <c r="D37" s="1132"/>
      <c r="E37" s="1133"/>
      <c r="F37" s="36">
        <v>0.17</v>
      </c>
      <c r="G37" s="37">
        <v>0.67</v>
      </c>
      <c r="H37" s="37">
        <v>0.14000000000000001</v>
      </c>
      <c r="I37" s="37">
        <v>0.7</v>
      </c>
      <c r="J37" s="38">
        <v>0.28000000000000003</v>
      </c>
      <c r="K37" s="22"/>
      <c r="L37" s="22"/>
      <c r="M37" s="22"/>
      <c r="N37" s="22"/>
      <c r="O37" s="22"/>
      <c r="P37" s="22"/>
    </row>
    <row r="38" spans="1:16" ht="39" customHeight="1" x14ac:dyDescent="0.15">
      <c r="A38" s="22"/>
      <c r="B38" s="35"/>
      <c r="C38" s="1132" t="s">
        <v>536</v>
      </c>
      <c r="D38" s="1132"/>
      <c r="E38" s="1133"/>
      <c r="F38" s="36">
        <v>0</v>
      </c>
      <c r="G38" s="37">
        <v>0</v>
      </c>
      <c r="H38" s="37">
        <v>0</v>
      </c>
      <c r="I38" s="37">
        <v>0</v>
      </c>
      <c r="J38" s="38">
        <v>0</v>
      </c>
      <c r="K38" s="22"/>
      <c r="L38" s="22"/>
      <c r="M38" s="22"/>
      <c r="N38" s="22"/>
      <c r="O38" s="22"/>
      <c r="P38" s="22"/>
    </row>
    <row r="39" spans="1:16" ht="39" customHeight="1" x14ac:dyDescent="0.15">
      <c r="A39" s="22"/>
      <c r="B39" s="35"/>
      <c r="C39" s="1132" t="s">
        <v>537</v>
      </c>
      <c r="D39" s="1132"/>
      <c r="E39" s="1133"/>
      <c r="F39" s="36">
        <v>0</v>
      </c>
      <c r="G39" s="37">
        <v>0</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539</v>
      </c>
      <c r="D43" s="1134"/>
      <c r="E43" s="1135"/>
      <c r="F43" s="41">
        <v>0.16</v>
      </c>
      <c r="G43" s="42">
        <v>0</v>
      </c>
      <c r="H43" s="42">
        <v>1.06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eImsdxijhQqnjzCH1YMR22H51gGzTsxhWwo/HWwre3e7qskHu7VRFr7+i0K0TDcSk1vqlFa584JCov9uBQTXg==" saltValue="zcpzRfBqxLzDnzrZzxSv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502</v>
      </c>
      <c r="L45" s="58">
        <v>497</v>
      </c>
      <c r="M45" s="58">
        <v>501</v>
      </c>
      <c r="N45" s="58">
        <v>481</v>
      </c>
      <c r="O45" s="59">
        <v>462</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299</v>
      </c>
      <c r="L48" s="62">
        <v>317</v>
      </c>
      <c r="M48" s="62">
        <v>330</v>
      </c>
      <c r="N48" s="62">
        <v>266</v>
      </c>
      <c r="O48" s="63">
        <v>247</v>
      </c>
      <c r="P48" s="46"/>
      <c r="Q48" s="46"/>
      <c r="R48" s="46"/>
      <c r="S48" s="46"/>
      <c r="T48" s="46"/>
      <c r="U48" s="46"/>
    </row>
    <row r="49" spans="1:21" ht="30.75" customHeight="1" x14ac:dyDescent="0.15">
      <c r="A49" s="46"/>
      <c r="B49" s="1163"/>
      <c r="C49" s="1164"/>
      <c r="D49" s="60"/>
      <c r="E49" s="1140" t="s">
        <v>14</v>
      </c>
      <c r="F49" s="1140"/>
      <c r="G49" s="1140"/>
      <c r="H49" s="1140"/>
      <c r="I49" s="1140"/>
      <c r="J49" s="1141"/>
      <c r="K49" s="61">
        <v>55</v>
      </c>
      <c r="L49" s="62">
        <v>58</v>
      </c>
      <c r="M49" s="62">
        <v>57</v>
      </c>
      <c r="N49" s="62">
        <v>55</v>
      </c>
      <c r="O49" s="63">
        <v>36</v>
      </c>
      <c r="P49" s="46"/>
      <c r="Q49" s="46"/>
      <c r="R49" s="46"/>
      <c r="S49" s="46"/>
      <c r="T49" s="46"/>
      <c r="U49" s="46"/>
    </row>
    <row r="50" spans="1:21" ht="30.75" customHeight="1" x14ac:dyDescent="0.15">
      <c r="A50" s="46"/>
      <c r="B50" s="1163"/>
      <c r="C50" s="1164"/>
      <c r="D50" s="60"/>
      <c r="E50" s="1140" t="s">
        <v>15</v>
      </c>
      <c r="F50" s="1140"/>
      <c r="G50" s="1140"/>
      <c r="H50" s="1140"/>
      <c r="I50" s="1140"/>
      <c r="J50" s="1141"/>
      <c r="K50" s="61">
        <v>73</v>
      </c>
      <c r="L50" s="62">
        <v>72</v>
      </c>
      <c r="M50" s="62">
        <v>71</v>
      </c>
      <c r="N50" s="62">
        <v>70</v>
      </c>
      <c r="O50" s="63">
        <v>54</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v>0</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543</v>
      </c>
      <c r="L52" s="62">
        <v>538</v>
      </c>
      <c r="M52" s="62">
        <v>534</v>
      </c>
      <c r="N52" s="62">
        <v>511</v>
      </c>
      <c r="O52" s="63">
        <v>480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386</v>
      </c>
      <c r="L53" s="67">
        <v>406</v>
      </c>
      <c r="M53" s="67">
        <v>425</v>
      </c>
      <c r="N53" s="67">
        <v>361</v>
      </c>
      <c r="O53" s="68">
        <v>319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SEYzHILaTxmdHDDKwM5eeL1PLNhcLLdo4tXxD8VPPBvR2Di50DkredNbsXM6K8MVtWWSS2JVqBXMMIwbYJjtg==" saltValue="VZv97phwhcCfIJNbqD39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4425</v>
      </c>
      <c r="J41" s="331">
        <v>5089</v>
      </c>
      <c r="K41" s="331">
        <v>4956</v>
      </c>
      <c r="L41" s="331">
        <v>4782</v>
      </c>
      <c r="M41" s="332">
        <v>4858</v>
      </c>
    </row>
    <row r="42" spans="2:13" ht="27.75" customHeight="1" x14ac:dyDescent="0.15">
      <c r="B42" s="1171"/>
      <c r="C42" s="1172"/>
      <c r="D42" s="104"/>
      <c r="E42" s="1175" t="s">
        <v>32</v>
      </c>
      <c r="F42" s="1175"/>
      <c r="G42" s="1175"/>
      <c r="H42" s="1176"/>
      <c r="I42" s="333">
        <v>523</v>
      </c>
      <c r="J42" s="334">
        <v>468</v>
      </c>
      <c r="K42" s="334">
        <v>413</v>
      </c>
      <c r="L42" s="334">
        <v>362</v>
      </c>
      <c r="M42" s="335">
        <v>310</v>
      </c>
    </row>
    <row r="43" spans="2:13" ht="27.75" customHeight="1" x14ac:dyDescent="0.15">
      <c r="B43" s="1171"/>
      <c r="C43" s="1172"/>
      <c r="D43" s="104"/>
      <c r="E43" s="1175" t="s">
        <v>33</v>
      </c>
      <c r="F43" s="1175"/>
      <c r="G43" s="1175"/>
      <c r="H43" s="1176"/>
      <c r="I43" s="333">
        <v>4345</v>
      </c>
      <c r="J43" s="334">
        <v>4232</v>
      </c>
      <c r="K43" s="334">
        <v>4148</v>
      </c>
      <c r="L43" s="334">
        <v>3955</v>
      </c>
      <c r="M43" s="335">
        <v>3785</v>
      </c>
    </row>
    <row r="44" spans="2:13" ht="27.75" customHeight="1" x14ac:dyDescent="0.15">
      <c r="B44" s="1171"/>
      <c r="C44" s="1172"/>
      <c r="D44" s="104"/>
      <c r="E44" s="1175" t="s">
        <v>34</v>
      </c>
      <c r="F44" s="1175"/>
      <c r="G44" s="1175"/>
      <c r="H44" s="1176"/>
      <c r="I44" s="333">
        <v>544</v>
      </c>
      <c r="J44" s="334">
        <v>482</v>
      </c>
      <c r="K44" s="334">
        <v>422</v>
      </c>
      <c r="L44" s="334">
        <v>461</v>
      </c>
      <c r="M44" s="335">
        <v>432</v>
      </c>
    </row>
    <row r="45" spans="2:13" ht="27.75" customHeight="1" x14ac:dyDescent="0.15">
      <c r="B45" s="1171"/>
      <c r="C45" s="1172"/>
      <c r="D45" s="104"/>
      <c r="E45" s="1175" t="s">
        <v>35</v>
      </c>
      <c r="F45" s="1175"/>
      <c r="G45" s="1175"/>
      <c r="H45" s="1176"/>
      <c r="I45" s="333">
        <v>1044</v>
      </c>
      <c r="J45" s="334">
        <v>1004</v>
      </c>
      <c r="K45" s="334">
        <v>961</v>
      </c>
      <c r="L45" s="334">
        <v>923</v>
      </c>
      <c r="M45" s="335">
        <v>883</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915</v>
      </c>
      <c r="J50" s="334">
        <v>1135</v>
      </c>
      <c r="K50" s="334">
        <v>1158</v>
      </c>
      <c r="L50" s="334">
        <v>1023</v>
      </c>
      <c r="M50" s="335">
        <v>997</v>
      </c>
    </row>
    <row r="51" spans="2:13" ht="27.75" customHeight="1" x14ac:dyDescent="0.15">
      <c r="B51" s="1171"/>
      <c r="C51" s="1172"/>
      <c r="D51" s="104"/>
      <c r="E51" s="1175" t="s">
        <v>42</v>
      </c>
      <c r="F51" s="1175"/>
      <c r="G51" s="1175"/>
      <c r="H51" s="1176"/>
      <c r="I51" s="333">
        <v>114</v>
      </c>
      <c r="J51" s="334">
        <v>107</v>
      </c>
      <c r="K51" s="334">
        <v>96</v>
      </c>
      <c r="L51" s="334">
        <v>73</v>
      </c>
      <c r="M51" s="335">
        <v>56</v>
      </c>
    </row>
    <row r="52" spans="2:13" ht="27.75" customHeight="1" x14ac:dyDescent="0.15">
      <c r="B52" s="1173"/>
      <c r="C52" s="1174"/>
      <c r="D52" s="104"/>
      <c r="E52" s="1175" t="s">
        <v>43</v>
      </c>
      <c r="F52" s="1175"/>
      <c r="G52" s="1175"/>
      <c r="H52" s="1176"/>
      <c r="I52" s="333">
        <v>5684</v>
      </c>
      <c r="J52" s="334">
        <v>6015</v>
      </c>
      <c r="K52" s="334">
        <v>5860</v>
      </c>
      <c r="L52" s="334">
        <v>5644</v>
      </c>
      <c r="M52" s="335">
        <v>5416</v>
      </c>
    </row>
    <row r="53" spans="2:13" ht="27.75" customHeight="1" thickBot="1" x14ac:dyDescent="0.2">
      <c r="B53" s="1177" t="s">
        <v>19</v>
      </c>
      <c r="C53" s="1178"/>
      <c r="D53" s="108"/>
      <c r="E53" s="1179" t="s">
        <v>44</v>
      </c>
      <c r="F53" s="1179"/>
      <c r="G53" s="1179"/>
      <c r="H53" s="1180"/>
      <c r="I53" s="336">
        <v>4168</v>
      </c>
      <c r="J53" s="337">
        <v>4017</v>
      </c>
      <c r="K53" s="337">
        <v>3787</v>
      </c>
      <c r="L53" s="337">
        <v>3742</v>
      </c>
      <c r="M53" s="338">
        <v>3800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Fp+ZfL9/PHte+crCTCJ+LLp4FhQBdbNPqh0UKqXyllFugb/AgB8tXBGdU94JSMVNo8oEFceStKDB6yj1mLbjLg==" saltValue="xu3ettKSuFSzM/m4oXG5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702</v>
      </c>
      <c r="G55" s="339">
        <v>548</v>
      </c>
      <c r="H55" s="340">
        <v>511</v>
      </c>
    </row>
    <row r="56" spans="2:8" ht="52.5" customHeight="1" x14ac:dyDescent="0.15">
      <c r="B56" s="120"/>
      <c r="C56" s="1198" t="s">
        <v>47</v>
      </c>
      <c r="D56" s="1198"/>
      <c r="E56" s="1199"/>
      <c r="F56" s="341">
        <v>5</v>
      </c>
      <c r="G56" s="341">
        <v>5</v>
      </c>
      <c r="H56" s="342">
        <v>5</v>
      </c>
    </row>
    <row r="57" spans="2:8" ht="53.25" customHeight="1" x14ac:dyDescent="0.15">
      <c r="B57" s="120"/>
      <c r="C57" s="1200" t="s">
        <v>48</v>
      </c>
      <c r="D57" s="1200"/>
      <c r="E57" s="1201"/>
      <c r="F57" s="343">
        <v>152</v>
      </c>
      <c r="G57" s="343">
        <v>152</v>
      </c>
      <c r="H57" s="344">
        <v>145</v>
      </c>
    </row>
    <row r="58" spans="2:8" ht="45.75" customHeight="1" x14ac:dyDescent="0.15">
      <c r="B58" s="121"/>
      <c r="C58" s="1188" t="s">
        <v>566</v>
      </c>
      <c r="D58" s="1189"/>
      <c r="E58" s="1190"/>
      <c r="F58" s="345">
        <v>78</v>
      </c>
      <c r="G58" s="345">
        <v>78</v>
      </c>
      <c r="H58" s="346">
        <v>73</v>
      </c>
    </row>
    <row r="59" spans="2:8" ht="45.75" customHeight="1" x14ac:dyDescent="0.15">
      <c r="B59" s="121"/>
      <c r="C59" s="1188" t="s">
        <v>567</v>
      </c>
      <c r="D59" s="1189"/>
      <c r="E59" s="1190"/>
      <c r="F59" s="345">
        <v>33</v>
      </c>
      <c r="G59" s="345">
        <v>33</v>
      </c>
      <c r="H59" s="346">
        <v>38</v>
      </c>
    </row>
    <row r="60" spans="2:8" ht="45.75" customHeight="1" x14ac:dyDescent="0.15">
      <c r="B60" s="121"/>
      <c r="C60" s="1188" t="s">
        <v>563</v>
      </c>
      <c r="D60" s="1189"/>
      <c r="E60" s="1190"/>
      <c r="F60" s="345">
        <v>23</v>
      </c>
      <c r="G60" s="345">
        <v>23</v>
      </c>
      <c r="H60" s="346">
        <v>18</v>
      </c>
    </row>
    <row r="61" spans="2:8" ht="45.75" customHeight="1" x14ac:dyDescent="0.15">
      <c r="B61" s="121"/>
      <c r="C61" s="1188" t="s">
        <v>564</v>
      </c>
      <c r="D61" s="1189"/>
      <c r="E61" s="1190"/>
      <c r="F61" s="345">
        <v>7</v>
      </c>
      <c r="G61" s="345">
        <v>9</v>
      </c>
      <c r="H61" s="346">
        <v>7</v>
      </c>
    </row>
    <row r="62" spans="2:8" ht="45.75" customHeight="1" thickBot="1" x14ac:dyDescent="0.2">
      <c r="B62" s="122"/>
      <c r="C62" s="1191" t="s">
        <v>565</v>
      </c>
      <c r="D62" s="1192"/>
      <c r="E62" s="1193"/>
      <c r="F62" s="347">
        <v>5</v>
      </c>
      <c r="G62" s="347">
        <v>5</v>
      </c>
      <c r="H62" s="348">
        <v>5</v>
      </c>
    </row>
    <row r="63" spans="2:8" ht="52.5" customHeight="1" thickBot="1" x14ac:dyDescent="0.2">
      <c r="B63" s="123"/>
      <c r="C63" s="1194" t="s">
        <v>49</v>
      </c>
      <c r="D63" s="1194"/>
      <c r="E63" s="1195"/>
      <c r="F63" s="349">
        <v>859</v>
      </c>
      <c r="G63" s="349">
        <v>706</v>
      </c>
      <c r="H63" s="350">
        <v>661</v>
      </c>
    </row>
    <row r="64" spans="2:8" x14ac:dyDescent="0.15"/>
  </sheetData>
  <sheetProtection algorithmName="SHA-512" hashValue="W20jVvZko69jUT6LbQxqtYC97NHi1xJ4xANqF6n0iwszJU+mmOgh0EyB5Aah1Ix2zI4Bnyb0tZjzRUOBn2HkBg==" saltValue="W0Nm4KKMyHLTgraZ5s6M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29001</v>
      </c>
      <c r="E3" s="142"/>
      <c r="F3" s="143">
        <v>117234</v>
      </c>
      <c r="G3" s="144"/>
      <c r="H3" s="145"/>
    </row>
    <row r="4" spans="1:8" x14ac:dyDescent="0.15">
      <c r="A4" s="146"/>
      <c r="B4" s="147"/>
      <c r="C4" s="148"/>
      <c r="D4" s="149">
        <v>20593</v>
      </c>
      <c r="E4" s="150"/>
      <c r="F4" s="151">
        <v>59796</v>
      </c>
      <c r="G4" s="152"/>
      <c r="H4" s="153"/>
    </row>
    <row r="5" spans="1:8" x14ac:dyDescent="0.15">
      <c r="A5" s="134" t="s">
        <v>518</v>
      </c>
      <c r="B5" s="139"/>
      <c r="C5" s="140"/>
      <c r="D5" s="141">
        <v>118264</v>
      </c>
      <c r="E5" s="142"/>
      <c r="F5" s="143">
        <v>97758</v>
      </c>
      <c r="G5" s="144"/>
      <c r="H5" s="145"/>
    </row>
    <row r="6" spans="1:8" x14ac:dyDescent="0.15">
      <c r="A6" s="146"/>
      <c r="B6" s="147"/>
      <c r="C6" s="148"/>
      <c r="D6" s="149">
        <v>100577</v>
      </c>
      <c r="E6" s="150"/>
      <c r="F6" s="151">
        <v>45946</v>
      </c>
      <c r="G6" s="152"/>
      <c r="H6" s="153"/>
    </row>
    <row r="7" spans="1:8" x14ac:dyDescent="0.15">
      <c r="A7" s="134" t="s">
        <v>519</v>
      </c>
      <c r="B7" s="139"/>
      <c r="C7" s="140"/>
      <c r="D7" s="141">
        <v>49640</v>
      </c>
      <c r="E7" s="142"/>
      <c r="F7" s="143">
        <v>91338</v>
      </c>
      <c r="G7" s="144"/>
      <c r="H7" s="145"/>
    </row>
    <row r="8" spans="1:8" x14ac:dyDescent="0.15">
      <c r="A8" s="146"/>
      <c r="B8" s="147"/>
      <c r="C8" s="148"/>
      <c r="D8" s="149">
        <v>32923</v>
      </c>
      <c r="E8" s="150"/>
      <c r="F8" s="151">
        <v>43989</v>
      </c>
      <c r="G8" s="152"/>
      <c r="H8" s="153"/>
    </row>
    <row r="9" spans="1:8" x14ac:dyDescent="0.15">
      <c r="A9" s="134" t="s">
        <v>520</v>
      </c>
      <c r="B9" s="139"/>
      <c r="C9" s="140"/>
      <c r="D9" s="141">
        <v>32804</v>
      </c>
      <c r="E9" s="142"/>
      <c r="F9" s="143">
        <v>103975</v>
      </c>
      <c r="G9" s="144"/>
      <c r="H9" s="145"/>
    </row>
    <row r="10" spans="1:8" x14ac:dyDescent="0.15">
      <c r="A10" s="146"/>
      <c r="B10" s="147"/>
      <c r="C10" s="148"/>
      <c r="D10" s="149">
        <v>23052</v>
      </c>
      <c r="E10" s="150"/>
      <c r="F10" s="151">
        <v>52698</v>
      </c>
      <c r="G10" s="152"/>
      <c r="H10" s="153"/>
    </row>
    <row r="11" spans="1:8" x14ac:dyDescent="0.15">
      <c r="A11" s="134" t="s">
        <v>521</v>
      </c>
      <c r="B11" s="139"/>
      <c r="C11" s="140"/>
      <c r="D11" s="141">
        <v>62919</v>
      </c>
      <c r="E11" s="142"/>
      <c r="F11" s="143">
        <v>112678</v>
      </c>
      <c r="G11" s="144"/>
      <c r="H11" s="145"/>
    </row>
    <row r="12" spans="1:8" x14ac:dyDescent="0.15">
      <c r="A12" s="146"/>
      <c r="B12" s="147"/>
      <c r="C12" s="154"/>
      <c r="D12" s="149">
        <v>45959</v>
      </c>
      <c r="E12" s="150"/>
      <c r="F12" s="151">
        <v>55165</v>
      </c>
      <c r="G12" s="152"/>
      <c r="H12" s="153"/>
    </row>
    <row r="13" spans="1:8" x14ac:dyDescent="0.15">
      <c r="A13" s="134"/>
      <c r="B13" s="139"/>
      <c r="C13" s="140"/>
      <c r="D13" s="141">
        <v>58526</v>
      </c>
      <c r="E13" s="142"/>
      <c r="F13" s="143">
        <v>104597</v>
      </c>
      <c r="G13" s="155"/>
      <c r="H13" s="145"/>
    </row>
    <row r="14" spans="1:8" x14ac:dyDescent="0.15">
      <c r="A14" s="146"/>
      <c r="B14" s="147"/>
      <c r="C14" s="148"/>
      <c r="D14" s="149">
        <v>44621</v>
      </c>
      <c r="E14" s="150"/>
      <c r="F14" s="151">
        <v>51519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2.97</v>
      </c>
      <c r="C19" s="156">
        <f>ROUND(VALUE(SUBSTITUTE(実質収支比率等に係る経年分析!G$48,"▲","-")),2)</f>
        <v>5.45</v>
      </c>
      <c r="D19" s="156">
        <f>ROUND(VALUE(SUBSTITUTE(実質収支比率等に係る経年分析!H$48,"▲","-")),2)</f>
        <v>5.82</v>
      </c>
      <c r="E19" s="156">
        <f>ROUND(VALUE(SUBSTITUTE(実質収支比率等に係る経年分析!I$48,"▲","-")),2)</f>
        <v>5.04</v>
      </c>
      <c r="F19" s="156">
        <f>ROUND(VALUE(SUBSTITUTE(実質収支比率等に係る経年分析!J$48,"▲","-")),2)</f>
        <v>5.07</v>
      </c>
    </row>
    <row r="20" spans="1:11" x14ac:dyDescent="0.15">
      <c r="A20" s="156" t="s">
        <v>53</v>
      </c>
      <c r="B20" s="156">
        <f>ROUND(VALUE(SUBSTITUTE(実質収支比率等に係る経年分析!F$47,"▲","-")),2)</f>
        <v>10.27</v>
      </c>
      <c r="C20" s="156">
        <f>ROUND(VALUE(SUBSTITUTE(実質収支比率等に係る経年分析!G$47,"▲","-")),2)</f>
        <v>16.63</v>
      </c>
      <c r="D20" s="156">
        <f>ROUND(VALUE(SUBSTITUTE(実質収支比率等に係る経年分析!H$47,"▲","-")),2)</f>
        <v>18.89</v>
      </c>
      <c r="E20" s="156">
        <f>ROUND(VALUE(SUBSTITUTE(実質収支比率等に係る経年分析!I$47,"▲","-")),2)</f>
        <v>14.79</v>
      </c>
      <c r="F20" s="156">
        <f>ROUND(VALUE(SUBSTITUTE(実質収支比率等に係る経年分析!J$47,"▲","-")),2)</f>
        <v>13.7</v>
      </c>
    </row>
    <row r="21" spans="1:11" x14ac:dyDescent="0.15">
      <c r="A21" s="156" t="s">
        <v>54</v>
      </c>
      <c r="B21" s="156">
        <f>IF(ISNUMBER(VALUE(SUBSTITUTE(実質収支比率等に係る経年分析!F$49,"▲","-"))),ROUND(VALUE(SUBSTITUTE(実質収支比率等に係る経年分析!F$49,"▲","-")),2),NA())</f>
        <v>-4.16</v>
      </c>
      <c r="C21" s="156">
        <f>IF(ISNUMBER(VALUE(SUBSTITUTE(実質収支比率等に係る経年分析!G$49,"▲","-"))),ROUND(VALUE(SUBSTITUTE(実質収支比率等に係る経年分析!G$49,"▲","-")),2),NA())</f>
        <v>9.6999999999999993</v>
      </c>
      <c r="D21" s="156">
        <f>IF(ISNUMBER(VALUE(SUBSTITUTE(実質収支比率等に係る経年分析!H$49,"▲","-"))),ROUND(VALUE(SUBSTITUTE(実質収支比率等に係る経年分析!H$49,"▲","-")),2),NA())</f>
        <v>2.0099999999999998</v>
      </c>
      <c r="E21" s="156">
        <f>IF(ISNUMBER(VALUE(SUBSTITUTE(実質収支比率等に係る経年分析!I$49,"▲","-"))),ROUND(VALUE(SUBSTITUTE(実質収支比率等に係る経年分析!I$49,"▲","-")),2),NA())</f>
        <v>-4.9400000000000004</v>
      </c>
      <c r="F21" s="156">
        <f>IF(ISNUMBER(VALUE(SUBSTITUTE(実質収支比率等に係る経年分析!J$49,"▲","-"))),ROUND(VALUE(SUBSTITUTE(実質収支比率等に係る経年分析!J$49,"▲","-")),2),NA())</f>
        <v>-0.93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1.06</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熊南地域介護認定審査会事業特別会計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15">
      <c r="A33" s="157" t="str">
        <f>IF(連結実質赤字比率に係る赤字・黒字の構成分析!C$37="",NA(),連結実質赤字比率に係る赤字・黒字の構成分析!C$37)</f>
        <v>国民健康保険事業勘定特別会計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0.14000000000000001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0.28000000000000003</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1.08</v>
      </c>
    </row>
    <row r="35" spans="1:16" x14ac:dyDescent="0.15">
      <c r="A35" s="157" t="str">
        <f>IF(連結実質赤字比率に係る赤字・黒字の構成分析!C$35="",NA(),連結実質赤字比率に係る赤字・黒字の構成分析!C$35)</f>
        <v>介護保険事業勘定特別会計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0.78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2.0499999999999998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1.88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1.57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2.97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5.45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5.81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5.03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5.07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543</v>
      </c>
      <c r="E42" s="158"/>
      <c r="F42" s="158"/>
      <c r="G42" s="158">
        <f>'実質公債費比率（分子）の構造'!L$52</f>
        <v>538</v>
      </c>
      <c r="H42" s="158"/>
      <c r="I42" s="158"/>
      <c r="J42" s="158">
        <f>'実質公債費比率（分子）の構造'!M$52</f>
        <v>534</v>
      </c>
      <c r="K42" s="158"/>
      <c r="L42" s="158"/>
      <c r="M42" s="158">
        <f>'実質公債費比率（分子）の構造'!N$52</f>
        <v>511</v>
      </c>
      <c r="N42" s="158"/>
      <c r="O42" s="158"/>
      <c r="P42" s="158">
        <f>'実質公債費比率（分子）の構造'!O$52</f>
        <v>480</v>
      </c>
    </row>
    <row r="43" spans="1:16" x14ac:dyDescent="0.15">
      <c r="A43" s="158" t="s">
        <v>16</v>
      </c>
      <c r="B43" s="158" t="str">
        <f>'実質公債費比率（分子）の構造'!K$51</f>
        <v>-</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73</v>
      </c>
      <c r="C44" s="158"/>
      <c r="D44" s="158"/>
      <c r="E44" s="158">
        <f>'実質公債費比率（分子）の構造'!L$50</f>
        <v>72</v>
      </c>
      <c r="F44" s="158"/>
      <c r="G44" s="158"/>
      <c r="H44" s="158">
        <f>'実質公債費比率（分子）の構造'!M$50</f>
        <v>71</v>
      </c>
      <c r="I44" s="158"/>
      <c r="J44" s="158"/>
      <c r="K44" s="158">
        <f>'実質公債費比率（分子）の構造'!N$50</f>
        <v>70</v>
      </c>
      <c r="L44" s="158"/>
      <c r="M44" s="158"/>
      <c r="N44" s="158">
        <f>'実質公債費比率（分子）の構造'!O$50</f>
        <v>54</v>
      </c>
      <c r="O44" s="158"/>
      <c r="P44" s="158"/>
    </row>
    <row r="45" spans="1:16" x14ac:dyDescent="0.15">
      <c r="A45" s="158" t="s">
        <v>63</v>
      </c>
      <c r="B45" s="158">
        <f>'実質公債費比率（分子）の構造'!K$49</f>
        <v>55</v>
      </c>
      <c r="C45" s="158"/>
      <c r="D45" s="158"/>
      <c r="E45" s="158">
        <f>'実質公債費比率（分子）の構造'!L$49</f>
        <v>58</v>
      </c>
      <c r="F45" s="158"/>
      <c r="G45" s="158"/>
      <c r="H45" s="158">
        <f>'実質公債費比率（分子）の構造'!M$49</f>
        <v>57</v>
      </c>
      <c r="I45" s="158"/>
      <c r="J45" s="158"/>
      <c r="K45" s="158">
        <f>'実質公債費比率（分子）の構造'!N$49</f>
        <v>55</v>
      </c>
      <c r="L45" s="158"/>
      <c r="M45" s="158"/>
      <c r="N45" s="158">
        <f>'実質公債費比率（分子）の構造'!O$49</f>
        <v>36</v>
      </c>
      <c r="O45" s="158"/>
      <c r="P45" s="158"/>
    </row>
    <row r="46" spans="1:16" x14ac:dyDescent="0.15">
      <c r="A46" s="158" t="s">
        <v>64</v>
      </c>
      <c r="B46" s="158">
        <f>'実質公債費比率（分子）の構造'!K$48</f>
        <v>299</v>
      </c>
      <c r="C46" s="158"/>
      <c r="D46" s="158"/>
      <c r="E46" s="158">
        <f>'実質公債費比率（分子）の構造'!L$48</f>
        <v>317</v>
      </c>
      <c r="F46" s="158"/>
      <c r="G46" s="158"/>
      <c r="H46" s="158">
        <f>'実質公債費比率（分子）の構造'!M$48</f>
        <v>330</v>
      </c>
      <c r="I46" s="158"/>
      <c r="J46" s="158"/>
      <c r="K46" s="158">
        <f>'実質公債費比率（分子）の構造'!N$48</f>
        <v>266</v>
      </c>
      <c r="L46" s="158"/>
      <c r="M46" s="158"/>
      <c r="N46" s="158">
        <f>'実質公債費比率（分子）の構造'!O$48</f>
        <v>247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502</v>
      </c>
      <c r="C49" s="158"/>
      <c r="D49" s="158"/>
      <c r="E49" s="158">
        <f>'実質公債費比率（分子）の構造'!L$45</f>
        <v>497</v>
      </c>
      <c r="F49" s="158"/>
      <c r="G49" s="158"/>
      <c r="H49" s="158">
        <f>'実質公債費比率（分子）の構造'!M$45</f>
        <v>501</v>
      </c>
      <c r="I49" s="158"/>
      <c r="J49" s="158"/>
      <c r="K49" s="158">
        <f>'実質公債費比率（分子）の構造'!N$45</f>
        <v>481</v>
      </c>
      <c r="L49" s="158"/>
      <c r="M49" s="158"/>
      <c r="N49" s="158">
        <f>'実質公債費比率（分子）の構造'!O$45</f>
        <v>462</v>
      </c>
      <c r="O49" s="158"/>
      <c r="P49" s="158"/>
    </row>
    <row r="50" spans="1:16" x14ac:dyDescent="0.15">
      <c r="A50" s="158" t="s">
        <v>67</v>
      </c>
      <c r="B50" s="158" t="e">
        <f>NA()</f>
        <v>#N/A</v>
      </c>
      <c r="C50" s="158">
        <f>IF(ISNUMBER('実質公債費比率（分子）の構造'!K$53),'実質公債費比率（分子）の構造'!K$53,NA())</f>
        <v>386</v>
      </c>
      <c r="D50" s="158" t="e">
        <f>NA()</f>
        <v>#N/A</v>
      </c>
      <c r="E50" s="158" t="e">
        <f>NA()</f>
        <v>#N/A</v>
      </c>
      <c r="F50" s="158">
        <f>IF(ISNUMBER('実質公債費比率（分子）の構造'!L$53),'実質公債費比率（分子）の構造'!L$53,NA())</f>
        <v>406</v>
      </c>
      <c r="G50" s="158" t="e">
        <f>NA()</f>
        <v>#N/A</v>
      </c>
      <c r="H50" s="158" t="e">
        <f>NA()</f>
        <v>#N/A</v>
      </c>
      <c r="I50" s="158">
        <f>IF(ISNUMBER('実質公債費比率（分子）の構造'!M$53),'実質公債費比率（分子）の構造'!M$53,NA())</f>
        <v>425</v>
      </c>
      <c r="J50" s="158" t="e">
        <f>NA()</f>
        <v>#N/A</v>
      </c>
      <c r="K50" s="158" t="e">
        <f>NA()</f>
        <v>#N/A</v>
      </c>
      <c r="L50" s="158">
        <f>IF(ISNUMBER('実質公債費比率（分子）の構造'!N$53),'実質公債費比率（分子）の構造'!N$53,NA())</f>
        <v>361</v>
      </c>
      <c r="M50" s="158" t="e">
        <f>NA()</f>
        <v>#N/A</v>
      </c>
      <c r="N50" s="158" t="e">
        <f>NA()</f>
        <v>#N/A</v>
      </c>
      <c r="O50" s="158">
        <f>IF(ISNUMBER('実質公債費比率（分子）の構造'!O$53),'実質公債費比率（分子）の構造'!O$53,NA())</f>
        <v>319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5684</v>
      </c>
      <c r="E56" s="157"/>
      <c r="F56" s="157"/>
      <c r="G56" s="157">
        <f>'将来負担比率（分子）の構造'!J$52</f>
        <v>6015</v>
      </c>
      <c r="H56" s="157"/>
      <c r="I56" s="157"/>
      <c r="J56" s="157">
        <f>'将来負担比率（分子）の構造'!K$52</f>
        <v>5860</v>
      </c>
      <c r="K56" s="157"/>
      <c r="L56" s="157"/>
      <c r="M56" s="157">
        <f>'将来負担比率（分子）の構造'!L$52</f>
        <v>5644</v>
      </c>
      <c r="N56" s="157"/>
      <c r="O56" s="157"/>
      <c r="P56" s="157">
        <f>'将来負担比率（分子）の構造'!M$52</f>
        <v>5416</v>
      </c>
    </row>
    <row r="57" spans="1:16" x14ac:dyDescent="0.15">
      <c r="A57" s="157" t="s">
        <v>42</v>
      </c>
      <c r="B57" s="157"/>
      <c r="C57" s="157"/>
      <c r="D57" s="157">
        <f>'将来負担比率（分子）の構造'!I$51</f>
        <v>114</v>
      </c>
      <c r="E57" s="157"/>
      <c r="F57" s="157"/>
      <c r="G57" s="157">
        <f>'将来負担比率（分子）の構造'!J$51</f>
        <v>107</v>
      </c>
      <c r="H57" s="157"/>
      <c r="I57" s="157"/>
      <c r="J57" s="157">
        <f>'将来負担比率（分子）の構造'!K$51</f>
        <v>96</v>
      </c>
      <c r="K57" s="157"/>
      <c r="L57" s="157"/>
      <c r="M57" s="157">
        <f>'将来負担比率（分子）の構造'!L$51</f>
        <v>73</v>
      </c>
      <c r="N57" s="157"/>
      <c r="O57" s="157"/>
      <c r="P57" s="157">
        <f>'将来負担比率（分子）の構造'!M$51</f>
        <v>56</v>
      </c>
    </row>
    <row r="58" spans="1:16" x14ac:dyDescent="0.15">
      <c r="A58" s="157" t="s">
        <v>41</v>
      </c>
      <c r="B58" s="157"/>
      <c r="C58" s="157"/>
      <c r="D58" s="157">
        <f>'将来負担比率（分子）の構造'!I$50</f>
        <v>915</v>
      </c>
      <c r="E58" s="157"/>
      <c r="F58" s="157"/>
      <c r="G58" s="157">
        <f>'将来負担比率（分子）の構造'!J$50</f>
        <v>1135</v>
      </c>
      <c r="H58" s="157"/>
      <c r="I58" s="157"/>
      <c r="J58" s="157">
        <f>'将来負担比率（分子）の構造'!K$50</f>
        <v>1158</v>
      </c>
      <c r="K58" s="157"/>
      <c r="L58" s="157"/>
      <c r="M58" s="157">
        <f>'将来負担比率（分子）の構造'!L$50</f>
        <v>1023</v>
      </c>
      <c r="N58" s="157"/>
      <c r="O58" s="157"/>
      <c r="P58" s="157">
        <f>'将来負担比率（分子）の構造'!M$50</f>
        <v>997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1044</v>
      </c>
      <c r="C62" s="157"/>
      <c r="D62" s="157"/>
      <c r="E62" s="157">
        <f>'将来負担比率（分子）の構造'!J$45</f>
        <v>1004</v>
      </c>
      <c r="F62" s="157"/>
      <c r="G62" s="157"/>
      <c r="H62" s="157">
        <f>'将来負担比率（分子）の構造'!K$45</f>
        <v>961</v>
      </c>
      <c r="I62" s="157"/>
      <c r="J62" s="157"/>
      <c r="K62" s="157">
        <f>'将来負担比率（分子）の構造'!L$45</f>
        <v>923</v>
      </c>
      <c r="L62" s="157"/>
      <c r="M62" s="157"/>
      <c r="N62" s="157">
        <f>'将来負担比率（分子）の構造'!M$45</f>
        <v>883</v>
      </c>
      <c r="O62" s="157"/>
      <c r="P62" s="157"/>
    </row>
    <row r="63" spans="1:16" x14ac:dyDescent="0.15">
      <c r="A63" s="157" t="s">
        <v>34</v>
      </c>
      <c r="B63" s="157">
        <f>'将来負担比率（分子）の構造'!I$44</f>
        <v>544</v>
      </c>
      <c r="C63" s="157"/>
      <c r="D63" s="157"/>
      <c r="E63" s="157">
        <f>'将来負担比率（分子）の構造'!J$44</f>
        <v>482</v>
      </c>
      <c r="F63" s="157"/>
      <c r="G63" s="157"/>
      <c r="H63" s="157">
        <f>'将来負担比率（分子）の構造'!K$44</f>
        <v>422</v>
      </c>
      <c r="I63" s="157"/>
      <c r="J63" s="157"/>
      <c r="K63" s="157">
        <f>'将来負担比率（分子）の構造'!L$44</f>
        <v>461</v>
      </c>
      <c r="L63" s="157"/>
      <c r="M63" s="157"/>
      <c r="N63" s="157">
        <f>'将来負担比率（分子）の構造'!M$44</f>
        <v>432</v>
      </c>
      <c r="O63" s="157"/>
      <c r="P63" s="157"/>
    </row>
    <row r="64" spans="1:16" x14ac:dyDescent="0.15">
      <c r="A64" s="157" t="s">
        <v>33</v>
      </c>
      <c r="B64" s="157">
        <f>'将来負担比率（分子）の構造'!I$43</f>
        <v>4345</v>
      </c>
      <c r="C64" s="157"/>
      <c r="D64" s="157"/>
      <c r="E64" s="157">
        <f>'将来負担比率（分子）の構造'!J$43</f>
        <v>4232</v>
      </c>
      <c r="F64" s="157"/>
      <c r="G64" s="157"/>
      <c r="H64" s="157">
        <f>'将来負担比率（分子）の構造'!K$43</f>
        <v>4148</v>
      </c>
      <c r="I64" s="157"/>
      <c r="J64" s="157"/>
      <c r="K64" s="157">
        <f>'将来負担比率（分子）の構造'!L$43</f>
        <v>3955</v>
      </c>
      <c r="L64" s="157"/>
      <c r="M64" s="157"/>
      <c r="N64" s="157">
        <f>'将来負担比率（分子）の構造'!M$43</f>
        <v>3785</v>
      </c>
      <c r="O64" s="157"/>
      <c r="P64" s="157"/>
    </row>
    <row r="65" spans="1:16" x14ac:dyDescent="0.15">
      <c r="A65" s="157" t="s">
        <v>32</v>
      </c>
      <c r="B65" s="157">
        <f>'将来負担比率（分子）の構造'!I$42</f>
        <v>523</v>
      </c>
      <c r="C65" s="157"/>
      <c r="D65" s="157"/>
      <c r="E65" s="157">
        <f>'将来負担比率（分子）の構造'!J$42</f>
        <v>468</v>
      </c>
      <c r="F65" s="157"/>
      <c r="G65" s="157"/>
      <c r="H65" s="157">
        <f>'将来負担比率（分子）の構造'!K$42</f>
        <v>413</v>
      </c>
      <c r="I65" s="157"/>
      <c r="J65" s="157"/>
      <c r="K65" s="157">
        <f>'将来負担比率（分子）の構造'!L$42</f>
        <v>362</v>
      </c>
      <c r="L65" s="157"/>
      <c r="M65" s="157"/>
      <c r="N65" s="157">
        <f>'将来負担比率（分子）の構造'!M$42</f>
        <v>310</v>
      </c>
      <c r="O65" s="157"/>
      <c r="P65" s="157"/>
    </row>
    <row r="66" spans="1:16" x14ac:dyDescent="0.15">
      <c r="A66" s="157" t="s">
        <v>31</v>
      </c>
      <c r="B66" s="157">
        <f>'将来負担比率（分子）の構造'!I$41</f>
        <v>4425</v>
      </c>
      <c r="C66" s="157"/>
      <c r="D66" s="157"/>
      <c r="E66" s="157">
        <f>'将来負担比率（分子）の構造'!J$41</f>
        <v>5089</v>
      </c>
      <c r="F66" s="157"/>
      <c r="G66" s="157"/>
      <c r="H66" s="157">
        <f>'将来負担比率（分子）の構造'!K$41</f>
        <v>4956</v>
      </c>
      <c r="I66" s="157"/>
      <c r="J66" s="157"/>
      <c r="K66" s="157">
        <f>'将来負担比率（分子）の構造'!L$41</f>
        <v>4782</v>
      </c>
      <c r="L66" s="157"/>
      <c r="M66" s="157"/>
      <c r="N66" s="157">
        <f>'将来負担比率（分子）の構造'!M$41</f>
        <v>4858</v>
      </c>
      <c r="O66" s="157"/>
      <c r="P66" s="157"/>
    </row>
    <row r="67" spans="1:16" x14ac:dyDescent="0.15">
      <c r="A67" s="157" t="s">
        <v>71</v>
      </c>
      <c r="B67" s="157" t="e">
        <f>NA()</f>
        <v>#N/A</v>
      </c>
      <c r="C67" s="157">
        <f>IF(ISNUMBER('将来負担比率（分子）の構造'!I$53), IF('将来負担比率（分子）の構造'!I$53 &lt; 0, 0, '将来負担比率（分子）の構造'!I$53), NA())</f>
        <v>4168</v>
      </c>
      <c r="D67" s="157" t="e">
        <f>NA()</f>
        <v>#N/A</v>
      </c>
      <c r="E67" s="157" t="e">
        <f>NA()</f>
        <v>#N/A</v>
      </c>
      <c r="F67" s="157">
        <f>IF(ISNUMBER('将来負担比率（分子）の構造'!J$53), IF('将来負担比率（分子）の構造'!J$53 &lt; 0, 0, '将来負担比率（分子）の構造'!J$53), NA())</f>
        <v>4017</v>
      </c>
      <c r="G67" s="157" t="e">
        <f>NA()</f>
        <v>#N/A</v>
      </c>
      <c r="H67" s="157" t="e">
        <f>NA()</f>
        <v>#N/A</v>
      </c>
      <c r="I67" s="157">
        <f>IF(ISNUMBER('将来負担比率（分子）の構造'!K$53), IF('将来負担比率（分子）の構造'!K$53 &lt; 0, 0, '将来負担比率（分子）の構造'!K$53), NA())</f>
        <v>3787</v>
      </c>
      <c r="J67" s="157" t="e">
        <f>NA()</f>
        <v>#N/A</v>
      </c>
      <c r="K67" s="157" t="e">
        <f>NA()</f>
        <v>#N/A</v>
      </c>
      <c r="L67" s="157">
        <f>IF(ISNUMBER('将来負担比率（分子）の構造'!L$53), IF('将来負担比率（分子）の構造'!L$53 &lt; 0, 0, '将来負担比率（分子）の構造'!L$53), NA())</f>
        <v>3742</v>
      </c>
      <c r="M67" s="157" t="e">
        <f>NA()</f>
        <v>#N/A</v>
      </c>
      <c r="N67" s="157" t="e">
        <f>NA()</f>
        <v>#N/A</v>
      </c>
      <c r="O67" s="157">
        <f>IF(ISNUMBER('将来負担比率（分子）の構造'!M$53), IF('将来負担比率（分子）の構造'!M$53 &lt; 0, 0, '将来負担比率（分子）の構造'!M$53), NA())</f>
        <v>3800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702</v>
      </c>
      <c r="C72" s="161">
        <f>基金残高に係る経年分析!G55</f>
        <v>548</v>
      </c>
      <c r="D72" s="161">
        <f>基金残高に係る経年分析!H55</f>
        <v>511</v>
      </c>
    </row>
    <row r="73" spans="1:16" x14ac:dyDescent="0.15">
      <c r="A73" s="160" t="s">
        <v>74</v>
      </c>
      <c r="B73" s="161">
        <f>基金残高に係る経年分析!F56</f>
        <v>5</v>
      </c>
      <c r="C73" s="161">
        <f>基金残高に係る経年分析!G56</f>
        <v>5</v>
      </c>
      <c r="D73" s="161">
        <f>基金残高に係る経年分析!H56</f>
        <v>5</v>
      </c>
    </row>
    <row r="74" spans="1:16" x14ac:dyDescent="0.15">
      <c r="A74" s="160" t="s">
        <v>75</v>
      </c>
      <c r="B74" s="161">
        <f>基金残高に係る経年分析!F57</f>
        <v>152</v>
      </c>
      <c r="C74" s="161">
        <f>基金残高に係る経年分析!G57</f>
        <v>152</v>
      </c>
      <c r="D74" s="161">
        <f>基金残高に係る経年分析!H57</f>
        <v>145</v>
      </c>
    </row>
  </sheetData>
  <sheetProtection algorithmName="SHA-512" hashValue="hH21ERUtLFaQ3nlnL1W0C69q3SgL5ZbJoYHU318Vy+JwbLHH4aIDjtI+wnPgzxdC0U/Yx0/WUHqsDuWNHziCZA==" saltValue="DrVN0zfz6eRF4VefnfY6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1287112</v>
      </c>
      <c r="S5" s="664"/>
      <c r="T5" s="664"/>
      <c r="U5" s="664"/>
      <c r="V5" s="664"/>
      <c r="W5" s="664"/>
      <c r="X5" s="664"/>
      <c r="Y5" s="689"/>
      <c r="Z5" s="702">
        <v>19.899999999999999</v>
      </c>
      <c r="AA5" s="702"/>
      <c r="AB5" s="702"/>
      <c r="AC5" s="702"/>
      <c r="AD5" s="703">
        <v>1287112</v>
      </c>
      <c r="AE5" s="703"/>
      <c r="AF5" s="703"/>
      <c r="AG5" s="703"/>
      <c r="AH5" s="703"/>
      <c r="AI5" s="703"/>
      <c r="AJ5" s="703"/>
      <c r="AK5" s="703"/>
      <c r="AL5" s="690">
        <v>34</v>
      </c>
      <c r="AM5" s="672"/>
      <c r="AN5" s="672"/>
      <c r="AO5" s="691"/>
      <c r="AP5" s="666" t="s">
        <v>216</v>
      </c>
      <c r="AQ5" s="667"/>
      <c r="AR5" s="667"/>
      <c r="AS5" s="667"/>
      <c r="AT5" s="667"/>
      <c r="AU5" s="667"/>
      <c r="AV5" s="667"/>
      <c r="AW5" s="667"/>
      <c r="AX5" s="667"/>
      <c r="AY5" s="667"/>
      <c r="AZ5" s="667"/>
      <c r="BA5" s="667"/>
      <c r="BB5" s="667"/>
      <c r="BC5" s="667"/>
      <c r="BD5" s="667"/>
      <c r="BE5" s="667"/>
      <c r="BF5" s="668"/>
      <c r="BG5" s="608">
        <v>1287112</v>
      </c>
      <c r="BH5" s="609"/>
      <c r="BI5" s="609"/>
      <c r="BJ5" s="609"/>
      <c r="BK5" s="609"/>
      <c r="BL5" s="609"/>
      <c r="BM5" s="609"/>
      <c r="BN5" s="610"/>
      <c r="BO5" s="646">
        <v>100</v>
      </c>
      <c r="BP5" s="646"/>
      <c r="BQ5" s="646"/>
      <c r="BR5" s="646"/>
      <c r="BS5" s="647">
        <v>11099</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45736</v>
      </c>
      <c r="S6" s="609"/>
      <c r="T6" s="609"/>
      <c r="U6" s="609"/>
      <c r="V6" s="609"/>
      <c r="W6" s="609"/>
      <c r="X6" s="609"/>
      <c r="Y6" s="610"/>
      <c r="Z6" s="646">
        <v>0.7</v>
      </c>
      <c r="AA6" s="646"/>
      <c r="AB6" s="646"/>
      <c r="AC6" s="646"/>
      <c r="AD6" s="647">
        <v>45736</v>
      </c>
      <c r="AE6" s="647"/>
      <c r="AF6" s="647"/>
      <c r="AG6" s="647"/>
      <c r="AH6" s="647"/>
      <c r="AI6" s="647"/>
      <c r="AJ6" s="647"/>
      <c r="AK6" s="647"/>
      <c r="AL6" s="611">
        <v>1.2</v>
      </c>
      <c r="AM6" s="612"/>
      <c r="AN6" s="612"/>
      <c r="AO6" s="648"/>
      <c r="AP6" s="605" t="s">
        <v>221</v>
      </c>
      <c r="AQ6" s="606"/>
      <c r="AR6" s="606"/>
      <c r="AS6" s="606"/>
      <c r="AT6" s="606"/>
      <c r="AU6" s="606"/>
      <c r="AV6" s="606"/>
      <c r="AW6" s="606"/>
      <c r="AX6" s="606"/>
      <c r="AY6" s="606"/>
      <c r="AZ6" s="606"/>
      <c r="BA6" s="606"/>
      <c r="BB6" s="606"/>
      <c r="BC6" s="606"/>
      <c r="BD6" s="606"/>
      <c r="BE6" s="606"/>
      <c r="BF6" s="607"/>
      <c r="BG6" s="608">
        <v>1287112</v>
      </c>
      <c r="BH6" s="609"/>
      <c r="BI6" s="609"/>
      <c r="BJ6" s="609"/>
      <c r="BK6" s="609"/>
      <c r="BL6" s="609"/>
      <c r="BM6" s="609"/>
      <c r="BN6" s="610"/>
      <c r="BO6" s="646">
        <v>100</v>
      </c>
      <c r="BP6" s="646"/>
      <c r="BQ6" s="646"/>
      <c r="BR6" s="646"/>
      <c r="BS6" s="647">
        <v>11099</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67878</v>
      </c>
      <c r="CS6" s="609"/>
      <c r="CT6" s="609"/>
      <c r="CU6" s="609"/>
      <c r="CV6" s="609"/>
      <c r="CW6" s="609"/>
      <c r="CX6" s="609"/>
      <c r="CY6" s="610"/>
      <c r="CZ6" s="690">
        <v>1.1000000000000001</v>
      </c>
      <c r="DA6" s="672"/>
      <c r="DB6" s="672"/>
      <c r="DC6" s="692"/>
      <c r="DD6" s="614" t="s">
        <v>121</v>
      </c>
      <c r="DE6" s="609"/>
      <c r="DF6" s="609"/>
      <c r="DG6" s="609"/>
      <c r="DH6" s="609"/>
      <c r="DI6" s="609"/>
      <c r="DJ6" s="609"/>
      <c r="DK6" s="609"/>
      <c r="DL6" s="609"/>
      <c r="DM6" s="609"/>
      <c r="DN6" s="609"/>
      <c r="DO6" s="609"/>
      <c r="DP6" s="610"/>
      <c r="DQ6" s="614">
        <v>67606</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949</v>
      </c>
      <c r="S7" s="609"/>
      <c r="T7" s="609"/>
      <c r="U7" s="609"/>
      <c r="V7" s="609"/>
      <c r="W7" s="609"/>
      <c r="X7" s="609"/>
      <c r="Y7" s="610"/>
      <c r="Z7" s="646">
        <v>0</v>
      </c>
      <c r="AA7" s="646"/>
      <c r="AB7" s="646"/>
      <c r="AC7" s="646"/>
      <c r="AD7" s="647">
        <v>949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489965</v>
      </c>
      <c r="BH7" s="609"/>
      <c r="BI7" s="609"/>
      <c r="BJ7" s="609"/>
      <c r="BK7" s="609"/>
      <c r="BL7" s="609"/>
      <c r="BM7" s="609"/>
      <c r="BN7" s="610"/>
      <c r="BO7" s="646">
        <v>38.1</v>
      </c>
      <c r="BP7" s="646"/>
      <c r="BQ7" s="646"/>
      <c r="BR7" s="646"/>
      <c r="BS7" s="647">
        <v>11099</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1212935</v>
      </c>
      <c r="CS7" s="609"/>
      <c r="CT7" s="609"/>
      <c r="CU7" s="609"/>
      <c r="CV7" s="609"/>
      <c r="CW7" s="609"/>
      <c r="CX7" s="609"/>
      <c r="CY7" s="610"/>
      <c r="CZ7" s="646">
        <v>19.399999999999999</v>
      </c>
      <c r="DA7" s="646"/>
      <c r="DB7" s="646"/>
      <c r="DC7" s="646"/>
      <c r="DD7" s="614">
        <v>100700</v>
      </c>
      <c r="DE7" s="609"/>
      <c r="DF7" s="609"/>
      <c r="DG7" s="609"/>
      <c r="DH7" s="609"/>
      <c r="DI7" s="609"/>
      <c r="DJ7" s="609"/>
      <c r="DK7" s="609"/>
      <c r="DL7" s="609"/>
      <c r="DM7" s="609"/>
      <c r="DN7" s="609"/>
      <c r="DO7" s="609"/>
      <c r="DP7" s="610"/>
      <c r="DQ7" s="614">
        <v>917291</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10389</v>
      </c>
      <c r="S8" s="609"/>
      <c r="T8" s="609"/>
      <c r="U8" s="609"/>
      <c r="V8" s="609"/>
      <c r="W8" s="609"/>
      <c r="X8" s="609"/>
      <c r="Y8" s="610"/>
      <c r="Z8" s="646">
        <v>0.2</v>
      </c>
      <c r="AA8" s="646"/>
      <c r="AB8" s="646"/>
      <c r="AC8" s="646"/>
      <c r="AD8" s="647">
        <v>10389</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18570</v>
      </c>
      <c r="BH8" s="609"/>
      <c r="BI8" s="609"/>
      <c r="BJ8" s="609"/>
      <c r="BK8" s="609"/>
      <c r="BL8" s="609"/>
      <c r="BM8" s="609"/>
      <c r="BN8" s="610"/>
      <c r="BO8" s="646">
        <v>1.4</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1918909</v>
      </c>
      <c r="CS8" s="609"/>
      <c r="CT8" s="609"/>
      <c r="CU8" s="609"/>
      <c r="CV8" s="609"/>
      <c r="CW8" s="609"/>
      <c r="CX8" s="609"/>
      <c r="CY8" s="610"/>
      <c r="CZ8" s="646">
        <v>30.7</v>
      </c>
      <c r="DA8" s="646"/>
      <c r="DB8" s="646"/>
      <c r="DC8" s="646"/>
      <c r="DD8" s="614">
        <v>27433</v>
      </c>
      <c r="DE8" s="609"/>
      <c r="DF8" s="609"/>
      <c r="DG8" s="609"/>
      <c r="DH8" s="609"/>
      <c r="DI8" s="609"/>
      <c r="DJ8" s="609"/>
      <c r="DK8" s="609"/>
      <c r="DL8" s="609"/>
      <c r="DM8" s="609"/>
      <c r="DN8" s="609"/>
      <c r="DO8" s="609"/>
      <c r="DP8" s="610"/>
      <c r="DQ8" s="614">
        <v>1142210</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14288</v>
      </c>
      <c r="S9" s="609"/>
      <c r="T9" s="609"/>
      <c r="U9" s="609"/>
      <c r="V9" s="609"/>
      <c r="W9" s="609"/>
      <c r="X9" s="609"/>
      <c r="Y9" s="610"/>
      <c r="Z9" s="646">
        <v>0.2</v>
      </c>
      <c r="AA9" s="646"/>
      <c r="AB9" s="646"/>
      <c r="AC9" s="646"/>
      <c r="AD9" s="647">
        <v>14288</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404467</v>
      </c>
      <c r="BH9" s="609"/>
      <c r="BI9" s="609"/>
      <c r="BJ9" s="609"/>
      <c r="BK9" s="609"/>
      <c r="BL9" s="609"/>
      <c r="BM9" s="609"/>
      <c r="BN9" s="610"/>
      <c r="BO9" s="646">
        <v>31.4</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654772</v>
      </c>
      <c r="CS9" s="609"/>
      <c r="CT9" s="609"/>
      <c r="CU9" s="609"/>
      <c r="CV9" s="609"/>
      <c r="CW9" s="609"/>
      <c r="CX9" s="609"/>
      <c r="CY9" s="610"/>
      <c r="CZ9" s="646">
        <v>10.5</v>
      </c>
      <c r="DA9" s="646"/>
      <c r="DB9" s="646"/>
      <c r="DC9" s="646"/>
      <c r="DD9" s="614">
        <v>81511</v>
      </c>
      <c r="DE9" s="609"/>
      <c r="DF9" s="609"/>
      <c r="DG9" s="609"/>
      <c r="DH9" s="609"/>
      <c r="DI9" s="609"/>
      <c r="DJ9" s="609"/>
      <c r="DK9" s="609"/>
      <c r="DL9" s="609"/>
      <c r="DM9" s="609"/>
      <c r="DN9" s="609"/>
      <c r="DO9" s="609"/>
      <c r="DP9" s="610"/>
      <c r="DQ9" s="614">
        <v>464709</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28082</v>
      </c>
      <c r="BH10" s="609"/>
      <c r="BI10" s="609"/>
      <c r="BJ10" s="609"/>
      <c r="BK10" s="609"/>
      <c r="BL10" s="609"/>
      <c r="BM10" s="609"/>
      <c r="BN10" s="610"/>
      <c r="BO10" s="646">
        <v>2.2000000000000002</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2648</v>
      </c>
      <c r="CS10" s="609"/>
      <c r="CT10" s="609"/>
      <c r="CU10" s="609"/>
      <c r="CV10" s="609"/>
      <c r="CW10" s="609"/>
      <c r="CX10" s="609"/>
      <c r="CY10" s="610"/>
      <c r="CZ10" s="646">
        <v>0</v>
      </c>
      <c r="DA10" s="646"/>
      <c r="DB10" s="646"/>
      <c r="DC10" s="646"/>
      <c r="DD10" s="614" t="s">
        <v>121</v>
      </c>
      <c r="DE10" s="609"/>
      <c r="DF10" s="609"/>
      <c r="DG10" s="609"/>
      <c r="DH10" s="609"/>
      <c r="DI10" s="609"/>
      <c r="DJ10" s="609"/>
      <c r="DK10" s="609"/>
      <c r="DL10" s="609"/>
      <c r="DM10" s="609"/>
      <c r="DN10" s="609"/>
      <c r="DO10" s="609"/>
      <c r="DP10" s="610"/>
      <c r="DQ10" s="614">
        <v>2648</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298299</v>
      </c>
      <c r="S11" s="609"/>
      <c r="T11" s="609"/>
      <c r="U11" s="609"/>
      <c r="V11" s="609"/>
      <c r="W11" s="609"/>
      <c r="X11" s="609"/>
      <c r="Y11" s="610"/>
      <c r="Z11" s="611">
        <v>4.5999999999999996</v>
      </c>
      <c r="AA11" s="612"/>
      <c r="AB11" s="612"/>
      <c r="AC11" s="613"/>
      <c r="AD11" s="614">
        <v>298299</v>
      </c>
      <c r="AE11" s="609"/>
      <c r="AF11" s="609"/>
      <c r="AG11" s="609"/>
      <c r="AH11" s="609"/>
      <c r="AI11" s="609"/>
      <c r="AJ11" s="609"/>
      <c r="AK11" s="610"/>
      <c r="AL11" s="611">
        <v>7.9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38846</v>
      </c>
      <c r="BH11" s="609"/>
      <c r="BI11" s="609"/>
      <c r="BJ11" s="609"/>
      <c r="BK11" s="609"/>
      <c r="BL11" s="609"/>
      <c r="BM11" s="609"/>
      <c r="BN11" s="610"/>
      <c r="BO11" s="646">
        <v>3</v>
      </c>
      <c r="BP11" s="646"/>
      <c r="BQ11" s="646"/>
      <c r="BR11" s="646"/>
      <c r="BS11" s="647">
        <v>11099</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210864</v>
      </c>
      <c r="CS11" s="609"/>
      <c r="CT11" s="609"/>
      <c r="CU11" s="609"/>
      <c r="CV11" s="609"/>
      <c r="CW11" s="609"/>
      <c r="CX11" s="609"/>
      <c r="CY11" s="610"/>
      <c r="CZ11" s="646">
        <v>3.4</v>
      </c>
      <c r="DA11" s="646"/>
      <c r="DB11" s="646"/>
      <c r="DC11" s="646"/>
      <c r="DD11" s="614">
        <v>96230</v>
      </c>
      <c r="DE11" s="609"/>
      <c r="DF11" s="609"/>
      <c r="DG11" s="609"/>
      <c r="DH11" s="609"/>
      <c r="DI11" s="609"/>
      <c r="DJ11" s="609"/>
      <c r="DK11" s="609"/>
      <c r="DL11" s="609"/>
      <c r="DM11" s="609"/>
      <c r="DN11" s="609"/>
      <c r="DO11" s="609"/>
      <c r="DP11" s="610"/>
      <c r="DQ11" s="614">
        <v>109200</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687634</v>
      </c>
      <c r="BH12" s="609"/>
      <c r="BI12" s="609"/>
      <c r="BJ12" s="609"/>
      <c r="BK12" s="609"/>
      <c r="BL12" s="609"/>
      <c r="BM12" s="609"/>
      <c r="BN12" s="610"/>
      <c r="BO12" s="646">
        <v>53.4</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50649</v>
      </c>
      <c r="CS12" s="609"/>
      <c r="CT12" s="609"/>
      <c r="CU12" s="609"/>
      <c r="CV12" s="609"/>
      <c r="CW12" s="609"/>
      <c r="CX12" s="609"/>
      <c r="CY12" s="610"/>
      <c r="CZ12" s="646">
        <v>0.8</v>
      </c>
      <c r="DA12" s="646"/>
      <c r="DB12" s="646"/>
      <c r="DC12" s="646"/>
      <c r="DD12" s="614">
        <v>7334</v>
      </c>
      <c r="DE12" s="609"/>
      <c r="DF12" s="609"/>
      <c r="DG12" s="609"/>
      <c r="DH12" s="609"/>
      <c r="DI12" s="609"/>
      <c r="DJ12" s="609"/>
      <c r="DK12" s="609"/>
      <c r="DL12" s="609"/>
      <c r="DM12" s="609"/>
      <c r="DN12" s="609"/>
      <c r="DO12" s="609"/>
      <c r="DP12" s="610"/>
      <c r="DQ12" s="614">
        <v>44213</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687392</v>
      </c>
      <c r="BH13" s="609"/>
      <c r="BI13" s="609"/>
      <c r="BJ13" s="609"/>
      <c r="BK13" s="609"/>
      <c r="BL13" s="609"/>
      <c r="BM13" s="609"/>
      <c r="BN13" s="610"/>
      <c r="BO13" s="646">
        <v>53.4</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779806</v>
      </c>
      <c r="CS13" s="609"/>
      <c r="CT13" s="609"/>
      <c r="CU13" s="609"/>
      <c r="CV13" s="609"/>
      <c r="CW13" s="609"/>
      <c r="CX13" s="609"/>
      <c r="CY13" s="610"/>
      <c r="CZ13" s="646">
        <v>12.5</v>
      </c>
      <c r="DA13" s="646"/>
      <c r="DB13" s="646"/>
      <c r="DC13" s="646"/>
      <c r="DD13" s="614">
        <v>258515</v>
      </c>
      <c r="DE13" s="609"/>
      <c r="DF13" s="609"/>
      <c r="DG13" s="609"/>
      <c r="DH13" s="609"/>
      <c r="DI13" s="609"/>
      <c r="DJ13" s="609"/>
      <c r="DK13" s="609"/>
      <c r="DL13" s="609"/>
      <c r="DM13" s="609"/>
      <c r="DN13" s="609"/>
      <c r="DO13" s="609"/>
      <c r="DP13" s="610"/>
      <c r="DQ13" s="614">
        <v>543169</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48178</v>
      </c>
      <c r="BH14" s="609"/>
      <c r="BI14" s="609"/>
      <c r="BJ14" s="609"/>
      <c r="BK14" s="609"/>
      <c r="BL14" s="609"/>
      <c r="BM14" s="609"/>
      <c r="BN14" s="610"/>
      <c r="BO14" s="646">
        <v>3.7</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313013</v>
      </c>
      <c r="CS14" s="609"/>
      <c r="CT14" s="609"/>
      <c r="CU14" s="609"/>
      <c r="CV14" s="609"/>
      <c r="CW14" s="609"/>
      <c r="CX14" s="609"/>
      <c r="CY14" s="610"/>
      <c r="CZ14" s="646">
        <v>5</v>
      </c>
      <c r="DA14" s="646"/>
      <c r="DB14" s="646"/>
      <c r="DC14" s="646"/>
      <c r="DD14" s="614">
        <v>18217</v>
      </c>
      <c r="DE14" s="609"/>
      <c r="DF14" s="609"/>
      <c r="DG14" s="609"/>
      <c r="DH14" s="609"/>
      <c r="DI14" s="609"/>
      <c r="DJ14" s="609"/>
      <c r="DK14" s="609"/>
      <c r="DL14" s="609"/>
      <c r="DM14" s="609"/>
      <c r="DN14" s="609"/>
      <c r="DO14" s="609"/>
      <c r="DP14" s="610"/>
      <c r="DQ14" s="614">
        <v>293199</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6247</v>
      </c>
      <c r="S15" s="609"/>
      <c r="T15" s="609"/>
      <c r="U15" s="609"/>
      <c r="V15" s="609"/>
      <c r="W15" s="609"/>
      <c r="X15" s="609"/>
      <c r="Y15" s="610"/>
      <c r="Z15" s="646">
        <v>0.1</v>
      </c>
      <c r="AA15" s="646"/>
      <c r="AB15" s="646"/>
      <c r="AC15" s="646"/>
      <c r="AD15" s="647">
        <v>6247</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61335</v>
      </c>
      <c r="BH15" s="609"/>
      <c r="BI15" s="609"/>
      <c r="BJ15" s="609"/>
      <c r="BK15" s="609"/>
      <c r="BL15" s="609"/>
      <c r="BM15" s="609"/>
      <c r="BN15" s="610"/>
      <c r="BO15" s="646">
        <v>4.8</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452362</v>
      </c>
      <c r="CS15" s="609"/>
      <c r="CT15" s="609"/>
      <c r="CU15" s="609"/>
      <c r="CV15" s="609"/>
      <c r="CW15" s="609"/>
      <c r="CX15" s="609"/>
      <c r="CY15" s="610"/>
      <c r="CZ15" s="646">
        <v>7.2</v>
      </c>
      <c r="DA15" s="646"/>
      <c r="DB15" s="646"/>
      <c r="DC15" s="646"/>
      <c r="DD15" s="614">
        <v>86316</v>
      </c>
      <c r="DE15" s="609"/>
      <c r="DF15" s="609"/>
      <c r="DG15" s="609"/>
      <c r="DH15" s="609"/>
      <c r="DI15" s="609"/>
      <c r="DJ15" s="609"/>
      <c r="DK15" s="609"/>
      <c r="DL15" s="609"/>
      <c r="DM15" s="609"/>
      <c r="DN15" s="609"/>
      <c r="DO15" s="609"/>
      <c r="DP15" s="610"/>
      <c r="DQ15" s="614">
        <v>373609</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25239</v>
      </c>
      <c r="S16" s="609"/>
      <c r="T16" s="609"/>
      <c r="U16" s="609"/>
      <c r="V16" s="609"/>
      <c r="W16" s="609"/>
      <c r="X16" s="609"/>
      <c r="Y16" s="610"/>
      <c r="Z16" s="646">
        <v>0.4</v>
      </c>
      <c r="AA16" s="646"/>
      <c r="AB16" s="646"/>
      <c r="AC16" s="646"/>
      <c r="AD16" s="647">
        <v>25239</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103767</v>
      </c>
      <c r="CS16" s="609"/>
      <c r="CT16" s="609"/>
      <c r="CU16" s="609"/>
      <c r="CV16" s="609"/>
      <c r="CW16" s="609"/>
      <c r="CX16" s="609"/>
      <c r="CY16" s="610"/>
      <c r="CZ16" s="646">
        <v>1.7</v>
      </c>
      <c r="DA16" s="646"/>
      <c r="DB16" s="646"/>
      <c r="DC16" s="646"/>
      <c r="DD16" s="614" t="s">
        <v>121</v>
      </c>
      <c r="DE16" s="609"/>
      <c r="DF16" s="609"/>
      <c r="DG16" s="609"/>
      <c r="DH16" s="609"/>
      <c r="DI16" s="609"/>
      <c r="DJ16" s="609"/>
      <c r="DK16" s="609"/>
      <c r="DL16" s="609"/>
      <c r="DM16" s="609"/>
      <c r="DN16" s="609"/>
      <c r="DO16" s="609"/>
      <c r="DP16" s="610"/>
      <c r="DQ16" s="614">
        <v>3386</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53699</v>
      </c>
      <c r="S17" s="609"/>
      <c r="T17" s="609"/>
      <c r="U17" s="609"/>
      <c r="V17" s="609"/>
      <c r="W17" s="609"/>
      <c r="X17" s="609"/>
      <c r="Y17" s="610"/>
      <c r="Z17" s="646">
        <v>0.8</v>
      </c>
      <c r="AA17" s="646"/>
      <c r="AB17" s="646"/>
      <c r="AC17" s="646"/>
      <c r="AD17" s="647">
        <v>53699</v>
      </c>
      <c r="AE17" s="647"/>
      <c r="AF17" s="647"/>
      <c r="AG17" s="647"/>
      <c r="AH17" s="647"/>
      <c r="AI17" s="647"/>
      <c r="AJ17" s="647"/>
      <c r="AK17" s="647"/>
      <c r="AL17" s="611">
        <v>1.4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462324</v>
      </c>
      <c r="CS17" s="609"/>
      <c r="CT17" s="609"/>
      <c r="CU17" s="609"/>
      <c r="CV17" s="609"/>
      <c r="CW17" s="609"/>
      <c r="CX17" s="609"/>
      <c r="CY17" s="610"/>
      <c r="CZ17" s="646">
        <v>7.4</v>
      </c>
      <c r="DA17" s="646"/>
      <c r="DB17" s="646"/>
      <c r="DC17" s="646"/>
      <c r="DD17" s="614" t="s">
        <v>121</v>
      </c>
      <c r="DE17" s="609"/>
      <c r="DF17" s="609"/>
      <c r="DG17" s="609"/>
      <c r="DH17" s="609"/>
      <c r="DI17" s="609"/>
      <c r="DJ17" s="609"/>
      <c r="DK17" s="609"/>
      <c r="DL17" s="609"/>
      <c r="DM17" s="609"/>
      <c r="DN17" s="609"/>
      <c r="DO17" s="609"/>
      <c r="DP17" s="610"/>
      <c r="DQ17" s="614">
        <v>447034</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9224</v>
      </c>
      <c r="S18" s="609"/>
      <c r="T18" s="609"/>
      <c r="U18" s="609"/>
      <c r="V18" s="609"/>
      <c r="W18" s="609"/>
      <c r="X18" s="609"/>
      <c r="Y18" s="610"/>
      <c r="Z18" s="646">
        <v>0.1</v>
      </c>
      <c r="AA18" s="646"/>
      <c r="AB18" s="646"/>
      <c r="AC18" s="646"/>
      <c r="AD18" s="647">
        <v>9224</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21326</v>
      </c>
      <c r="CS18" s="609"/>
      <c r="CT18" s="609"/>
      <c r="CU18" s="609"/>
      <c r="CV18" s="609"/>
      <c r="CW18" s="609"/>
      <c r="CX18" s="609"/>
      <c r="CY18" s="610"/>
      <c r="CZ18" s="646">
        <v>0.3</v>
      </c>
      <c r="DA18" s="646"/>
      <c r="DB18" s="646"/>
      <c r="DC18" s="646"/>
      <c r="DD18" s="614" t="s">
        <v>121</v>
      </c>
      <c r="DE18" s="609"/>
      <c r="DF18" s="609"/>
      <c r="DG18" s="609"/>
      <c r="DH18" s="609"/>
      <c r="DI18" s="609"/>
      <c r="DJ18" s="609"/>
      <c r="DK18" s="609"/>
      <c r="DL18" s="609"/>
      <c r="DM18" s="609"/>
      <c r="DN18" s="609"/>
      <c r="DO18" s="609"/>
      <c r="DP18" s="610"/>
      <c r="DQ18" s="614">
        <v>9358</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44475</v>
      </c>
      <c r="S19" s="609"/>
      <c r="T19" s="609"/>
      <c r="U19" s="609"/>
      <c r="V19" s="609"/>
      <c r="W19" s="609"/>
      <c r="X19" s="609"/>
      <c r="Y19" s="610"/>
      <c r="Z19" s="646">
        <v>0.7</v>
      </c>
      <c r="AA19" s="646"/>
      <c r="AB19" s="646"/>
      <c r="AC19" s="646"/>
      <c r="AD19" s="647">
        <v>44475</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t="s">
        <v>121</v>
      </c>
      <c r="S20" s="609"/>
      <c r="T20" s="609"/>
      <c r="U20" s="609"/>
      <c r="V20" s="609"/>
      <c r="W20" s="609"/>
      <c r="X20" s="609"/>
      <c r="Y20" s="610"/>
      <c r="Z20" s="646" t="s">
        <v>121</v>
      </c>
      <c r="AA20" s="646"/>
      <c r="AB20" s="646"/>
      <c r="AC20" s="646"/>
      <c r="AD20" s="647" t="s">
        <v>121</v>
      </c>
      <c r="AE20" s="647"/>
      <c r="AF20" s="647"/>
      <c r="AG20" s="647"/>
      <c r="AH20" s="647"/>
      <c r="AI20" s="647"/>
      <c r="AJ20" s="647"/>
      <c r="AK20" s="647"/>
      <c r="AL20" s="611" t="s">
        <v>121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6251253</v>
      </c>
      <c r="CS20" s="609"/>
      <c r="CT20" s="609"/>
      <c r="CU20" s="609"/>
      <c r="CV20" s="609"/>
      <c r="CW20" s="609"/>
      <c r="CX20" s="609"/>
      <c r="CY20" s="610"/>
      <c r="CZ20" s="646">
        <v>100</v>
      </c>
      <c r="DA20" s="646"/>
      <c r="DB20" s="646"/>
      <c r="DC20" s="646"/>
      <c r="DD20" s="614">
        <v>676256</v>
      </c>
      <c r="DE20" s="609"/>
      <c r="DF20" s="609"/>
      <c r="DG20" s="609"/>
      <c r="DH20" s="609"/>
      <c r="DI20" s="609"/>
      <c r="DJ20" s="609"/>
      <c r="DK20" s="609"/>
      <c r="DL20" s="609"/>
      <c r="DM20" s="609"/>
      <c r="DN20" s="609"/>
      <c r="DO20" s="609"/>
      <c r="DP20" s="610"/>
      <c r="DQ20" s="614">
        <v>4417632</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2276931</v>
      </c>
      <c r="S21" s="609"/>
      <c r="T21" s="609"/>
      <c r="U21" s="609"/>
      <c r="V21" s="609"/>
      <c r="W21" s="609"/>
      <c r="X21" s="609"/>
      <c r="Y21" s="610"/>
      <c r="Z21" s="646">
        <v>35.1</v>
      </c>
      <c r="AA21" s="646"/>
      <c r="AB21" s="646"/>
      <c r="AC21" s="646"/>
      <c r="AD21" s="647">
        <v>2040015</v>
      </c>
      <c r="AE21" s="647"/>
      <c r="AF21" s="647"/>
      <c r="AG21" s="647"/>
      <c r="AH21" s="647"/>
      <c r="AI21" s="647"/>
      <c r="AJ21" s="647"/>
      <c r="AK21" s="647"/>
      <c r="AL21" s="611">
        <v>53.9</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2040015</v>
      </c>
      <c r="S22" s="609"/>
      <c r="T22" s="609"/>
      <c r="U22" s="609"/>
      <c r="V22" s="609"/>
      <c r="W22" s="609"/>
      <c r="X22" s="609"/>
      <c r="Y22" s="610"/>
      <c r="Z22" s="646">
        <v>31.5</v>
      </c>
      <c r="AA22" s="646"/>
      <c r="AB22" s="646"/>
      <c r="AC22" s="646"/>
      <c r="AD22" s="647">
        <v>2040015</v>
      </c>
      <c r="AE22" s="647"/>
      <c r="AF22" s="647"/>
      <c r="AG22" s="647"/>
      <c r="AH22" s="647"/>
      <c r="AI22" s="647"/>
      <c r="AJ22" s="647"/>
      <c r="AK22" s="647"/>
      <c r="AL22" s="611">
        <v>53.9</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236916</v>
      </c>
      <c r="S23" s="609"/>
      <c r="T23" s="609"/>
      <c r="U23" s="609"/>
      <c r="V23" s="609"/>
      <c r="W23" s="609"/>
      <c r="X23" s="609"/>
      <c r="Y23" s="610"/>
      <c r="Z23" s="646">
        <v>3.7</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2718980</v>
      </c>
      <c r="CS24" s="664"/>
      <c r="CT24" s="664"/>
      <c r="CU24" s="664"/>
      <c r="CV24" s="664"/>
      <c r="CW24" s="664"/>
      <c r="CX24" s="664"/>
      <c r="CY24" s="689"/>
      <c r="CZ24" s="690">
        <v>43.5</v>
      </c>
      <c r="DA24" s="672"/>
      <c r="DB24" s="672"/>
      <c r="DC24" s="692"/>
      <c r="DD24" s="688">
        <v>2006190</v>
      </c>
      <c r="DE24" s="664"/>
      <c r="DF24" s="664"/>
      <c r="DG24" s="664"/>
      <c r="DH24" s="664"/>
      <c r="DI24" s="664"/>
      <c r="DJ24" s="664"/>
      <c r="DK24" s="689"/>
      <c r="DL24" s="688">
        <v>1792450</v>
      </c>
      <c r="DM24" s="664"/>
      <c r="DN24" s="664"/>
      <c r="DO24" s="664"/>
      <c r="DP24" s="664"/>
      <c r="DQ24" s="664"/>
      <c r="DR24" s="664"/>
      <c r="DS24" s="664"/>
      <c r="DT24" s="664"/>
      <c r="DU24" s="664"/>
      <c r="DV24" s="689"/>
      <c r="DW24" s="690">
        <v>47.3</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4018889</v>
      </c>
      <c r="S25" s="609"/>
      <c r="T25" s="609"/>
      <c r="U25" s="609"/>
      <c r="V25" s="609"/>
      <c r="W25" s="609"/>
      <c r="X25" s="609"/>
      <c r="Y25" s="610"/>
      <c r="Z25" s="646">
        <v>62</v>
      </c>
      <c r="AA25" s="646"/>
      <c r="AB25" s="646"/>
      <c r="AC25" s="646"/>
      <c r="AD25" s="647">
        <v>3781973</v>
      </c>
      <c r="AE25" s="647"/>
      <c r="AF25" s="647"/>
      <c r="AG25" s="647"/>
      <c r="AH25" s="647"/>
      <c r="AI25" s="647"/>
      <c r="AJ25" s="647"/>
      <c r="AK25" s="647"/>
      <c r="AL25" s="611">
        <v>100</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1203194</v>
      </c>
      <c r="CS25" s="621"/>
      <c r="CT25" s="621"/>
      <c r="CU25" s="621"/>
      <c r="CV25" s="621"/>
      <c r="CW25" s="621"/>
      <c r="CX25" s="621"/>
      <c r="CY25" s="622"/>
      <c r="CZ25" s="611">
        <v>19.2</v>
      </c>
      <c r="DA25" s="623"/>
      <c r="DB25" s="623"/>
      <c r="DC25" s="624"/>
      <c r="DD25" s="614">
        <v>1119043</v>
      </c>
      <c r="DE25" s="621"/>
      <c r="DF25" s="621"/>
      <c r="DG25" s="621"/>
      <c r="DH25" s="621"/>
      <c r="DI25" s="621"/>
      <c r="DJ25" s="621"/>
      <c r="DK25" s="622"/>
      <c r="DL25" s="614">
        <v>1085736</v>
      </c>
      <c r="DM25" s="621"/>
      <c r="DN25" s="621"/>
      <c r="DO25" s="621"/>
      <c r="DP25" s="621"/>
      <c r="DQ25" s="621"/>
      <c r="DR25" s="621"/>
      <c r="DS25" s="621"/>
      <c r="DT25" s="621"/>
      <c r="DU25" s="621"/>
      <c r="DV25" s="622"/>
      <c r="DW25" s="611">
        <v>28.6</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541</v>
      </c>
      <c r="S26" s="609"/>
      <c r="T26" s="609"/>
      <c r="U26" s="609"/>
      <c r="V26" s="609"/>
      <c r="W26" s="609"/>
      <c r="X26" s="609"/>
      <c r="Y26" s="610"/>
      <c r="Z26" s="646">
        <v>0</v>
      </c>
      <c r="AA26" s="646"/>
      <c r="AB26" s="646"/>
      <c r="AC26" s="646"/>
      <c r="AD26" s="647">
        <v>541</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644222</v>
      </c>
      <c r="CS26" s="609"/>
      <c r="CT26" s="609"/>
      <c r="CU26" s="609"/>
      <c r="CV26" s="609"/>
      <c r="CW26" s="609"/>
      <c r="CX26" s="609"/>
      <c r="CY26" s="610"/>
      <c r="CZ26" s="611">
        <v>10.3</v>
      </c>
      <c r="DA26" s="623"/>
      <c r="DB26" s="623"/>
      <c r="DC26" s="624"/>
      <c r="DD26" s="614">
        <v>601245</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15622</v>
      </c>
      <c r="S27" s="609"/>
      <c r="T27" s="609"/>
      <c r="U27" s="609"/>
      <c r="V27" s="609"/>
      <c r="W27" s="609"/>
      <c r="X27" s="609"/>
      <c r="Y27" s="610"/>
      <c r="Z27" s="646">
        <v>0.2</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1287112</v>
      </c>
      <c r="BH27" s="609"/>
      <c r="BI27" s="609"/>
      <c r="BJ27" s="609"/>
      <c r="BK27" s="609"/>
      <c r="BL27" s="609"/>
      <c r="BM27" s="609"/>
      <c r="BN27" s="610"/>
      <c r="BO27" s="646">
        <v>100</v>
      </c>
      <c r="BP27" s="646"/>
      <c r="BQ27" s="646"/>
      <c r="BR27" s="646"/>
      <c r="BS27" s="647">
        <v>11099</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1053462</v>
      </c>
      <c r="CS27" s="621"/>
      <c r="CT27" s="621"/>
      <c r="CU27" s="621"/>
      <c r="CV27" s="621"/>
      <c r="CW27" s="621"/>
      <c r="CX27" s="621"/>
      <c r="CY27" s="622"/>
      <c r="CZ27" s="611">
        <v>16.899999999999999</v>
      </c>
      <c r="DA27" s="623"/>
      <c r="DB27" s="623"/>
      <c r="DC27" s="624"/>
      <c r="DD27" s="614">
        <v>440113</v>
      </c>
      <c r="DE27" s="621"/>
      <c r="DF27" s="621"/>
      <c r="DG27" s="621"/>
      <c r="DH27" s="621"/>
      <c r="DI27" s="621"/>
      <c r="DJ27" s="621"/>
      <c r="DK27" s="622"/>
      <c r="DL27" s="614">
        <v>259680</v>
      </c>
      <c r="DM27" s="621"/>
      <c r="DN27" s="621"/>
      <c r="DO27" s="621"/>
      <c r="DP27" s="621"/>
      <c r="DQ27" s="621"/>
      <c r="DR27" s="621"/>
      <c r="DS27" s="621"/>
      <c r="DT27" s="621"/>
      <c r="DU27" s="621"/>
      <c r="DV27" s="622"/>
      <c r="DW27" s="611">
        <v>6.8</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37548</v>
      </c>
      <c r="S28" s="609"/>
      <c r="T28" s="609"/>
      <c r="U28" s="609"/>
      <c r="V28" s="609"/>
      <c r="W28" s="609"/>
      <c r="X28" s="609"/>
      <c r="Y28" s="610"/>
      <c r="Z28" s="646">
        <v>0.6</v>
      </c>
      <c r="AA28" s="646"/>
      <c r="AB28" s="646"/>
      <c r="AC28" s="646"/>
      <c r="AD28" s="647" t="s">
        <v>121</v>
      </c>
      <c r="AE28" s="647"/>
      <c r="AF28" s="647"/>
      <c r="AG28" s="647"/>
      <c r="AH28" s="647"/>
      <c r="AI28" s="647"/>
      <c r="AJ28" s="647"/>
      <c r="AK28" s="647"/>
      <c r="AL28" s="611" t="s">
        <v>121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462324</v>
      </c>
      <c r="CS28" s="609"/>
      <c r="CT28" s="609"/>
      <c r="CU28" s="609"/>
      <c r="CV28" s="609"/>
      <c r="CW28" s="609"/>
      <c r="CX28" s="609"/>
      <c r="CY28" s="610"/>
      <c r="CZ28" s="611">
        <v>7.4</v>
      </c>
      <c r="DA28" s="623"/>
      <c r="DB28" s="623"/>
      <c r="DC28" s="624"/>
      <c r="DD28" s="614">
        <v>447034</v>
      </c>
      <c r="DE28" s="609"/>
      <c r="DF28" s="609"/>
      <c r="DG28" s="609"/>
      <c r="DH28" s="609"/>
      <c r="DI28" s="609"/>
      <c r="DJ28" s="609"/>
      <c r="DK28" s="610"/>
      <c r="DL28" s="614">
        <v>447034</v>
      </c>
      <c r="DM28" s="609"/>
      <c r="DN28" s="609"/>
      <c r="DO28" s="609"/>
      <c r="DP28" s="609"/>
      <c r="DQ28" s="609"/>
      <c r="DR28" s="609"/>
      <c r="DS28" s="609"/>
      <c r="DT28" s="609"/>
      <c r="DU28" s="609"/>
      <c r="DV28" s="610"/>
      <c r="DW28" s="611">
        <v>11.8</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4955</v>
      </c>
      <c r="S29" s="609"/>
      <c r="T29" s="609"/>
      <c r="U29" s="609"/>
      <c r="V29" s="609"/>
      <c r="W29" s="609"/>
      <c r="X29" s="609"/>
      <c r="Y29" s="610"/>
      <c r="Z29" s="646">
        <v>0.1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462324</v>
      </c>
      <c r="CS29" s="621"/>
      <c r="CT29" s="621"/>
      <c r="CU29" s="621"/>
      <c r="CV29" s="621"/>
      <c r="CW29" s="621"/>
      <c r="CX29" s="621"/>
      <c r="CY29" s="622"/>
      <c r="CZ29" s="611">
        <v>7.4</v>
      </c>
      <c r="DA29" s="623"/>
      <c r="DB29" s="623"/>
      <c r="DC29" s="624"/>
      <c r="DD29" s="614">
        <v>447034</v>
      </c>
      <c r="DE29" s="621"/>
      <c r="DF29" s="621"/>
      <c r="DG29" s="621"/>
      <c r="DH29" s="621"/>
      <c r="DI29" s="621"/>
      <c r="DJ29" s="621"/>
      <c r="DK29" s="622"/>
      <c r="DL29" s="614">
        <v>447034</v>
      </c>
      <c r="DM29" s="621"/>
      <c r="DN29" s="621"/>
      <c r="DO29" s="621"/>
      <c r="DP29" s="621"/>
      <c r="DQ29" s="621"/>
      <c r="DR29" s="621"/>
      <c r="DS29" s="621"/>
      <c r="DT29" s="621"/>
      <c r="DU29" s="621"/>
      <c r="DV29" s="622"/>
      <c r="DW29" s="611">
        <v>11.8</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778297</v>
      </c>
      <c r="S30" s="609"/>
      <c r="T30" s="609"/>
      <c r="U30" s="609"/>
      <c r="V30" s="609"/>
      <c r="W30" s="609"/>
      <c r="X30" s="609"/>
      <c r="Y30" s="610"/>
      <c r="Z30" s="646">
        <v>12</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441843</v>
      </c>
      <c r="CS30" s="609"/>
      <c r="CT30" s="609"/>
      <c r="CU30" s="609"/>
      <c r="CV30" s="609"/>
      <c r="CW30" s="609"/>
      <c r="CX30" s="609"/>
      <c r="CY30" s="610"/>
      <c r="CZ30" s="611">
        <v>7.1</v>
      </c>
      <c r="DA30" s="623"/>
      <c r="DB30" s="623"/>
      <c r="DC30" s="624"/>
      <c r="DD30" s="614">
        <v>426989</v>
      </c>
      <c r="DE30" s="609"/>
      <c r="DF30" s="609"/>
      <c r="DG30" s="609"/>
      <c r="DH30" s="609"/>
      <c r="DI30" s="609"/>
      <c r="DJ30" s="609"/>
      <c r="DK30" s="610"/>
      <c r="DL30" s="614">
        <v>426989</v>
      </c>
      <c r="DM30" s="609"/>
      <c r="DN30" s="609"/>
      <c r="DO30" s="609"/>
      <c r="DP30" s="609"/>
      <c r="DQ30" s="609"/>
      <c r="DR30" s="609"/>
      <c r="DS30" s="609"/>
      <c r="DT30" s="609"/>
      <c r="DU30" s="609"/>
      <c r="DV30" s="610"/>
      <c r="DW30" s="611">
        <v>11.3</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98.3</v>
      </c>
      <c r="BN31" s="671"/>
      <c r="BO31" s="671"/>
      <c r="BP31" s="671"/>
      <c r="BQ31" s="673"/>
      <c r="BR31" s="670">
        <v>99.4</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v>20481</v>
      </c>
      <c r="CS31" s="621"/>
      <c r="CT31" s="621"/>
      <c r="CU31" s="621"/>
      <c r="CV31" s="621"/>
      <c r="CW31" s="621"/>
      <c r="CX31" s="621"/>
      <c r="CY31" s="622"/>
      <c r="CZ31" s="611">
        <v>0.3</v>
      </c>
      <c r="DA31" s="623"/>
      <c r="DB31" s="623"/>
      <c r="DC31" s="624"/>
      <c r="DD31" s="614">
        <v>20045</v>
      </c>
      <c r="DE31" s="621"/>
      <c r="DF31" s="621"/>
      <c r="DG31" s="621"/>
      <c r="DH31" s="621"/>
      <c r="DI31" s="621"/>
      <c r="DJ31" s="621"/>
      <c r="DK31" s="622"/>
      <c r="DL31" s="614">
        <v>20045</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441536</v>
      </c>
      <c r="S32" s="609"/>
      <c r="T32" s="609"/>
      <c r="U32" s="609"/>
      <c r="V32" s="609"/>
      <c r="W32" s="609"/>
      <c r="X32" s="609"/>
      <c r="Y32" s="610"/>
      <c r="Z32" s="646">
        <v>6.8</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196" t="s">
        <v>302</v>
      </c>
      <c r="AX32" s="605" t="s">
        <v>303</v>
      </c>
      <c r="AY32" s="606"/>
      <c r="AZ32" s="606"/>
      <c r="BA32" s="606"/>
      <c r="BB32" s="606"/>
      <c r="BC32" s="606"/>
      <c r="BD32" s="606"/>
      <c r="BE32" s="606"/>
      <c r="BF32" s="607"/>
      <c r="BG32" s="674">
        <v>99.8</v>
      </c>
      <c r="BH32" s="621"/>
      <c r="BI32" s="621"/>
      <c r="BJ32" s="621"/>
      <c r="BK32" s="621"/>
      <c r="BL32" s="621"/>
      <c r="BM32" s="612">
        <v>98.6</v>
      </c>
      <c r="BN32" s="621"/>
      <c r="BO32" s="621"/>
      <c r="BP32" s="621"/>
      <c r="BQ32" s="644"/>
      <c r="BR32" s="674">
        <v>99.6</v>
      </c>
      <c r="BS32" s="621"/>
      <c r="BT32" s="621"/>
      <c r="BU32" s="621"/>
      <c r="BV32" s="621"/>
      <c r="BW32" s="621"/>
      <c r="BX32" s="612">
        <v>98.3</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2246</v>
      </c>
      <c r="S33" s="609"/>
      <c r="T33" s="609"/>
      <c r="U33" s="609"/>
      <c r="V33" s="609"/>
      <c r="W33" s="609"/>
      <c r="X33" s="609"/>
      <c r="Y33" s="610"/>
      <c r="Z33" s="646">
        <v>0</v>
      </c>
      <c r="AA33" s="646"/>
      <c r="AB33" s="646"/>
      <c r="AC33" s="646"/>
      <c r="AD33" s="647" t="s">
        <v>121</v>
      </c>
      <c r="AE33" s="647"/>
      <c r="AF33" s="647"/>
      <c r="AG33" s="647"/>
      <c r="AH33" s="647"/>
      <c r="AI33" s="647"/>
      <c r="AJ33" s="647"/>
      <c r="AK33" s="647"/>
      <c r="AL33" s="611" t="s">
        <v>121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99.3</v>
      </c>
      <c r="BH33" s="593"/>
      <c r="BI33" s="593"/>
      <c r="BJ33" s="593"/>
      <c r="BK33" s="593"/>
      <c r="BL33" s="593"/>
      <c r="BM33" s="639">
        <v>98</v>
      </c>
      <c r="BN33" s="593"/>
      <c r="BO33" s="593"/>
      <c r="BP33" s="593"/>
      <c r="BQ33" s="656"/>
      <c r="BR33" s="669">
        <v>99.2</v>
      </c>
      <c r="BS33" s="593"/>
      <c r="BT33" s="593"/>
      <c r="BU33" s="593"/>
      <c r="BV33" s="593"/>
      <c r="BW33" s="593"/>
      <c r="BX33" s="639">
        <v>97.8</v>
      </c>
      <c r="BY33" s="593"/>
      <c r="BZ33" s="593"/>
      <c r="CA33" s="593"/>
      <c r="CB33" s="656"/>
      <c r="CD33" s="605" t="s">
        <v>307</v>
      </c>
      <c r="CE33" s="606"/>
      <c r="CF33" s="606"/>
      <c r="CG33" s="606"/>
      <c r="CH33" s="606"/>
      <c r="CI33" s="606"/>
      <c r="CJ33" s="606"/>
      <c r="CK33" s="606"/>
      <c r="CL33" s="606"/>
      <c r="CM33" s="606"/>
      <c r="CN33" s="606"/>
      <c r="CO33" s="606"/>
      <c r="CP33" s="606"/>
      <c r="CQ33" s="607"/>
      <c r="CR33" s="608">
        <v>2752250</v>
      </c>
      <c r="CS33" s="621"/>
      <c r="CT33" s="621"/>
      <c r="CU33" s="621"/>
      <c r="CV33" s="621"/>
      <c r="CW33" s="621"/>
      <c r="CX33" s="621"/>
      <c r="CY33" s="622"/>
      <c r="CZ33" s="611">
        <v>44</v>
      </c>
      <c r="DA33" s="623"/>
      <c r="DB33" s="623"/>
      <c r="DC33" s="624"/>
      <c r="DD33" s="614">
        <v>2260725</v>
      </c>
      <c r="DE33" s="621"/>
      <c r="DF33" s="621"/>
      <c r="DG33" s="621"/>
      <c r="DH33" s="621"/>
      <c r="DI33" s="621"/>
      <c r="DJ33" s="621"/>
      <c r="DK33" s="622"/>
      <c r="DL33" s="614">
        <v>1505935</v>
      </c>
      <c r="DM33" s="621"/>
      <c r="DN33" s="621"/>
      <c r="DO33" s="621"/>
      <c r="DP33" s="621"/>
      <c r="DQ33" s="621"/>
      <c r="DR33" s="621"/>
      <c r="DS33" s="621"/>
      <c r="DT33" s="621"/>
      <c r="DU33" s="621"/>
      <c r="DV33" s="622"/>
      <c r="DW33" s="611">
        <v>39.700000000000003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27245</v>
      </c>
      <c r="S34" s="609"/>
      <c r="T34" s="609"/>
      <c r="U34" s="609"/>
      <c r="V34" s="609"/>
      <c r="W34" s="609"/>
      <c r="X34" s="609"/>
      <c r="Y34" s="610"/>
      <c r="Z34" s="646">
        <v>0.4</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696443</v>
      </c>
      <c r="CS34" s="609"/>
      <c r="CT34" s="609"/>
      <c r="CU34" s="609"/>
      <c r="CV34" s="609"/>
      <c r="CW34" s="609"/>
      <c r="CX34" s="609"/>
      <c r="CY34" s="610"/>
      <c r="CZ34" s="611">
        <v>11.1</v>
      </c>
      <c r="DA34" s="623"/>
      <c r="DB34" s="623"/>
      <c r="DC34" s="624"/>
      <c r="DD34" s="614">
        <v>473448</v>
      </c>
      <c r="DE34" s="609"/>
      <c r="DF34" s="609"/>
      <c r="DG34" s="609"/>
      <c r="DH34" s="609"/>
      <c r="DI34" s="609"/>
      <c r="DJ34" s="609"/>
      <c r="DK34" s="610"/>
      <c r="DL34" s="614">
        <v>331218</v>
      </c>
      <c r="DM34" s="609"/>
      <c r="DN34" s="609"/>
      <c r="DO34" s="609"/>
      <c r="DP34" s="609"/>
      <c r="DQ34" s="609"/>
      <c r="DR34" s="609"/>
      <c r="DS34" s="609"/>
      <c r="DT34" s="609"/>
      <c r="DU34" s="609"/>
      <c r="DV34" s="610"/>
      <c r="DW34" s="611">
        <v>8.6999999999999993</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153470</v>
      </c>
      <c r="S35" s="609"/>
      <c r="T35" s="609"/>
      <c r="U35" s="609"/>
      <c r="V35" s="609"/>
      <c r="W35" s="609"/>
      <c r="X35" s="609"/>
      <c r="Y35" s="610"/>
      <c r="Z35" s="646">
        <v>2.4</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34181</v>
      </c>
      <c r="CS35" s="621"/>
      <c r="CT35" s="621"/>
      <c r="CU35" s="621"/>
      <c r="CV35" s="621"/>
      <c r="CW35" s="621"/>
      <c r="CX35" s="621"/>
      <c r="CY35" s="622"/>
      <c r="CZ35" s="611">
        <v>0.5</v>
      </c>
      <c r="DA35" s="623"/>
      <c r="DB35" s="623"/>
      <c r="DC35" s="624"/>
      <c r="DD35" s="614">
        <v>24788</v>
      </c>
      <c r="DE35" s="621"/>
      <c r="DF35" s="621"/>
      <c r="DG35" s="621"/>
      <c r="DH35" s="621"/>
      <c r="DI35" s="621"/>
      <c r="DJ35" s="621"/>
      <c r="DK35" s="622"/>
      <c r="DL35" s="614">
        <v>24788</v>
      </c>
      <c r="DM35" s="621"/>
      <c r="DN35" s="621"/>
      <c r="DO35" s="621"/>
      <c r="DP35" s="621"/>
      <c r="DQ35" s="621"/>
      <c r="DR35" s="621"/>
      <c r="DS35" s="621"/>
      <c r="DT35" s="621"/>
      <c r="DU35" s="621"/>
      <c r="DV35" s="622"/>
      <c r="DW35" s="611">
        <v>0.7</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321958</v>
      </c>
      <c r="S36" s="609"/>
      <c r="T36" s="609"/>
      <c r="U36" s="609"/>
      <c r="V36" s="609"/>
      <c r="W36" s="609"/>
      <c r="X36" s="609"/>
      <c r="Y36" s="610"/>
      <c r="Z36" s="646">
        <v>5</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1150217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10485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1136497</v>
      </c>
      <c r="CS36" s="609"/>
      <c r="CT36" s="609"/>
      <c r="CU36" s="609"/>
      <c r="CV36" s="609"/>
      <c r="CW36" s="609"/>
      <c r="CX36" s="609"/>
      <c r="CY36" s="610"/>
      <c r="CZ36" s="611">
        <v>18.2</v>
      </c>
      <c r="DA36" s="623"/>
      <c r="DB36" s="623"/>
      <c r="DC36" s="624"/>
      <c r="DD36" s="614">
        <v>1004644</v>
      </c>
      <c r="DE36" s="609"/>
      <c r="DF36" s="609"/>
      <c r="DG36" s="609"/>
      <c r="DH36" s="609"/>
      <c r="DI36" s="609"/>
      <c r="DJ36" s="609"/>
      <c r="DK36" s="610"/>
      <c r="DL36" s="614">
        <v>670114</v>
      </c>
      <c r="DM36" s="609"/>
      <c r="DN36" s="609"/>
      <c r="DO36" s="609"/>
      <c r="DP36" s="609"/>
      <c r="DQ36" s="609"/>
      <c r="DR36" s="609"/>
      <c r="DS36" s="609"/>
      <c r="DT36" s="609"/>
      <c r="DU36" s="609"/>
      <c r="DV36" s="610"/>
      <c r="DW36" s="611">
        <v>17.7</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163255</v>
      </c>
      <c r="S37" s="609"/>
      <c r="T37" s="609"/>
      <c r="U37" s="609"/>
      <c r="V37" s="609"/>
      <c r="W37" s="609"/>
      <c r="X37" s="609"/>
      <c r="Y37" s="610"/>
      <c r="Z37" s="646">
        <v>2.5</v>
      </c>
      <c r="AA37" s="646"/>
      <c r="AB37" s="646"/>
      <c r="AC37" s="646"/>
      <c r="AD37" s="647">
        <v>391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378312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-15620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517507</v>
      </c>
      <c r="CS37" s="621"/>
      <c r="CT37" s="621"/>
      <c r="CU37" s="621"/>
      <c r="CV37" s="621"/>
      <c r="CW37" s="621"/>
      <c r="CX37" s="621"/>
      <c r="CY37" s="622"/>
      <c r="CZ37" s="611">
        <v>8.3000000000000007</v>
      </c>
      <c r="DA37" s="623"/>
      <c r="DB37" s="623"/>
      <c r="DC37" s="624"/>
      <c r="DD37" s="614">
        <v>468790</v>
      </c>
      <c r="DE37" s="621"/>
      <c r="DF37" s="621"/>
      <c r="DG37" s="621"/>
      <c r="DH37" s="621"/>
      <c r="DI37" s="621"/>
      <c r="DJ37" s="621"/>
      <c r="DK37" s="622"/>
      <c r="DL37" s="614">
        <v>369015</v>
      </c>
      <c r="DM37" s="621"/>
      <c r="DN37" s="621"/>
      <c r="DO37" s="621"/>
      <c r="DP37" s="621"/>
      <c r="DQ37" s="621"/>
      <c r="DR37" s="621"/>
      <c r="DS37" s="621"/>
      <c r="DT37" s="621"/>
      <c r="DU37" s="621"/>
      <c r="DV37" s="622"/>
      <c r="DW37" s="611">
        <v>9.6999999999999993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518278</v>
      </c>
      <c r="S38" s="609"/>
      <c r="T38" s="609"/>
      <c r="U38" s="609"/>
      <c r="V38" s="609"/>
      <c r="W38" s="609"/>
      <c r="X38" s="609"/>
      <c r="Y38" s="610"/>
      <c r="Z38" s="646">
        <v>8</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119171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1456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652734</v>
      </c>
      <c r="CS38" s="609"/>
      <c r="CT38" s="609"/>
      <c r="CU38" s="609"/>
      <c r="CV38" s="609"/>
      <c r="CW38" s="609"/>
      <c r="CX38" s="609"/>
      <c r="CY38" s="610"/>
      <c r="CZ38" s="611">
        <v>10.4</v>
      </c>
      <c r="DA38" s="623"/>
      <c r="DB38" s="623"/>
      <c r="DC38" s="624"/>
      <c r="DD38" s="614">
        <v>526166</v>
      </c>
      <c r="DE38" s="609"/>
      <c r="DF38" s="609"/>
      <c r="DG38" s="609"/>
      <c r="DH38" s="609"/>
      <c r="DI38" s="609"/>
      <c r="DJ38" s="609"/>
      <c r="DK38" s="610"/>
      <c r="DL38" s="614">
        <v>479815</v>
      </c>
      <c r="DM38" s="609"/>
      <c r="DN38" s="609"/>
      <c r="DO38" s="609"/>
      <c r="DP38" s="609"/>
      <c r="DQ38" s="609"/>
      <c r="DR38" s="609"/>
      <c r="DS38" s="609"/>
      <c r="DT38" s="609"/>
      <c r="DU38" s="609"/>
      <c r="DV38" s="610"/>
      <c r="DW38" s="611">
        <v>12.7</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21326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2050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109050</v>
      </c>
      <c r="CS39" s="621"/>
      <c r="CT39" s="621"/>
      <c r="CU39" s="621"/>
      <c r="CV39" s="621"/>
      <c r="CW39" s="621"/>
      <c r="CX39" s="621"/>
      <c r="CY39" s="622"/>
      <c r="CZ39" s="611">
        <v>1.7</v>
      </c>
      <c r="DA39" s="623"/>
      <c r="DB39" s="623"/>
      <c r="DC39" s="624"/>
      <c r="DD39" s="614">
        <v>108334</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10078</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123345</v>
      </c>
      <c r="CS40" s="609"/>
      <c r="CT40" s="609"/>
      <c r="CU40" s="609"/>
      <c r="CV40" s="609"/>
      <c r="CW40" s="609"/>
      <c r="CX40" s="609"/>
      <c r="CY40" s="610"/>
      <c r="CZ40" s="611">
        <v>2</v>
      </c>
      <c r="DA40" s="623"/>
      <c r="DB40" s="623"/>
      <c r="DC40" s="624"/>
      <c r="DD40" s="614">
        <v>123345</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6483840</v>
      </c>
      <c r="S41" s="633"/>
      <c r="T41" s="633"/>
      <c r="U41" s="633"/>
      <c r="V41" s="633"/>
      <c r="W41" s="633"/>
      <c r="X41" s="633"/>
      <c r="Y41" s="636"/>
      <c r="Z41" s="637">
        <v>100</v>
      </c>
      <c r="AA41" s="637"/>
      <c r="AB41" s="637"/>
      <c r="AC41" s="637"/>
      <c r="AD41" s="638">
        <v>3782905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135357</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496051</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532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780023</v>
      </c>
      <c r="CS42" s="621"/>
      <c r="CT42" s="621"/>
      <c r="CU42" s="621"/>
      <c r="CV42" s="621"/>
      <c r="CW42" s="621"/>
      <c r="CX42" s="621"/>
      <c r="CY42" s="622"/>
      <c r="CZ42" s="611">
        <v>12.5</v>
      </c>
      <c r="DA42" s="623"/>
      <c r="DB42" s="623"/>
      <c r="DC42" s="624"/>
      <c r="DD42" s="614">
        <v>150717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16373</v>
      </c>
      <c r="CS43" s="621"/>
      <c r="CT43" s="621"/>
      <c r="CU43" s="621"/>
      <c r="CV43" s="621"/>
      <c r="CW43" s="621"/>
      <c r="CX43" s="621"/>
      <c r="CY43" s="622"/>
      <c r="CZ43" s="611">
        <v>0.3</v>
      </c>
      <c r="DA43" s="623"/>
      <c r="DB43" s="623"/>
      <c r="DC43" s="624"/>
      <c r="DD43" s="614">
        <v>16373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676256</v>
      </c>
      <c r="CS44" s="609"/>
      <c r="CT44" s="609"/>
      <c r="CU44" s="609"/>
      <c r="CV44" s="609"/>
      <c r="CW44" s="609"/>
      <c r="CX44" s="609"/>
      <c r="CY44" s="610"/>
      <c r="CZ44" s="611">
        <v>10.8</v>
      </c>
      <c r="DA44" s="612"/>
      <c r="DB44" s="612"/>
      <c r="DC44" s="613"/>
      <c r="DD44" s="614">
        <v>147331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97953</v>
      </c>
      <c r="CS45" s="621"/>
      <c r="CT45" s="621"/>
      <c r="CU45" s="621"/>
      <c r="CV45" s="621"/>
      <c r="CW45" s="621"/>
      <c r="CX45" s="621"/>
      <c r="CY45" s="622"/>
      <c r="CZ45" s="611">
        <v>1.6</v>
      </c>
      <c r="DA45" s="623"/>
      <c r="DB45" s="623"/>
      <c r="DC45" s="624"/>
      <c r="DD45" s="614">
        <v>9339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493966</v>
      </c>
      <c r="CS46" s="609"/>
      <c r="CT46" s="609"/>
      <c r="CU46" s="609"/>
      <c r="CV46" s="609"/>
      <c r="CW46" s="609"/>
      <c r="CX46" s="609"/>
      <c r="CY46" s="610"/>
      <c r="CZ46" s="611">
        <v>7.9</v>
      </c>
      <c r="DA46" s="612"/>
      <c r="DB46" s="612"/>
      <c r="DC46" s="613"/>
      <c r="DD46" s="614">
        <v>120838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103767</v>
      </c>
      <c r="CS47" s="621"/>
      <c r="CT47" s="621"/>
      <c r="CU47" s="621"/>
      <c r="CV47" s="621"/>
      <c r="CW47" s="621"/>
      <c r="CX47" s="621"/>
      <c r="CY47" s="622"/>
      <c r="CZ47" s="611">
        <v>1.7</v>
      </c>
      <c r="DA47" s="623"/>
      <c r="DB47" s="623"/>
      <c r="DC47" s="624"/>
      <c r="DD47" s="614">
        <v>3386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6251253</v>
      </c>
      <c r="CS49" s="593"/>
      <c r="CT49" s="593"/>
      <c r="CU49" s="593"/>
      <c r="CV49" s="593"/>
      <c r="CW49" s="593"/>
      <c r="CX49" s="593"/>
      <c r="CY49" s="594"/>
      <c r="CZ49" s="595">
        <v>100</v>
      </c>
      <c r="DA49" s="596"/>
      <c r="DB49" s="596"/>
      <c r="DC49" s="597"/>
      <c r="DD49" s="598">
        <v>4417632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twvn2uLgYb2nyD0t56PeyQt44vTL8FtOCCaMBR3o2+KxDs/h3cKbrteEdO8LQroMWLaNOEJsvJgWNgmcLEs7bg==" saltValue="jcddjLo7g+cUKl3c2Pb+G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6484</v>
      </c>
      <c r="R7" s="1090"/>
      <c r="S7" s="1090"/>
      <c r="T7" s="1090"/>
      <c r="U7" s="1090"/>
      <c r="V7" s="1090">
        <v>6251</v>
      </c>
      <c r="W7" s="1090"/>
      <c r="X7" s="1090"/>
      <c r="Y7" s="1090"/>
      <c r="Z7" s="1090"/>
      <c r="AA7" s="1090">
        <v>233</v>
      </c>
      <c r="AB7" s="1090"/>
      <c r="AC7" s="1090"/>
      <c r="AD7" s="1090"/>
      <c r="AE7" s="1091"/>
      <c r="AF7" s="1092">
        <v>189</v>
      </c>
      <c r="AG7" s="1093"/>
      <c r="AH7" s="1093"/>
      <c r="AI7" s="1093"/>
      <c r="AJ7" s="1094"/>
      <c r="AK7" s="1095">
        <v>153</v>
      </c>
      <c r="AL7" s="1096"/>
      <c r="AM7" s="1096"/>
      <c r="AN7" s="1096"/>
      <c r="AO7" s="1096"/>
      <c r="AP7" s="1096">
        <v>4858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6484</v>
      </c>
      <c r="R23" s="1048"/>
      <c r="S23" s="1048"/>
      <c r="T23" s="1048"/>
      <c r="U23" s="1048"/>
      <c r="V23" s="1048">
        <v>6251</v>
      </c>
      <c r="W23" s="1048"/>
      <c r="X23" s="1048"/>
      <c r="Y23" s="1048"/>
      <c r="Z23" s="1048"/>
      <c r="AA23" s="1048">
        <v>233</v>
      </c>
      <c r="AB23" s="1048"/>
      <c r="AC23" s="1048"/>
      <c r="AD23" s="1048"/>
      <c r="AE23" s="1055"/>
      <c r="AF23" s="1056">
        <v>189</v>
      </c>
      <c r="AG23" s="1048"/>
      <c r="AH23" s="1048"/>
      <c r="AI23" s="1048"/>
      <c r="AJ23" s="1057"/>
      <c r="AK23" s="1058"/>
      <c r="AL23" s="1059"/>
      <c r="AM23" s="1059"/>
      <c r="AN23" s="1059"/>
      <c r="AO23" s="1059"/>
      <c r="AP23" s="1048">
        <v>4858</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1543</v>
      </c>
      <c r="R28" s="1038"/>
      <c r="S28" s="1038"/>
      <c r="T28" s="1038"/>
      <c r="U28" s="1038"/>
      <c r="V28" s="1038">
        <v>1533</v>
      </c>
      <c r="W28" s="1038"/>
      <c r="X28" s="1038"/>
      <c r="Y28" s="1038"/>
      <c r="Z28" s="1038"/>
      <c r="AA28" s="1038">
        <v>10</v>
      </c>
      <c r="AB28" s="1038"/>
      <c r="AC28" s="1038"/>
      <c r="AD28" s="1038"/>
      <c r="AE28" s="1039"/>
      <c r="AF28" s="1040">
        <v>10</v>
      </c>
      <c r="AG28" s="1038"/>
      <c r="AH28" s="1038"/>
      <c r="AI28" s="1038"/>
      <c r="AJ28" s="1041"/>
      <c r="AK28" s="1029">
        <v>164</v>
      </c>
      <c r="AL28" s="1030"/>
      <c r="AM28" s="1030"/>
      <c r="AN28" s="1030"/>
      <c r="AO28" s="1030"/>
      <c r="AP28" s="1030" t="s">
        <v>561</v>
      </c>
      <c r="AQ28" s="1030"/>
      <c r="AR28" s="1030"/>
      <c r="AS28" s="1030"/>
      <c r="AT28" s="1030"/>
      <c r="AU28" s="1030" t="s">
        <v>568</v>
      </c>
      <c r="AV28" s="1030"/>
      <c r="AW28" s="1030"/>
      <c r="AX28" s="1030"/>
      <c r="AY28" s="1030"/>
      <c r="AZ28" s="1028" t="s">
        <v>486</v>
      </c>
      <c r="BA28" s="1028"/>
      <c r="BB28" s="1028"/>
      <c r="BC28" s="1028"/>
      <c r="BD28" s="1028"/>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23</v>
      </c>
      <c r="R29" s="1026"/>
      <c r="S29" s="1026"/>
      <c r="T29" s="1026"/>
      <c r="U29" s="1026"/>
      <c r="V29" s="1026">
        <v>23</v>
      </c>
      <c r="W29" s="1026"/>
      <c r="X29" s="1026"/>
      <c r="Y29" s="1026"/>
      <c r="Z29" s="1026"/>
      <c r="AA29" s="1026">
        <v>0</v>
      </c>
      <c r="AB29" s="1026"/>
      <c r="AC29" s="1026"/>
      <c r="AD29" s="1026"/>
      <c r="AE29" s="1027"/>
      <c r="AF29" s="1022" t="s">
        <v>121</v>
      </c>
      <c r="AG29" s="1023"/>
      <c r="AH29" s="1023"/>
      <c r="AI29" s="1023"/>
      <c r="AJ29" s="1024"/>
      <c r="AK29" s="967">
        <v>9</v>
      </c>
      <c r="AL29" s="958"/>
      <c r="AM29" s="958"/>
      <c r="AN29" s="958"/>
      <c r="AO29" s="958"/>
      <c r="AP29" s="965" t="s">
        <v>486</v>
      </c>
      <c r="AQ29" s="966"/>
      <c r="AR29" s="966"/>
      <c r="AS29" s="966"/>
      <c r="AT29" s="967"/>
      <c r="AU29" s="958" t="s">
        <v>568</v>
      </c>
      <c r="AV29" s="958"/>
      <c r="AW29" s="958"/>
      <c r="AX29" s="958"/>
      <c r="AY29" s="958"/>
      <c r="AZ29" s="1028" t="s">
        <v>486</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1399</v>
      </c>
      <c r="R30" s="1026"/>
      <c r="S30" s="1026"/>
      <c r="T30" s="1026"/>
      <c r="U30" s="1026"/>
      <c r="V30" s="1026">
        <v>1341</v>
      </c>
      <c r="W30" s="1026"/>
      <c r="X30" s="1026"/>
      <c r="Y30" s="1026"/>
      <c r="Z30" s="1026"/>
      <c r="AA30" s="1026">
        <v>59</v>
      </c>
      <c r="AB30" s="1026"/>
      <c r="AC30" s="1026"/>
      <c r="AD30" s="1026"/>
      <c r="AE30" s="1027"/>
      <c r="AF30" s="1022">
        <v>59</v>
      </c>
      <c r="AG30" s="1023"/>
      <c r="AH30" s="1023"/>
      <c r="AI30" s="1023"/>
      <c r="AJ30" s="1024"/>
      <c r="AK30" s="1031">
        <v>222</v>
      </c>
      <c r="AL30" s="966"/>
      <c r="AM30" s="966"/>
      <c r="AN30" s="966"/>
      <c r="AO30" s="967"/>
      <c r="AP30" s="965" t="s">
        <v>486</v>
      </c>
      <c r="AQ30" s="966"/>
      <c r="AR30" s="966"/>
      <c r="AS30" s="966"/>
      <c r="AT30" s="967"/>
      <c r="AU30" s="958" t="s">
        <v>568</v>
      </c>
      <c r="AV30" s="958"/>
      <c r="AW30" s="958"/>
      <c r="AX30" s="958"/>
      <c r="AY30" s="958"/>
      <c r="AZ30" s="1028" t="s">
        <v>486</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300</v>
      </c>
      <c r="R31" s="1026"/>
      <c r="S31" s="1026"/>
      <c r="T31" s="1026"/>
      <c r="U31" s="1026"/>
      <c r="V31" s="1026">
        <v>300</v>
      </c>
      <c r="W31" s="1026"/>
      <c r="X31" s="1026"/>
      <c r="Y31" s="1026"/>
      <c r="Z31" s="1026"/>
      <c r="AA31" s="1026">
        <v>0</v>
      </c>
      <c r="AB31" s="1026"/>
      <c r="AC31" s="1026"/>
      <c r="AD31" s="1026"/>
      <c r="AE31" s="1027"/>
      <c r="AF31" s="1022" t="s">
        <v>121</v>
      </c>
      <c r="AG31" s="1023"/>
      <c r="AH31" s="1023"/>
      <c r="AI31" s="1023"/>
      <c r="AJ31" s="1024"/>
      <c r="AK31" s="967">
        <v>94</v>
      </c>
      <c r="AL31" s="958"/>
      <c r="AM31" s="958"/>
      <c r="AN31" s="958"/>
      <c r="AO31" s="958"/>
      <c r="AP31" s="965" t="s">
        <v>486</v>
      </c>
      <c r="AQ31" s="966"/>
      <c r="AR31" s="966"/>
      <c r="AS31" s="966"/>
      <c r="AT31" s="967"/>
      <c r="AU31" s="958" t="s">
        <v>568</v>
      </c>
      <c r="AV31" s="958"/>
      <c r="AW31" s="958"/>
      <c r="AX31" s="958"/>
      <c r="AY31" s="958"/>
      <c r="AZ31" s="1028" t="s">
        <v>486</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392</v>
      </c>
      <c r="C32" s="1018"/>
      <c r="D32" s="1018"/>
      <c r="E32" s="1018"/>
      <c r="F32" s="1018"/>
      <c r="G32" s="1018"/>
      <c r="H32" s="1018"/>
      <c r="I32" s="1018"/>
      <c r="J32" s="1018"/>
      <c r="K32" s="1018"/>
      <c r="L32" s="1018"/>
      <c r="M32" s="1018"/>
      <c r="N32" s="1018"/>
      <c r="O32" s="1018"/>
      <c r="P32" s="1019"/>
      <c r="Q32" s="1025">
        <v>537</v>
      </c>
      <c r="R32" s="1026"/>
      <c r="S32" s="1026"/>
      <c r="T32" s="1026"/>
      <c r="U32" s="1026"/>
      <c r="V32" s="1026">
        <v>537</v>
      </c>
      <c r="W32" s="1026"/>
      <c r="X32" s="1026"/>
      <c r="Y32" s="1026"/>
      <c r="Z32" s="1026"/>
      <c r="AA32" s="1026">
        <v>0</v>
      </c>
      <c r="AB32" s="1026"/>
      <c r="AC32" s="1026"/>
      <c r="AD32" s="1026"/>
      <c r="AE32" s="1027"/>
      <c r="AF32" s="1022">
        <v>40</v>
      </c>
      <c r="AG32" s="1023"/>
      <c r="AH32" s="1023"/>
      <c r="AI32" s="1023"/>
      <c r="AJ32" s="1024"/>
      <c r="AK32" s="967">
        <v>378</v>
      </c>
      <c r="AL32" s="958"/>
      <c r="AM32" s="958"/>
      <c r="AN32" s="958"/>
      <c r="AO32" s="958"/>
      <c r="AP32" s="958">
        <v>4141</v>
      </c>
      <c r="AQ32" s="958"/>
      <c r="AR32" s="958"/>
      <c r="AS32" s="958"/>
      <c r="AT32" s="958"/>
      <c r="AU32" s="958">
        <v>3785</v>
      </c>
      <c r="AV32" s="958"/>
      <c r="AW32" s="958"/>
      <c r="AX32" s="958"/>
      <c r="AY32" s="958"/>
      <c r="AZ32" s="1028" t="s">
        <v>562</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109</v>
      </c>
      <c r="AG63" s="946"/>
      <c r="AH63" s="946"/>
      <c r="AI63" s="946"/>
      <c r="AJ63" s="1009"/>
      <c r="AK63" s="1010"/>
      <c r="AL63" s="950"/>
      <c r="AM63" s="950"/>
      <c r="AN63" s="950"/>
      <c r="AO63" s="950"/>
      <c r="AP63" s="946">
        <v>4141</v>
      </c>
      <c r="AQ63" s="946"/>
      <c r="AR63" s="946"/>
      <c r="AS63" s="946"/>
      <c r="AT63" s="946"/>
      <c r="AU63" s="946">
        <v>3785</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545</v>
      </c>
      <c r="C68" s="973"/>
      <c r="D68" s="973"/>
      <c r="E68" s="973"/>
      <c r="F68" s="973"/>
      <c r="G68" s="973"/>
      <c r="H68" s="973"/>
      <c r="I68" s="973"/>
      <c r="J68" s="973"/>
      <c r="K68" s="973"/>
      <c r="L68" s="973"/>
      <c r="M68" s="973"/>
      <c r="N68" s="973"/>
      <c r="O68" s="973"/>
      <c r="P68" s="974"/>
      <c r="Q68" s="975">
        <v>2149</v>
      </c>
      <c r="R68" s="969"/>
      <c r="S68" s="969"/>
      <c r="T68" s="969"/>
      <c r="U68" s="969"/>
      <c r="V68" s="969">
        <v>2121</v>
      </c>
      <c r="W68" s="969"/>
      <c r="X68" s="969"/>
      <c r="Y68" s="969"/>
      <c r="Z68" s="969"/>
      <c r="AA68" s="969">
        <v>28</v>
      </c>
      <c r="AB68" s="969"/>
      <c r="AC68" s="969"/>
      <c r="AD68" s="969"/>
      <c r="AE68" s="969"/>
      <c r="AF68" s="969">
        <v>28</v>
      </c>
      <c r="AG68" s="969"/>
      <c r="AH68" s="969"/>
      <c r="AI68" s="969"/>
      <c r="AJ68" s="969"/>
      <c r="AK68" s="969">
        <v>18</v>
      </c>
      <c r="AL68" s="969"/>
      <c r="AM68" s="969"/>
      <c r="AN68" s="969"/>
      <c r="AO68" s="969"/>
      <c r="AP68" s="969">
        <v>899</v>
      </c>
      <c r="AQ68" s="969"/>
      <c r="AR68" s="969"/>
      <c r="AS68" s="969"/>
      <c r="AT68" s="969"/>
      <c r="AU68" s="969">
        <v>182</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546</v>
      </c>
      <c r="C69" s="962"/>
      <c r="D69" s="962"/>
      <c r="E69" s="962"/>
      <c r="F69" s="962"/>
      <c r="G69" s="962"/>
      <c r="H69" s="962"/>
      <c r="I69" s="962"/>
      <c r="J69" s="962"/>
      <c r="K69" s="962"/>
      <c r="L69" s="962"/>
      <c r="M69" s="962"/>
      <c r="N69" s="962"/>
      <c r="O69" s="962"/>
      <c r="P69" s="963"/>
      <c r="Q69" s="964">
        <v>1077</v>
      </c>
      <c r="R69" s="958"/>
      <c r="S69" s="958"/>
      <c r="T69" s="958"/>
      <c r="U69" s="958"/>
      <c r="V69" s="958">
        <v>1059</v>
      </c>
      <c r="W69" s="958"/>
      <c r="X69" s="958"/>
      <c r="Y69" s="958"/>
      <c r="Z69" s="958"/>
      <c r="AA69" s="958">
        <v>18</v>
      </c>
      <c r="AB69" s="958"/>
      <c r="AC69" s="958"/>
      <c r="AD69" s="958"/>
      <c r="AE69" s="958"/>
      <c r="AF69" s="958">
        <v>18</v>
      </c>
      <c r="AG69" s="958"/>
      <c r="AH69" s="958"/>
      <c r="AI69" s="958"/>
      <c r="AJ69" s="958"/>
      <c r="AK69" s="958">
        <v>17</v>
      </c>
      <c r="AL69" s="958"/>
      <c r="AM69" s="958"/>
      <c r="AN69" s="958"/>
      <c r="AO69" s="958"/>
      <c r="AP69" s="958">
        <v>304</v>
      </c>
      <c r="AQ69" s="958"/>
      <c r="AR69" s="958"/>
      <c r="AS69" s="958"/>
      <c r="AT69" s="958"/>
      <c r="AU69" s="958">
        <v>63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569</v>
      </c>
      <c r="C70" s="962"/>
      <c r="D70" s="962"/>
      <c r="E70" s="962"/>
      <c r="F70" s="962"/>
      <c r="G70" s="962"/>
      <c r="H70" s="962"/>
      <c r="I70" s="962"/>
      <c r="J70" s="962"/>
      <c r="K70" s="962"/>
      <c r="L70" s="962"/>
      <c r="M70" s="962"/>
      <c r="N70" s="962"/>
      <c r="O70" s="962"/>
      <c r="P70" s="963"/>
      <c r="Q70" s="964">
        <v>1630</v>
      </c>
      <c r="R70" s="958"/>
      <c r="S70" s="958"/>
      <c r="T70" s="958"/>
      <c r="U70" s="958"/>
      <c r="V70" s="958">
        <v>1568</v>
      </c>
      <c r="W70" s="958"/>
      <c r="X70" s="958"/>
      <c r="Y70" s="958"/>
      <c r="Z70" s="958"/>
      <c r="AA70" s="958">
        <v>62</v>
      </c>
      <c r="AB70" s="958"/>
      <c r="AC70" s="958"/>
      <c r="AD70" s="958"/>
      <c r="AE70" s="958"/>
      <c r="AF70" s="958">
        <v>1496</v>
      </c>
      <c r="AG70" s="958"/>
      <c r="AH70" s="958"/>
      <c r="AI70" s="958"/>
      <c r="AJ70" s="958"/>
      <c r="AK70" s="958" t="s">
        <v>568</v>
      </c>
      <c r="AL70" s="958"/>
      <c r="AM70" s="958"/>
      <c r="AN70" s="958"/>
      <c r="AO70" s="958"/>
      <c r="AP70" s="958">
        <v>1506</v>
      </c>
      <c r="AQ70" s="958"/>
      <c r="AR70" s="958"/>
      <c r="AS70" s="958"/>
      <c r="AT70" s="958"/>
      <c r="AU70" s="958" t="s">
        <v>568</v>
      </c>
      <c r="AV70" s="958"/>
      <c r="AW70" s="958"/>
      <c r="AX70" s="958"/>
      <c r="AY70" s="958"/>
      <c r="AZ70" s="959" t="s">
        <v>558</v>
      </c>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547</v>
      </c>
      <c r="C71" s="962"/>
      <c r="D71" s="962"/>
      <c r="E71" s="962"/>
      <c r="F71" s="962"/>
      <c r="G71" s="962"/>
      <c r="H71" s="962"/>
      <c r="I71" s="962"/>
      <c r="J71" s="962"/>
      <c r="K71" s="962"/>
      <c r="L71" s="962"/>
      <c r="M71" s="962"/>
      <c r="N71" s="962"/>
      <c r="O71" s="962"/>
      <c r="P71" s="963"/>
      <c r="Q71" s="964">
        <v>273</v>
      </c>
      <c r="R71" s="958"/>
      <c r="S71" s="958"/>
      <c r="T71" s="958"/>
      <c r="U71" s="958"/>
      <c r="V71" s="958">
        <v>255</v>
      </c>
      <c r="W71" s="958"/>
      <c r="X71" s="958"/>
      <c r="Y71" s="958"/>
      <c r="Z71" s="958"/>
      <c r="AA71" s="958">
        <v>19</v>
      </c>
      <c r="AB71" s="958"/>
      <c r="AC71" s="958"/>
      <c r="AD71" s="958"/>
      <c r="AE71" s="958"/>
      <c r="AF71" s="958">
        <v>19</v>
      </c>
      <c r="AG71" s="958"/>
      <c r="AH71" s="958"/>
      <c r="AI71" s="958"/>
      <c r="AJ71" s="958"/>
      <c r="AK71" s="958" t="s">
        <v>568</v>
      </c>
      <c r="AL71" s="958"/>
      <c r="AM71" s="958"/>
      <c r="AN71" s="958"/>
      <c r="AO71" s="958"/>
      <c r="AP71" s="958" t="s">
        <v>561</v>
      </c>
      <c r="AQ71" s="958"/>
      <c r="AR71" s="958"/>
      <c r="AS71" s="958"/>
      <c r="AT71" s="958"/>
      <c r="AU71" s="958" t="s">
        <v>561</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548</v>
      </c>
      <c r="C72" s="962"/>
      <c r="D72" s="962"/>
      <c r="E72" s="962"/>
      <c r="F72" s="962"/>
      <c r="G72" s="962"/>
      <c r="H72" s="962"/>
      <c r="I72" s="962"/>
      <c r="J72" s="962"/>
      <c r="K72" s="962"/>
      <c r="L72" s="962"/>
      <c r="M72" s="962"/>
      <c r="N72" s="962"/>
      <c r="O72" s="962"/>
      <c r="P72" s="963"/>
      <c r="Q72" s="964">
        <v>57</v>
      </c>
      <c r="R72" s="958"/>
      <c r="S72" s="958"/>
      <c r="T72" s="958"/>
      <c r="U72" s="958"/>
      <c r="V72" s="958">
        <v>52</v>
      </c>
      <c r="W72" s="958"/>
      <c r="X72" s="958"/>
      <c r="Y72" s="958"/>
      <c r="Z72" s="958"/>
      <c r="AA72" s="958">
        <v>5</v>
      </c>
      <c r="AB72" s="958"/>
      <c r="AC72" s="958"/>
      <c r="AD72" s="958"/>
      <c r="AE72" s="958"/>
      <c r="AF72" s="958">
        <v>5</v>
      </c>
      <c r="AG72" s="958"/>
      <c r="AH72" s="958"/>
      <c r="AI72" s="958"/>
      <c r="AJ72" s="958"/>
      <c r="AK72" s="958" t="s">
        <v>568</v>
      </c>
      <c r="AL72" s="958"/>
      <c r="AM72" s="958"/>
      <c r="AN72" s="958"/>
      <c r="AO72" s="958"/>
      <c r="AP72" s="958" t="s">
        <v>561</v>
      </c>
      <c r="AQ72" s="958"/>
      <c r="AR72" s="958"/>
      <c r="AS72" s="958"/>
      <c r="AT72" s="958"/>
      <c r="AU72" s="958" t="s">
        <v>486</v>
      </c>
      <c r="AV72" s="958"/>
      <c r="AW72" s="958"/>
      <c r="AX72" s="958"/>
      <c r="AY72" s="958"/>
      <c r="AZ72" s="959" t="s">
        <v>559</v>
      </c>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549</v>
      </c>
      <c r="C73" s="962"/>
      <c r="D73" s="962"/>
      <c r="E73" s="962"/>
      <c r="F73" s="962"/>
      <c r="G73" s="962"/>
      <c r="H73" s="962"/>
      <c r="I73" s="962"/>
      <c r="J73" s="962"/>
      <c r="K73" s="962"/>
      <c r="L73" s="962"/>
      <c r="M73" s="962"/>
      <c r="N73" s="962"/>
      <c r="O73" s="962"/>
      <c r="P73" s="963"/>
      <c r="Q73" s="964">
        <v>729</v>
      </c>
      <c r="R73" s="958"/>
      <c r="S73" s="958"/>
      <c r="T73" s="958"/>
      <c r="U73" s="958"/>
      <c r="V73" s="958">
        <v>650</v>
      </c>
      <c r="W73" s="958"/>
      <c r="X73" s="958"/>
      <c r="Y73" s="958"/>
      <c r="Z73" s="958"/>
      <c r="AA73" s="958">
        <v>79</v>
      </c>
      <c r="AB73" s="958"/>
      <c r="AC73" s="958"/>
      <c r="AD73" s="958"/>
      <c r="AE73" s="958"/>
      <c r="AF73" s="958">
        <v>88</v>
      </c>
      <c r="AG73" s="958"/>
      <c r="AH73" s="958"/>
      <c r="AI73" s="958"/>
      <c r="AJ73" s="958"/>
      <c r="AK73" s="958" t="s">
        <v>570</v>
      </c>
      <c r="AL73" s="958"/>
      <c r="AM73" s="958"/>
      <c r="AN73" s="958"/>
      <c r="AO73" s="958"/>
      <c r="AP73" s="958">
        <v>1525</v>
      </c>
      <c r="AQ73" s="958"/>
      <c r="AR73" s="958"/>
      <c r="AS73" s="958"/>
      <c r="AT73" s="958"/>
      <c r="AU73" s="958">
        <v>188</v>
      </c>
      <c r="AV73" s="958"/>
      <c r="AW73" s="958"/>
      <c r="AX73" s="958"/>
      <c r="AY73" s="958"/>
      <c r="AZ73" s="959" t="s">
        <v>558</v>
      </c>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550</v>
      </c>
      <c r="C74" s="962"/>
      <c r="D74" s="962"/>
      <c r="E74" s="962"/>
      <c r="F74" s="962"/>
      <c r="G74" s="962"/>
      <c r="H74" s="962"/>
      <c r="I74" s="962"/>
      <c r="J74" s="962"/>
      <c r="K74" s="962"/>
      <c r="L74" s="962"/>
      <c r="M74" s="962"/>
      <c r="N74" s="962"/>
      <c r="O74" s="962"/>
      <c r="P74" s="963"/>
      <c r="Q74" s="964">
        <v>416</v>
      </c>
      <c r="R74" s="958"/>
      <c r="S74" s="958"/>
      <c r="T74" s="958"/>
      <c r="U74" s="958"/>
      <c r="V74" s="958">
        <v>411</v>
      </c>
      <c r="W74" s="958"/>
      <c r="X74" s="958"/>
      <c r="Y74" s="958"/>
      <c r="Z74" s="958"/>
      <c r="AA74" s="958">
        <v>5</v>
      </c>
      <c r="AB74" s="958"/>
      <c r="AC74" s="958"/>
      <c r="AD74" s="958"/>
      <c r="AE74" s="958"/>
      <c r="AF74" s="958">
        <v>5</v>
      </c>
      <c r="AG74" s="958"/>
      <c r="AH74" s="958"/>
      <c r="AI74" s="958"/>
      <c r="AJ74" s="958"/>
      <c r="AK74" s="958">
        <v>305</v>
      </c>
      <c r="AL74" s="958"/>
      <c r="AM74" s="958"/>
      <c r="AN74" s="958"/>
      <c r="AO74" s="958"/>
      <c r="AP74" s="958" t="s">
        <v>561</v>
      </c>
      <c r="AQ74" s="958"/>
      <c r="AR74" s="958"/>
      <c r="AS74" s="958"/>
      <c r="AT74" s="958"/>
      <c r="AU74" s="958" t="s">
        <v>561</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551</v>
      </c>
      <c r="C75" s="962"/>
      <c r="D75" s="962"/>
      <c r="E75" s="962"/>
      <c r="F75" s="962"/>
      <c r="G75" s="962"/>
      <c r="H75" s="962"/>
      <c r="I75" s="962"/>
      <c r="J75" s="962"/>
      <c r="K75" s="962"/>
      <c r="L75" s="962"/>
      <c r="M75" s="962"/>
      <c r="N75" s="962"/>
      <c r="O75" s="962"/>
      <c r="P75" s="963"/>
      <c r="Q75" s="968">
        <v>793</v>
      </c>
      <c r="R75" s="966"/>
      <c r="S75" s="966"/>
      <c r="T75" s="966"/>
      <c r="U75" s="967"/>
      <c r="V75" s="965">
        <v>785</v>
      </c>
      <c r="W75" s="966"/>
      <c r="X75" s="966"/>
      <c r="Y75" s="966"/>
      <c r="Z75" s="967"/>
      <c r="AA75" s="965">
        <v>8</v>
      </c>
      <c r="AB75" s="966"/>
      <c r="AC75" s="966"/>
      <c r="AD75" s="966"/>
      <c r="AE75" s="967"/>
      <c r="AF75" s="965">
        <v>8</v>
      </c>
      <c r="AG75" s="966"/>
      <c r="AH75" s="966"/>
      <c r="AI75" s="966"/>
      <c r="AJ75" s="967"/>
      <c r="AK75" s="965">
        <v>6</v>
      </c>
      <c r="AL75" s="966"/>
      <c r="AM75" s="966"/>
      <c r="AN75" s="966"/>
      <c r="AO75" s="967"/>
      <c r="AP75" s="965" t="s">
        <v>561</v>
      </c>
      <c r="AQ75" s="966"/>
      <c r="AR75" s="966"/>
      <c r="AS75" s="966"/>
      <c r="AT75" s="967"/>
      <c r="AU75" s="965" t="s">
        <v>486</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552</v>
      </c>
      <c r="C76" s="962"/>
      <c r="D76" s="962"/>
      <c r="E76" s="962"/>
      <c r="F76" s="962"/>
      <c r="G76" s="962"/>
      <c r="H76" s="962"/>
      <c r="I76" s="962"/>
      <c r="J76" s="962"/>
      <c r="K76" s="962"/>
      <c r="L76" s="962"/>
      <c r="M76" s="962"/>
      <c r="N76" s="962"/>
      <c r="O76" s="962"/>
      <c r="P76" s="963"/>
      <c r="Q76" s="968">
        <v>201</v>
      </c>
      <c r="R76" s="966"/>
      <c r="S76" s="966"/>
      <c r="T76" s="966"/>
      <c r="U76" s="967"/>
      <c r="V76" s="965">
        <v>197</v>
      </c>
      <c r="W76" s="966"/>
      <c r="X76" s="966"/>
      <c r="Y76" s="966"/>
      <c r="Z76" s="967"/>
      <c r="AA76" s="965">
        <v>4</v>
      </c>
      <c r="AB76" s="966"/>
      <c r="AC76" s="966"/>
      <c r="AD76" s="966"/>
      <c r="AE76" s="967"/>
      <c r="AF76" s="965">
        <v>4</v>
      </c>
      <c r="AG76" s="966"/>
      <c r="AH76" s="966"/>
      <c r="AI76" s="966"/>
      <c r="AJ76" s="967"/>
      <c r="AK76" s="965" t="s">
        <v>568</v>
      </c>
      <c r="AL76" s="966"/>
      <c r="AM76" s="966"/>
      <c r="AN76" s="966"/>
      <c r="AO76" s="967"/>
      <c r="AP76" s="965" t="s">
        <v>561</v>
      </c>
      <c r="AQ76" s="966"/>
      <c r="AR76" s="966"/>
      <c r="AS76" s="966"/>
      <c r="AT76" s="967"/>
      <c r="AU76" s="965" t="s">
        <v>486</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553</v>
      </c>
      <c r="C77" s="962"/>
      <c r="D77" s="962"/>
      <c r="E77" s="962"/>
      <c r="F77" s="962"/>
      <c r="G77" s="962"/>
      <c r="H77" s="962"/>
      <c r="I77" s="962"/>
      <c r="J77" s="962"/>
      <c r="K77" s="962"/>
      <c r="L77" s="962"/>
      <c r="M77" s="962"/>
      <c r="N77" s="962"/>
      <c r="O77" s="962"/>
      <c r="P77" s="963"/>
      <c r="Q77" s="968">
        <v>26</v>
      </c>
      <c r="R77" s="966"/>
      <c r="S77" s="966"/>
      <c r="T77" s="966"/>
      <c r="U77" s="967"/>
      <c r="V77" s="965">
        <v>26</v>
      </c>
      <c r="W77" s="966"/>
      <c r="X77" s="966"/>
      <c r="Y77" s="966"/>
      <c r="Z77" s="967"/>
      <c r="AA77" s="965">
        <v>0</v>
      </c>
      <c r="AB77" s="966"/>
      <c r="AC77" s="966"/>
      <c r="AD77" s="966"/>
      <c r="AE77" s="967"/>
      <c r="AF77" s="965">
        <v>0</v>
      </c>
      <c r="AG77" s="966"/>
      <c r="AH77" s="966"/>
      <c r="AI77" s="966"/>
      <c r="AJ77" s="967"/>
      <c r="AK77" s="965">
        <v>11</v>
      </c>
      <c r="AL77" s="966"/>
      <c r="AM77" s="966"/>
      <c r="AN77" s="966"/>
      <c r="AO77" s="967"/>
      <c r="AP77" s="965" t="s">
        <v>561</v>
      </c>
      <c r="AQ77" s="966"/>
      <c r="AR77" s="966"/>
      <c r="AS77" s="966"/>
      <c r="AT77" s="967"/>
      <c r="AU77" s="965" t="s">
        <v>486</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560</v>
      </c>
      <c r="C78" s="962"/>
      <c r="D78" s="962"/>
      <c r="E78" s="962"/>
      <c r="F78" s="962"/>
      <c r="G78" s="962"/>
      <c r="H78" s="962"/>
      <c r="I78" s="962"/>
      <c r="J78" s="962"/>
      <c r="K78" s="962"/>
      <c r="L78" s="962"/>
      <c r="M78" s="962"/>
      <c r="N78" s="962"/>
      <c r="O78" s="962"/>
      <c r="P78" s="963"/>
      <c r="Q78" s="964">
        <v>23</v>
      </c>
      <c r="R78" s="958"/>
      <c r="S78" s="958"/>
      <c r="T78" s="958"/>
      <c r="U78" s="958"/>
      <c r="V78" s="958">
        <v>13</v>
      </c>
      <c r="W78" s="958"/>
      <c r="X78" s="958"/>
      <c r="Y78" s="958"/>
      <c r="Z78" s="958"/>
      <c r="AA78" s="958">
        <v>10</v>
      </c>
      <c r="AB78" s="958"/>
      <c r="AC78" s="958"/>
      <c r="AD78" s="958"/>
      <c r="AE78" s="958"/>
      <c r="AF78" s="958">
        <v>10</v>
      </c>
      <c r="AG78" s="958"/>
      <c r="AH78" s="958"/>
      <c r="AI78" s="958"/>
      <c r="AJ78" s="958"/>
      <c r="AK78" s="958" t="s">
        <v>568</v>
      </c>
      <c r="AL78" s="958"/>
      <c r="AM78" s="958"/>
      <c r="AN78" s="958"/>
      <c r="AO78" s="958"/>
      <c r="AP78" s="965" t="s">
        <v>561</v>
      </c>
      <c r="AQ78" s="966"/>
      <c r="AR78" s="966"/>
      <c r="AS78" s="966"/>
      <c r="AT78" s="967"/>
      <c r="AU78" s="958" t="s">
        <v>486</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t="s">
        <v>554</v>
      </c>
      <c r="C79" s="962"/>
      <c r="D79" s="962"/>
      <c r="E79" s="962"/>
      <c r="F79" s="962"/>
      <c r="G79" s="962"/>
      <c r="H79" s="962"/>
      <c r="I79" s="962"/>
      <c r="J79" s="962"/>
      <c r="K79" s="962"/>
      <c r="L79" s="962"/>
      <c r="M79" s="962"/>
      <c r="N79" s="962"/>
      <c r="O79" s="962"/>
      <c r="P79" s="963"/>
      <c r="Q79" s="964">
        <v>24</v>
      </c>
      <c r="R79" s="958"/>
      <c r="S79" s="958"/>
      <c r="T79" s="958"/>
      <c r="U79" s="958"/>
      <c r="V79" s="958">
        <v>24</v>
      </c>
      <c r="W79" s="958"/>
      <c r="X79" s="958"/>
      <c r="Y79" s="958"/>
      <c r="Z79" s="958"/>
      <c r="AA79" s="958">
        <v>0</v>
      </c>
      <c r="AB79" s="958"/>
      <c r="AC79" s="958"/>
      <c r="AD79" s="958"/>
      <c r="AE79" s="958"/>
      <c r="AF79" s="958">
        <v>0</v>
      </c>
      <c r="AG79" s="958"/>
      <c r="AH79" s="958"/>
      <c r="AI79" s="958"/>
      <c r="AJ79" s="958"/>
      <c r="AK79" s="958">
        <v>4</v>
      </c>
      <c r="AL79" s="958"/>
      <c r="AM79" s="958"/>
      <c r="AN79" s="958"/>
      <c r="AO79" s="958"/>
      <c r="AP79" s="965" t="s">
        <v>561</v>
      </c>
      <c r="AQ79" s="966"/>
      <c r="AR79" s="966"/>
      <c r="AS79" s="966"/>
      <c r="AT79" s="967"/>
      <c r="AU79" s="958" t="s">
        <v>486</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t="s">
        <v>555</v>
      </c>
      <c r="C80" s="962"/>
      <c r="D80" s="962"/>
      <c r="E80" s="962"/>
      <c r="F80" s="962"/>
      <c r="G80" s="962"/>
      <c r="H80" s="962"/>
      <c r="I80" s="962"/>
      <c r="J80" s="962"/>
      <c r="K80" s="962"/>
      <c r="L80" s="962"/>
      <c r="M80" s="962"/>
      <c r="N80" s="962"/>
      <c r="O80" s="962"/>
      <c r="P80" s="963"/>
      <c r="Q80" s="964">
        <v>422</v>
      </c>
      <c r="R80" s="958"/>
      <c r="S80" s="958"/>
      <c r="T80" s="958"/>
      <c r="U80" s="958"/>
      <c r="V80" s="958">
        <v>422</v>
      </c>
      <c r="W80" s="958"/>
      <c r="X80" s="958"/>
      <c r="Y80" s="958"/>
      <c r="Z80" s="958"/>
      <c r="AA80" s="958" t="s">
        <v>568</v>
      </c>
      <c r="AB80" s="958"/>
      <c r="AC80" s="958"/>
      <c r="AD80" s="958"/>
      <c r="AE80" s="958"/>
      <c r="AF80" s="958" t="s">
        <v>568</v>
      </c>
      <c r="AG80" s="958"/>
      <c r="AH80" s="958"/>
      <c r="AI80" s="958"/>
      <c r="AJ80" s="958"/>
      <c r="AK80" s="958">
        <v>16</v>
      </c>
      <c r="AL80" s="958"/>
      <c r="AM80" s="958"/>
      <c r="AN80" s="958"/>
      <c r="AO80" s="958"/>
      <c r="AP80" s="965" t="s">
        <v>561</v>
      </c>
      <c r="AQ80" s="966"/>
      <c r="AR80" s="966"/>
      <c r="AS80" s="966"/>
      <c r="AT80" s="967"/>
      <c r="AU80" s="958" t="s">
        <v>486</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t="s">
        <v>556</v>
      </c>
      <c r="C81" s="962"/>
      <c r="D81" s="962"/>
      <c r="E81" s="962"/>
      <c r="F81" s="962"/>
      <c r="G81" s="962"/>
      <c r="H81" s="962"/>
      <c r="I81" s="962"/>
      <c r="J81" s="962"/>
      <c r="K81" s="962"/>
      <c r="L81" s="962"/>
      <c r="M81" s="962"/>
      <c r="N81" s="962"/>
      <c r="O81" s="962"/>
      <c r="P81" s="963"/>
      <c r="Q81" s="964">
        <v>73</v>
      </c>
      <c r="R81" s="958"/>
      <c r="S81" s="958"/>
      <c r="T81" s="958"/>
      <c r="U81" s="958"/>
      <c r="V81" s="958">
        <v>67</v>
      </c>
      <c r="W81" s="958"/>
      <c r="X81" s="958"/>
      <c r="Y81" s="958"/>
      <c r="Z81" s="958"/>
      <c r="AA81" s="958">
        <v>6</v>
      </c>
      <c r="AB81" s="958"/>
      <c r="AC81" s="958"/>
      <c r="AD81" s="958"/>
      <c r="AE81" s="958"/>
      <c r="AF81" s="958">
        <v>6</v>
      </c>
      <c r="AG81" s="958"/>
      <c r="AH81" s="958"/>
      <c r="AI81" s="958"/>
      <c r="AJ81" s="958"/>
      <c r="AK81" s="958">
        <v>0</v>
      </c>
      <c r="AL81" s="958"/>
      <c r="AM81" s="958"/>
      <c r="AN81" s="958"/>
      <c r="AO81" s="958"/>
      <c r="AP81" s="965" t="s">
        <v>561</v>
      </c>
      <c r="AQ81" s="966"/>
      <c r="AR81" s="966"/>
      <c r="AS81" s="966"/>
      <c r="AT81" s="967"/>
      <c r="AU81" s="958" t="s">
        <v>486</v>
      </c>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t="s">
        <v>557</v>
      </c>
      <c r="C82" s="962"/>
      <c r="D82" s="962"/>
      <c r="E82" s="962"/>
      <c r="F82" s="962"/>
      <c r="G82" s="962"/>
      <c r="H82" s="962"/>
      <c r="I82" s="962"/>
      <c r="J82" s="962"/>
      <c r="K82" s="962"/>
      <c r="L82" s="962"/>
      <c r="M82" s="962"/>
      <c r="N82" s="962"/>
      <c r="O82" s="962"/>
      <c r="P82" s="963"/>
      <c r="Q82" s="964">
        <v>259797</v>
      </c>
      <c r="R82" s="958"/>
      <c r="S82" s="958"/>
      <c r="T82" s="958"/>
      <c r="U82" s="958"/>
      <c r="V82" s="958">
        <v>257517</v>
      </c>
      <c r="W82" s="958"/>
      <c r="X82" s="958"/>
      <c r="Y82" s="958"/>
      <c r="Z82" s="958"/>
      <c r="AA82" s="958">
        <v>2250</v>
      </c>
      <c r="AB82" s="958"/>
      <c r="AC82" s="958"/>
      <c r="AD82" s="958"/>
      <c r="AE82" s="958"/>
      <c r="AF82" s="958">
        <v>2250</v>
      </c>
      <c r="AG82" s="958"/>
      <c r="AH82" s="958"/>
      <c r="AI82" s="958"/>
      <c r="AJ82" s="958"/>
      <c r="AK82" s="958" t="s">
        <v>568</v>
      </c>
      <c r="AL82" s="958"/>
      <c r="AM82" s="958"/>
      <c r="AN82" s="958"/>
      <c r="AO82" s="958"/>
      <c r="AP82" s="965" t="s">
        <v>561</v>
      </c>
      <c r="AQ82" s="966"/>
      <c r="AR82" s="966"/>
      <c r="AS82" s="966"/>
      <c r="AT82" s="967"/>
      <c r="AU82" s="958" t="s">
        <v>486</v>
      </c>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3937</v>
      </c>
      <c r="AG88" s="946"/>
      <c r="AH88" s="946"/>
      <c r="AI88" s="946"/>
      <c r="AJ88" s="946"/>
      <c r="AK88" s="950"/>
      <c r="AL88" s="950"/>
      <c r="AM88" s="950"/>
      <c r="AN88" s="950"/>
      <c r="AO88" s="950"/>
      <c r="AP88" s="946">
        <v>4234</v>
      </c>
      <c r="AQ88" s="946"/>
      <c r="AR88" s="946"/>
      <c r="AS88" s="946"/>
      <c r="AT88" s="946"/>
      <c r="AU88" s="946">
        <v>433</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500708</v>
      </c>
      <c r="AB110" s="876"/>
      <c r="AC110" s="876"/>
      <c r="AD110" s="876"/>
      <c r="AE110" s="877"/>
      <c r="AF110" s="878">
        <v>481291</v>
      </c>
      <c r="AG110" s="876"/>
      <c r="AH110" s="876"/>
      <c r="AI110" s="876"/>
      <c r="AJ110" s="877"/>
      <c r="AK110" s="878">
        <v>462324</v>
      </c>
      <c r="AL110" s="876"/>
      <c r="AM110" s="876"/>
      <c r="AN110" s="876"/>
      <c r="AO110" s="877"/>
      <c r="AP110" s="879">
        <v>14.1</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4956181</v>
      </c>
      <c r="BR110" s="829"/>
      <c r="BS110" s="829"/>
      <c r="BT110" s="829"/>
      <c r="BU110" s="829"/>
      <c r="BV110" s="829">
        <v>4781787</v>
      </c>
      <c r="BW110" s="829"/>
      <c r="BX110" s="829"/>
      <c r="BY110" s="829"/>
      <c r="BZ110" s="829"/>
      <c r="CA110" s="829">
        <v>4858222</v>
      </c>
      <c r="CB110" s="829"/>
      <c r="CC110" s="829"/>
      <c r="CD110" s="829"/>
      <c r="CE110" s="829"/>
      <c r="CF110" s="853">
        <v>148.4</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413275</v>
      </c>
      <c r="BR111" s="804"/>
      <c r="BS111" s="804"/>
      <c r="BT111" s="804"/>
      <c r="BU111" s="804"/>
      <c r="BV111" s="804">
        <v>362258</v>
      </c>
      <c r="BW111" s="804"/>
      <c r="BX111" s="804"/>
      <c r="BY111" s="804"/>
      <c r="BZ111" s="804"/>
      <c r="CA111" s="804">
        <v>310328</v>
      </c>
      <c r="CB111" s="804"/>
      <c r="CC111" s="804"/>
      <c r="CD111" s="804"/>
      <c r="CE111" s="804"/>
      <c r="CF111" s="862">
        <v>9.5</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4148210</v>
      </c>
      <c r="BR112" s="804"/>
      <c r="BS112" s="804"/>
      <c r="BT112" s="804"/>
      <c r="BU112" s="804"/>
      <c r="BV112" s="804">
        <v>3954996</v>
      </c>
      <c r="BW112" s="804"/>
      <c r="BX112" s="804"/>
      <c r="BY112" s="804"/>
      <c r="BZ112" s="804"/>
      <c r="CA112" s="804">
        <v>3785318</v>
      </c>
      <c r="CB112" s="804"/>
      <c r="CC112" s="804"/>
      <c r="CD112" s="804"/>
      <c r="CE112" s="804"/>
      <c r="CF112" s="862">
        <v>115.6</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330208</v>
      </c>
      <c r="AB113" s="906"/>
      <c r="AC113" s="906"/>
      <c r="AD113" s="906"/>
      <c r="AE113" s="907"/>
      <c r="AF113" s="908">
        <v>266334</v>
      </c>
      <c r="AG113" s="906"/>
      <c r="AH113" s="906"/>
      <c r="AI113" s="906"/>
      <c r="AJ113" s="907"/>
      <c r="AK113" s="908">
        <v>246585</v>
      </c>
      <c r="AL113" s="906"/>
      <c r="AM113" s="906"/>
      <c r="AN113" s="906"/>
      <c r="AO113" s="907"/>
      <c r="AP113" s="909">
        <v>7.5</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421712</v>
      </c>
      <c r="BR113" s="804"/>
      <c r="BS113" s="804"/>
      <c r="BT113" s="804"/>
      <c r="BU113" s="804"/>
      <c r="BV113" s="804">
        <v>461470</v>
      </c>
      <c r="BW113" s="804"/>
      <c r="BX113" s="804"/>
      <c r="BY113" s="804"/>
      <c r="BZ113" s="804"/>
      <c r="CA113" s="804">
        <v>432313</v>
      </c>
      <c r="CB113" s="804"/>
      <c r="CC113" s="804"/>
      <c r="CD113" s="804"/>
      <c r="CE113" s="804"/>
      <c r="CF113" s="862">
        <v>13.2</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57046</v>
      </c>
      <c r="AB114" s="767"/>
      <c r="AC114" s="767"/>
      <c r="AD114" s="767"/>
      <c r="AE114" s="768"/>
      <c r="AF114" s="769">
        <v>55357</v>
      </c>
      <c r="AG114" s="767"/>
      <c r="AH114" s="767"/>
      <c r="AI114" s="767"/>
      <c r="AJ114" s="768"/>
      <c r="AK114" s="769">
        <v>35888</v>
      </c>
      <c r="AL114" s="767"/>
      <c r="AM114" s="767"/>
      <c r="AN114" s="767"/>
      <c r="AO114" s="768"/>
      <c r="AP114" s="811">
        <v>1.1000000000000001</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961073</v>
      </c>
      <c r="BR114" s="804"/>
      <c r="BS114" s="804"/>
      <c r="BT114" s="804"/>
      <c r="BU114" s="804"/>
      <c r="BV114" s="804">
        <v>922584</v>
      </c>
      <c r="BW114" s="804"/>
      <c r="BX114" s="804"/>
      <c r="BY114" s="804"/>
      <c r="BZ114" s="804"/>
      <c r="CA114" s="804">
        <v>882889</v>
      </c>
      <c r="CB114" s="804"/>
      <c r="CC114" s="804"/>
      <c r="CD114" s="804"/>
      <c r="CE114" s="804"/>
      <c r="CF114" s="862">
        <v>27</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71276</v>
      </c>
      <c r="AB115" s="906"/>
      <c r="AC115" s="906"/>
      <c r="AD115" s="906"/>
      <c r="AE115" s="907"/>
      <c r="AF115" s="908">
        <v>69628</v>
      </c>
      <c r="AG115" s="906"/>
      <c r="AH115" s="906"/>
      <c r="AI115" s="906"/>
      <c r="AJ115" s="907"/>
      <c r="AK115" s="908">
        <v>54108</v>
      </c>
      <c r="AL115" s="906"/>
      <c r="AM115" s="906"/>
      <c r="AN115" s="906"/>
      <c r="AO115" s="907"/>
      <c r="AP115" s="909">
        <v>1.7</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160173</v>
      </c>
      <c r="DH116" s="767"/>
      <c r="DI116" s="767"/>
      <c r="DJ116" s="767"/>
      <c r="DK116" s="768"/>
      <c r="DL116" s="769">
        <v>147402</v>
      </c>
      <c r="DM116" s="767"/>
      <c r="DN116" s="767"/>
      <c r="DO116" s="767"/>
      <c r="DP116" s="768"/>
      <c r="DQ116" s="769">
        <v>132458</v>
      </c>
      <c r="DR116" s="767"/>
      <c r="DS116" s="767"/>
      <c r="DT116" s="767"/>
      <c r="DU116" s="768"/>
      <c r="DV116" s="811">
        <v>4</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959238</v>
      </c>
      <c r="AB117" s="890"/>
      <c r="AC117" s="890"/>
      <c r="AD117" s="890"/>
      <c r="AE117" s="891"/>
      <c r="AF117" s="892">
        <v>872610</v>
      </c>
      <c r="AG117" s="890"/>
      <c r="AH117" s="890"/>
      <c r="AI117" s="890"/>
      <c r="AJ117" s="891"/>
      <c r="AK117" s="892">
        <v>798905</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10900451</v>
      </c>
      <c r="BR119" s="832"/>
      <c r="BS119" s="832"/>
      <c r="BT119" s="832"/>
      <c r="BU119" s="832"/>
      <c r="BV119" s="832">
        <v>10483095</v>
      </c>
      <c r="BW119" s="832"/>
      <c r="BX119" s="832"/>
      <c r="BY119" s="832"/>
      <c r="BZ119" s="832"/>
      <c r="CA119" s="832">
        <v>10269070</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253102</v>
      </c>
      <c r="DH119" s="751"/>
      <c r="DI119" s="751"/>
      <c r="DJ119" s="751"/>
      <c r="DK119" s="752"/>
      <c r="DL119" s="753">
        <v>214856</v>
      </c>
      <c r="DM119" s="751"/>
      <c r="DN119" s="751"/>
      <c r="DO119" s="751"/>
      <c r="DP119" s="752"/>
      <c r="DQ119" s="753">
        <v>177870</v>
      </c>
      <c r="DR119" s="751"/>
      <c r="DS119" s="751"/>
      <c r="DT119" s="751"/>
      <c r="DU119" s="752"/>
      <c r="DV119" s="835">
        <v>5.4</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1157788</v>
      </c>
      <c r="BR120" s="829"/>
      <c r="BS120" s="829"/>
      <c r="BT120" s="829"/>
      <c r="BU120" s="829"/>
      <c r="BV120" s="829">
        <v>1023444</v>
      </c>
      <c r="BW120" s="829"/>
      <c r="BX120" s="829"/>
      <c r="BY120" s="829"/>
      <c r="BZ120" s="829"/>
      <c r="CA120" s="829">
        <v>996980</v>
      </c>
      <c r="CB120" s="829"/>
      <c r="CC120" s="829"/>
      <c r="CD120" s="829"/>
      <c r="CE120" s="829"/>
      <c r="CF120" s="853">
        <v>30.4</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v>3954996</v>
      </c>
      <c r="DM120" s="829"/>
      <c r="DN120" s="829"/>
      <c r="DO120" s="829"/>
      <c r="DP120" s="829"/>
      <c r="DQ120" s="829">
        <v>3785318</v>
      </c>
      <c r="DR120" s="829"/>
      <c r="DS120" s="829"/>
      <c r="DT120" s="829"/>
      <c r="DU120" s="829"/>
      <c r="DV120" s="830">
        <v>115.6</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96011</v>
      </c>
      <c r="BR121" s="804"/>
      <c r="BS121" s="804"/>
      <c r="BT121" s="804"/>
      <c r="BU121" s="804"/>
      <c r="BV121" s="804">
        <v>73498</v>
      </c>
      <c r="BW121" s="804"/>
      <c r="BX121" s="804"/>
      <c r="BY121" s="804"/>
      <c r="BZ121" s="804"/>
      <c r="CA121" s="804">
        <v>55528</v>
      </c>
      <c r="CB121" s="804"/>
      <c r="CC121" s="804"/>
      <c r="CD121" s="804"/>
      <c r="CE121" s="804"/>
      <c r="CF121" s="862">
        <v>1.7</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5859681</v>
      </c>
      <c r="BR122" s="832"/>
      <c r="BS122" s="832"/>
      <c r="BT122" s="832"/>
      <c r="BU122" s="832"/>
      <c r="BV122" s="832">
        <v>5644396</v>
      </c>
      <c r="BW122" s="832"/>
      <c r="BX122" s="832"/>
      <c r="BY122" s="832"/>
      <c r="BZ122" s="832"/>
      <c r="CA122" s="832">
        <v>5416257</v>
      </c>
      <c r="CB122" s="832"/>
      <c r="CC122" s="832"/>
      <c r="CD122" s="832"/>
      <c r="CE122" s="832"/>
      <c r="CF122" s="833">
        <v>165.4</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16956</v>
      </c>
      <c r="AB123" s="767"/>
      <c r="AC123" s="767"/>
      <c r="AD123" s="767"/>
      <c r="AE123" s="768"/>
      <c r="AF123" s="769">
        <v>16644</v>
      </c>
      <c r="AG123" s="767"/>
      <c r="AH123" s="767"/>
      <c r="AI123" s="767"/>
      <c r="AJ123" s="768"/>
      <c r="AK123" s="769">
        <v>15135</v>
      </c>
      <c r="AL123" s="767"/>
      <c r="AM123" s="767"/>
      <c r="AN123" s="767"/>
      <c r="AO123" s="768"/>
      <c r="AP123" s="811">
        <v>0.5</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7113480</v>
      </c>
      <c r="BR123" s="820"/>
      <c r="BS123" s="820"/>
      <c r="BT123" s="820"/>
      <c r="BU123" s="820"/>
      <c r="BV123" s="820">
        <v>6741338</v>
      </c>
      <c r="BW123" s="820"/>
      <c r="BX123" s="820"/>
      <c r="BY123" s="820"/>
      <c r="BZ123" s="820"/>
      <c r="CA123" s="820">
        <v>6468765</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118.1</v>
      </c>
      <c r="BR124" s="818"/>
      <c r="BS124" s="818"/>
      <c r="BT124" s="818"/>
      <c r="BU124" s="818"/>
      <c r="BV124" s="818">
        <v>116.5</v>
      </c>
      <c r="BW124" s="818"/>
      <c r="BX124" s="818"/>
      <c r="BY124" s="818"/>
      <c r="BZ124" s="818"/>
      <c r="CA124" s="818">
        <v>116</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4148210</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54320</v>
      </c>
      <c r="AB126" s="767"/>
      <c r="AC126" s="767"/>
      <c r="AD126" s="767"/>
      <c r="AE126" s="768"/>
      <c r="AF126" s="769">
        <v>52984</v>
      </c>
      <c r="AG126" s="767"/>
      <c r="AH126" s="767"/>
      <c r="AI126" s="767"/>
      <c r="AJ126" s="768"/>
      <c r="AK126" s="769">
        <v>38973</v>
      </c>
      <c r="AL126" s="767"/>
      <c r="AM126" s="767"/>
      <c r="AN126" s="767"/>
      <c r="AO126" s="768"/>
      <c r="AP126" s="811">
        <v>1.2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24812</v>
      </c>
      <c r="AB128" s="788"/>
      <c r="AC128" s="788"/>
      <c r="AD128" s="788"/>
      <c r="AE128" s="789"/>
      <c r="AF128" s="790">
        <v>16926</v>
      </c>
      <c r="AG128" s="788"/>
      <c r="AH128" s="788"/>
      <c r="AI128" s="788"/>
      <c r="AJ128" s="789"/>
      <c r="AK128" s="790">
        <v>23519</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3713967</v>
      </c>
      <c r="AB129" s="767"/>
      <c r="AC129" s="767"/>
      <c r="AD129" s="767"/>
      <c r="AE129" s="768"/>
      <c r="AF129" s="769">
        <v>3705616</v>
      </c>
      <c r="AG129" s="767"/>
      <c r="AH129" s="767"/>
      <c r="AI129" s="767"/>
      <c r="AJ129" s="768"/>
      <c r="AK129" s="769">
        <v>3729557</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509899</v>
      </c>
      <c r="AB130" s="767"/>
      <c r="AC130" s="767"/>
      <c r="AD130" s="767"/>
      <c r="AE130" s="768"/>
      <c r="AF130" s="769">
        <v>494342</v>
      </c>
      <c r="AG130" s="767"/>
      <c r="AH130" s="767"/>
      <c r="AI130" s="767"/>
      <c r="AJ130" s="768"/>
      <c r="AK130" s="769">
        <v>455235</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11.4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3204068</v>
      </c>
      <c r="AB131" s="751"/>
      <c r="AC131" s="751"/>
      <c r="AD131" s="751"/>
      <c r="AE131" s="752"/>
      <c r="AF131" s="753">
        <v>3211274</v>
      </c>
      <c r="AG131" s="751"/>
      <c r="AH131" s="751"/>
      <c r="AI131" s="751"/>
      <c r="AJ131" s="752"/>
      <c r="AK131" s="753">
        <v>3274322</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v>116</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13.249625160000001</v>
      </c>
      <c r="AB132" s="732"/>
      <c r="AC132" s="732"/>
      <c r="AD132" s="732"/>
      <c r="AE132" s="733"/>
      <c r="AF132" s="734">
        <v>11.252294259999999</v>
      </c>
      <c r="AG132" s="732"/>
      <c r="AH132" s="732"/>
      <c r="AI132" s="732"/>
      <c r="AJ132" s="733"/>
      <c r="AK132" s="734">
        <v>9.7776272459999998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12.7</v>
      </c>
      <c r="AB133" s="711"/>
      <c r="AC133" s="711"/>
      <c r="AD133" s="711"/>
      <c r="AE133" s="712"/>
      <c r="AF133" s="710">
        <v>12.2</v>
      </c>
      <c r="AG133" s="711"/>
      <c r="AH133" s="711"/>
      <c r="AI133" s="711"/>
      <c r="AJ133" s="712"/>
      <c r="AK133" s="710">
        <v>11.4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LfdPu9ZeNzoFMgNggl3IM9ky8E3zeYFq4iCaZJ4wbal0sWTGernwplMPW40WjT0PDTqGK31ekbsn/OHTVhHAA==" saltValue="Hbr9QdYRd4AO9JRQej7UA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ukqD9qXXPj4lU51y2BP4dxDuXPGK2x9RxUumOhOC7DL4VdpbgXgQ4/NULTQFTGQJ550bxSOeJ3OBkccFGoxbaw==" saltValue="ShrNgibcnoKu+xe6SLHD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n15YbdLuvYsSyot16vJ/OUANSQ5RWDg0k0dgCtriUFvUW7ivU+B3cn1tFBCMkOPnKfS1o1x/4yCAvdMnaxL+g==" saltValue="1yCp8J5RUkkxrNdIiNoDD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1203194</v>
      </c>
      <c r="AP9" s="262">
        <v>111946</v>
      </c>
      <c r="AQ9" s="263">
        <v>120794</v>
      </c>
      <c r="AR9" s="264">
        <v>-7.3</v>
      </c>
    </row>
    <row r="10" spans="1:46" ht="13.5" customHeight="1" x14ac:dyDescent="0.15">
      <c r="A10" s="247"/>
      <c r="AK10" s="1117" t="s">
        <v>483</v>
      </c>
      <c r="AL10" s="1118"/>
      <c r="AM10" s="1118"/>
      <c r="AN10" s="1119"/>
      <c r="AO10" s="265">
        <v>246699</v>
      </c>
      <c r="AP10" s="265">
        <v>22953</v>
      </c>
      <c r="AQ10" s="266">
        <v>16294</v>
      </c>
      <c r="AR10" s="267">
        <v>40.9</v>
      </c>
    </row>
    <row r="11" spans="1:46" ht="13.5" customHeight="1" x14ac:dyDescent="0.15">
      <c r="A11" s="247"/>
      <c r="AK11" s="1117" t="s">
        <v>484</v>
      </c>
      <c r="AL11" s="1118"/>
      <c r="AM11" s="1118"/>
      <c r="AN11" s="1119"/>
      <c r="AO11" s="265">
        <v>13974</v>
      </c>
      <c r="AP11" s="265">
        <v>1300</v>
      </c>
      <c r="AQ11" s="266">
        <v>1928</v>
      </c>
      <c r="AR11" s="267">
        <v>-32.6</v>
      </c>
    </row>
    <row r="12" spans="1:46" ht="13.5" customHeight="1" x14ac:dyDescent="0.15">
      <c r="A12" s="247"/>
      <c r="AK12" s="1117" t="s">
        <v>485</v>
      </c>
      <c r="AL12" s="1118"/>
      <c r="AM12" s="1118"/>
      <c r="AN12" s="1119"/>
      <c r="AO12" s="265" t="s">
        <v>486</v>
      </c>
      <c r="AP12" s="265" t="s">
        <v>486</v>
      </c>
      <c r="AQ12" s="266">
        <v>20</v>
      </c>
      <c r="AR12" s="267" t="s">
        <v>486</v>
      </c>
    </row>
    <row r="13" spans="1:46" ht="13.5" customHeight="1" x14ac:dyDescent="0.15">
      <c r="A13" s="247"/>
      <c r="AK13" s="1117" t="s">
        <v>487</v>
      </c>
      <c r="AL13" s="1118"/>
      <c r="AM13" s="1118"/>
      <c r="AN13" s="1119"/>
      <c r="AO13" s="265">
        <v>53541</v>
      </c>
      <c r="AP13" s="265">
        <v>4981</v>
      </c>
      <c r="AQ13" s="266">
        <v>4630</v>
      </c>
      <c r="AR13" s="267">
        <v>7.6</v>
      </c>
    </row>
    <row r="14" spans="1:46" ht="13.5" customHeight="1" x14ac:dyDescent="0.15">
      <c r="A14" s="247"/>
      <c r="AK14" s="1117" t="s">
        <v>488</v>
      </c>
      <c r="AL14" s="1118"/>
      <c r="AM14" s="1118"/>
      <c r="AN14" s="1119"/>
      <c r="AO14" s="265">
        <v>16373</v>
      </c>
      <c r="AP14" s="265">
        <v>1523</v>
      </c>
      <c r="AQ14" s="266">
        <v>2459</v>
      </c>
      <c r="AR14" s="267">
        <v>-38.1</v>
      </c>
    </row>
    <row r="15" spans="1:46" ht="13.5" customHeight="1" x14ac:dyDescent="0.15">
      <c r="A15" s="247"/>
      <c r="AK15" s="1120" t="s">
        <v>489</v>
      </c>
      <c r="AL15" s="1121"/>
      <c r="AM15" s="1121"/>
      <c r="AN15" s="1122"/>
      <c r="AO15" s="265">
        <v>-98333</v>
      </c>
      <c r="AP15" s="265">
        <v>-9149</v>
      </c>
      <c r="AQ15" s="266">
        <v>-7108</v>
      </c>
      <c r="AR15" s="267">
        <v>28.7</v>
      </c>
    </row>
    <row r="16" spans="1:46" x14ac:dyDescent="0.15">
      <c r="A16" s="247"/>
      <c r="AK16" s="1120" t="s">
        <v>177</v>
      </c>
      <c r="AL16" s="1121"/>
      <c r="AM16" s="1121"/>
      <c r="AN16" s="1122"/>
      <c r="AO16" s="265">
        <v>1435448</v>
      </c>
      <c r="AP16" s="265">
        <v>133555</v>
      </c>
      <c r="AQ16" s="266">
        <v>139017</v>
      </c>
      <c r="AR16" s="267">
        <v>-3.9</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10.61</v>
      </c>
      <c r="AP21" s="278">
        <v>11.1</v>
      </c>
      <c r="AQ21" s="279">
        <v>-0.49</v>
      </c>
      <c r="AS21" s="280"/>
      <c r="AT21" s="276"/>
    </row>
    <row r="22" spans="1:46" s="248" customFormat="1" x14ac:dyDescent="0.15">
      <c r="A22" s="276"/>
      <c r="AK22" s="1123" t="s">
        <v>495</v>
      </c>
      <c r="AL22" s="1124"/>
      <c r="AM22" s="1124"/>
      <c r="AN22" s="1125"/>
      <c r="AO22" s="281">
        <v>96</v>
      </c>
      <c r="AP22" s="282">
        <v>96.5</v>
      </c>
      <c r="AQ22" s="283">
        <v>-0.5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462324</v>
      </c>
      <c r="AP32" s="291">
        <v>43015</v>
      </c>
      <c r="AQ32" s="292">
        <v>62408</v>
      </c>
      <c r="AR32" s="293">
        <v>-31.1</v>
      </c>
    </row>
    <row r="33" spans="1:46" ht="13.5" customHeight="1" x14ac:dyDescent="0.15">
      <c r="A33" s="247"/>
      <c r="AK33" s="1107" t="s">
        <v>500</v>
      </c>
      <c r="AL33" s="1108"/>
      <c r="AM33" s="1108"/>
      <c r="AN33" s="1109"/>
      <c r="AO33" s="291" t="s">
        <v>486</v>
      </c>
      <c r="AP33" s="291" t="s">
        <v>486</v>
      </c>
      <c r="AQ33" s="292" t="s">
        <v>486</v>
      </c>
      <c r="AR33" s="293" t="s">
        <v>486</v>
      </c>
    </row>
    <row r="34" spans="1:46" ht="27" customHeight="1" x14ac:dyDescent="0.15">
      <c r="A34" s="247"/>
      <c r="AK34" s="1107" t="s">
        <v>501</v>
      </c>
      <c r="AL34" s="1108"/>
      <c r="AM34" s="1108"/>
      <c r="AN34" s="1109"/>
      <c r="AO34" s="291" t="s">
        <v>486</v>
      </c>
      <c r="AP34" s="291" t="s">
        <v>486</v>
      </c>
      <c r="AQ34" s="292">
        <v>4</v>
      </c>
      <c r="AR34" s="293" t="s">
        <v>486</v>
      </c>
    </row>
    <row r="35" spans="1:46" ht="27" customHeight="1" x14ac:dyDescent="0.15">
      <c r="A35" s="247"/>
      <c r="AK35" s="1107" t="s">
        <v>502</v>
      </c>
      <c r="AL35" s="1108"/>
      <c r="AM35" s="1108"/>
      <c r="AN35" s="1109"/>
      <c r="AO35" s="291">
        <v>246585</v>
      </c>
      <c r="AP35" s="291">
        <v>22942</v>
      </c>
      <c r="AQ35" s="292">
        <v>14219</v>
      </c>
      <c r="AR35" s="293">
        <v>61.3</v>
      </c>
    </row>
    <row r="36" spans="1:46" ht="27" customHeight="1" x14ac:dyDescent="0.15">
      <c r="A36" s="247"/>
      <c r="AK36" s="1107" t="s">
        <v>503</v>
      </c>
      <c r="AL36" s="1108"/>
      <c r="AM36" s="1108"/>
      <c r="AN36" s="1109"/>
      <c r="AO36" s="291">
        <v>35888</v>
      </c>
      <c r="AP36" s="291">
        <v>3339</v>
      </c>
      <c r="AQ36" s="292">
        <v>4004</v>
      </c>
      <c r="AR36" s="293">
        <v>-16.600000000000001</v>
      </c>
    </row>
    <row r="37" spans="1:46" ht="13.5" customHeight="1" x14ac:dyDescent="0.15">
      <c r="A37" s="247"/>
      <c r="AK37" s="1107" t="s">
        <v>504</v>
      </c>
      <c r="AL37" s="1108"/>
      <c r="AM37" s="1108"/>
      <c r="AN37" s="1109"/>
      <c r="AO37" s="291">
        <v>54108</v>
      </c>
      <c r="AP37" s="291">
        <v>5034</v>
      </c>
      <c r="AQ37" s="292">
        <v>309</v>
      </c>
      <c r="AR37" s="293">
        <v>1529.1</v>
      </c>
    </row>
    <row r="38" spans="1:46" ht="27" customHeight="1" x14ac:dyDescent="0.15">
      <c r="A38" s="247"/>
      <c r="AK38" s="1110" t="s">
        <v>505</v>
      </c>
      <c r="AL38" s="1111"/>
      <c r="AM38" s="1111"/>
      <c r="AN38" s="1112"/>
      <c r="AO38" s="294" t="s">
        <v>486</v>
      </c>
      <c r="AP38" s="294" t="s">
        <v>486</v>
      </c>
      <c r="AQ38" s="295">
        <v>4</v>
      </c>
      <c r="AR38" s="283" t="s">
        <v>486</v>
      </c>
      <c r="AS38" s="290"/>
    </row>
    <row r="39" spans="1:46" x14ac:dyDescent="0.15">
      <c r="A39" s="247"/>
      <c r="AK39" s="1110" t="s">
        <v>506</v>
      </c>
      <c r="AL39" s="1111"/>
      <c r="AM39" s="1111"/>
      <c r="AN39" s="1112"/>
      <c r="AO39" s="291">
        <v>-23519</v>
      </c>
      <c r="AP39" s="291">
        <v>-2188</v>
      </c>
      <c r="AQ39" s="292">
        <v>-2554</v>
      </c>
      <c r="AR39" s="293">
        <v>-14.3</v>
      </c>
      <c r="AS39" s="290"/>
    </row>
    <row r="40" spans="1:46" ht="27" customHeight="1" x14ac:dyDescent="0.15">
      <c r="A40" s="247"/>
      <c r="AK40" s="1107" t="s">
        <v>507</v>
      </c>
      <c r="AL40" s="1108"/>
      <c r="AM40" s="1108"/>
      <c r="AN40" s="1109"/>
      <c r="AO40" s="291">
        <v>-455235</v>
      </c>
      <c r="AP40" s="291">
        <v>-42355</v>
      </c>
      <c r="AQ40" s="292">
        <v>-52280</v>
      </c>
      <c r="AR40" s="293">
        <v>-19</v>
      </c>
      <c r="AS40" s="290"/>
    </row>
    <row r="41" spans="1:46" x14ac:dyDescent="0.15">
      <c r="A41" s="247"/>
      <c r="AK41" s="1113" t="s">
        <v>287</v>
      </c>
      <c r="AL41" s="1114"/>
      <c r="AM41" s="1114"/>
      <c r="AN41" s="1115"/>
      <c r="AO41" s="291">
        <v>320151</v>
      </c>
      <c r="AP41" s="291">
        <v>29787</v>
      </c>
      <c r="AQ41" s="292">
        <v>26115</v>
      </c>
      <c r="AR41" s="293">
        <v>14.1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336413</v>
      </c>
      <c r="AN51" s="313">
        <v>29001</v>
      </c>
      <c r="AO51" s="314">
        <v>91.9</v>
      </c>
      <c r="AP51" s="315">
        <v>117234</v>
      </c>
      <c r="AQ51" s="316">
        <v>13.4</v>
      </c>
      <c r="AR51" s="317">
        <v>78.5</v>
      </c>
    </row>
    <row r="52" spans="1:44" x14ac:dyDescent="0.15">
      <c r="A52" s="247"/>
      <c r="AK52" s="318"/>
      <c r="AL52" s="319" t="s">
        <v>517</v>
      </c>
      <c r="AM52" s="320">
        <v>238877</v>
      </c>
      <c r="AN52" s="321">
        <v>20593</v>
      </c>
      <c r="AO52" s="322">
        <v>84.4</v>
      </c>
      <c r="AP52" s="323">
        <v>59796</v>
      </c>
      <c r="AQ52" s="324">
        <v>16.600000000000001</v>
      </c>
      <c r="AR52" s="325">
        <v>67.8</v>
      </c>
    </row>
    <row r="53" spans="1:44" x14ac:dyDescent="0.15">
      <c r="A53" s="247"/>
      <c r="AK53" s="303" t="s">
        <v>518</v>
      </c>
      <c r="AL53" s="304"/>
      <c r="AM53" s="312">
        <v>1346431</v>
      </c>
      <c r="AN53" s="313">
        <v>118264</v>
      </c>
      <c r="AO53" s="314">
        <v>307.8</v>
      </c>
      <c r="AP53" s="315">
        <v>97758</v>
      </c>
      <c r="AQ53" s="316">
        <v>-16.600000000000001</v>
      </c>
      <c r="AR53" s="317">
        <v>324.39999999999998</v>
      </c>
    </row>
    <row r="54" spans="1:44" x14ac:dyDescent="0.15">
      <c r="A54" s="247"/>
      <c r="AK54" s="318"/>
      <c r="AL54" s="319" t="s">
        <v>517</v>
      </c>
      <c r="AM54" s="320">
        <v>1145071</v>
      </c>
      <c r="AN54" s="321">
        <v>100577</v>
      </c>
      <c r="AO54" s="322">
        <v>388.4</v>
      </c>
      <c r="AP54" s="323">
        <v>45946</v>
      </c>
      <c r="AQ54" s="324">
        <v>-23.2</v>
      </c>
      <c r="AR54" s="325">
        <v>411.6</v>
      </c>
    </row>
    <row r="55" spans="1:44" x14ac:dyDescent="0.15">
      <c r="A55" s="247"/>
      <c r="AK55" s="303" t="s">
        <v>519</v>
      </c>
      <c r="AL55" s="304"/>
      <c r="AM55" s="312">
        <v>553189</v>
      </c>
      <c r="AN55" s="313">
        <v>49640</v>
      </c>
      <c r="AO55" s="314">
        <v>-58</v>
      </c>
      <c r="AP55" s="315">
        <v>91338</v>
      </c>
      <c r="AQ55" s="316">
        <v>-6.6</v>
      </c>
      <c r="AR55" s="317">
        <v>-51.4</v>
      </c>
    </row>
    <row r="56" spans="1:44" x14ac:dyDescent="0.15">
      <c r="A56" s="247"/>
      <c r="AK56" s="318"/>
      <c r="AL56" s="319" t="s">
        <v>517</v>
      </c>
      <c r="AM56" s="320">
        <v>366889</v>
      </c>
      <c r="AN56" s="321">
        <v>32923</v>
      </c>
      <c r="AO56" s="322">
        <v>-67.3</v>
      </c>
      <c r="AP56" s="323">
        <v>43989</v>
      </c>
      <c r="AQ56" s="324">
        <v>-4.3</v>
      </c>
      <c r="AR56" s="325">
        <v>-63</v>
      </c>
    </row>
    <row r="57" spans="1:44" x14ac:dyDescent="0.15">
      <c r="A57" s="247"/>
      <c r="AK57" s="303" t="s">
        <v>520</v>
      </c>
      <c r="AL57" s="304"/>
      <c r="AM57" s="312">
        <v>357430</v>
      </c>
      <c r="AN57" s="313">
        <v>32804</v>
      </c>
      <c r="AO57" s="314">
        <v>-33.9</v>
      </c>
      <c r="AP57" s="315">
        <v>103975</v>
      </c>
      <c r="AQ57" s="316">
        <v>13.8</v>
      </c>
      <c r="AR57" s="317">
        <v>-47.7</v>
      </c>
    </row>
    <row r="58" spans="1:44" x14ac:dyDescent="0.15">
      <c r="A58" s="247"/>
      <c r="AK58" s="318"/>
      <c r="AL58" s="319" t="s">
        <v>517</v>
      </c>
      <c r="AM58" s="320">
        <v>251175</v>
      </c>
      <c r="AN58" s="321">
        <v>23052</v>
      </c>
      <c r="AO58" s="322">
        <v>-30</v>
      </c>
      <c r="AP58" s="323">
        <v>52698</v>
      </c>
      <c r="AQ58" s="324">
        <v>19.8</v>
      </c>
      <c r="AR58" s="325">
        <v>-49.8</v>
      </c>
    </row>
    <row r="59" spans="1:44" x14ac:dyDescent="0.15">
      <c r="A59" s="247"/>
      <c r="AK59" s="303" t="s">
        <v>521</v>
      </c>
      <c r="AL59" s="304"/>
      <c r="AM59" s="312">
        <v>676256</v>
      </c>
      <c r="AN59" s="313">
        <v>62919</v>
      </c>
      <c r="AO59" s="314">
        <v>91.8</v>
      </c>
      <c r="AP59" s="315">
        <v>112678</v>
      </c>
      <c r="AQ59" s="316">
        <v>8.4</v>
      </c>
      <c r="AR59" s="317">
        <v>83.4</v>
      </c>
    </row>
    <row r="60" spans="1:44" x14ac:dyDescent="0.15">
      <c r="A60" s="247"/>
      <c r="AK60" s="318"/>
      <c r="AL60" s="319" t="s">
        <v>517</v>
      </c>
      <c r="AM60" s="320">
        <v>493966</v>
      </c>
      <c r="AN60" s="321">
        <v>45959</v>
      </c>
      <c r="AO60" s="322">
        <v>99.4</v>
      </c>
      <c r="AP60" s="323">
        <v>55165</v>
      </c>
      <c r="AQ60" s="324">
        <v>4.7</v>
      </c>
      <c r="AR60" s="325">
        <v>94.7</v>
      </c>
    </row>
    <row r="61" spans="1:44" x14ac:dyDescent="0.15">
      <c r="A61" s="247"/>
      <c r="AK61" s="303" t="s">
        <v>522</v>
      </c>
      <c r="AL61" s="326"/>
      <c r="AM61" s="312">
        <v>653944</v>
      </c>
      <c r="AN61" s="313">
        <v>58526</v>
      </c>
      <c r="AO61" s="314">
        <v>79.900000000000006</v>
      </c>
      <c r="AP61" s="315">
        <v>104597</v>
      </c>
      <c r="AQ61" s="327">
        <v>2.5</v>
      </c>
      <c r="AR61" s="317">
        <v>77.400000000000006</v>
      </c>
    </row>
    <row r="62" spans="1:44" x14ac:dyDescent="0.15">
      <c r="A62" s="247"/>
      <c r="AK62" s="318"/>
      <c r="AL62" s="319" t="s">
        <v>517</v>
      </c>
      <c r="AM62" s="320">
        <v>499196</v>
      </c>
      <c r="AN62" s="321">
        <v>44621</v>
      </c>
      <c r="AO62" s="322">
        <v>95</v>
      </c>
      <c r="AP62" s="323">
        <v>51519</v>
      </c>
      <c r="AQ62" s="324">
        <v>2.7</v>
      </c>
      <c r="AR62" s="325">
        <v>92.3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s2wN/Z6z3vdLaSG7spR+kLz0EU2WjKSHGvWgpg/CMGUGVqomw8YWcApyjiEsF09mi8SYvTR4r9OTAsdtLB+exQ==" saltValue="ZluX2Z0oRbYCsUzfyBxb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xDj/0Co/x9ZE21lAU59GzSS0OM+Gyq7q1zAEcQzEEdpnHauvSWFXd2531vMKDkUFyCFyrBDCXYOcb9MiKAN7zg==" saltValue="A+UOpK4O0H9bhOpWz+ZEF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OmJHPsusR6n5wbiLC2GdrVmdfidfDxvCgHd7cYfWIc9e07aE9dKqIZpy9xYcdsDKbIJsePfPIArPo8NzfvqE9w==" saltValue="a8bbf7FyVPpY7F7fFYqxi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10.27</v>
      </c>
      <c r="G47" s="12">
        <v>16.63</v>
      </c>
      <c r="H47" s="12">
        <v>18.89</v>
      </c>
      <c r="I47" s="12">
        <v>14.79</v>
      </c>
      <c r="J47" s="13">
        <v>13.7</v>
      </c>
    </row>
    <row r="48" spans="2:10" ht="57.75" customHeight="1" x14ac:dyDescent="0.15">
      <c r="B48" s="14"/>
      <c r="C48" s="1128" t="s">
        <v>4</v>
      </c>
      <c r="D48" s="1128"/>
      <c r="E48" s="1129"/>
      <c r="F48" s="15">
        <v>2.97</v>
      </c>
      <c r="G48" s="16">
        <v>5.45</v>
      </c>
      <c r="H48" s="16">
        <v>5.82</v>
      </c>
      <c r="I48" s="16">
        <v>5.04</v>
      </c>
      <c r="J48" s="17">
        <v>5.07</v>
      </c>
    </row>
    <row r="49" spans="2:10" ht="57.75" customHeight="1" thickBot="1" x14ac:dyDescent="0.2">
      <c r="B49" s="18"/>
      <c r="C49" s="1130" t="s">
        <v>5</v>
      </c>
      <c r="D49" s="1130"/>
      <c r="E49" s="1131"/>
      <c r="F49" s="19" t="s">
        <v>529</v>
      </c>
      <c r="G49" s="20">
        <v>9.6999999999999993</v>
      </c>
      <c r="H49" s="20">
        <v>2.0099999999999998</v>
      </c>
      <c r="I49" s="20" t="s">
        <v>530</v>
      </c>
      <c r="J49" s="21" t="s">
        <v>531</v>
      </c>
    </row>
    <row r="50" spans="2:10" x14ac:dyDescent="0.15"/>
  </sheetData>
  <sheetProtection algorithmName="SHA-512" hashValue="4R8peuWESE7CILBpCQLKbkIJDYYFZul7fN8r3mpbTU8Q0OT1Jog6T80f9uVt7hA24nZkyBLGDDzI6CcEPpiQgQ==" saltValue="RYEL33a9uuXYOq2xAe1c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祐介</cp:lastModifiedBy>
  <cp:lastPrinted>2026-03-16T00:51:07Z</cp:lastPrinted>
  <dcterms:created xsi:type="dcterms:W3CDTF">2026-02-23T08:37:57Z</dcterms:created>
  <dcterms:modified xsi:type="dcterms:W3CDTF">2026-03-16T07:11:49Z</dcterms:modified>
  <cp:category/>
</cp:coreProperties>
</file>