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54C7C33B-FD4B-4BEA-913F-4CDE2A762C1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W34" i="10"/>
  <c r="BW35" i="10" s="1"/>
  <c r="BW36" i="10" s="1"/>
  <c r="BW37" i="10" s="1"/>
  <c r="BW38" i="10" s="1"/>
  <c r="BW39" i="10" s="1"/>
  <c r="BW40" i="10" s="1"/>
  <c r="BW41" i="10" s="1"/>
  <c r="BW42" i="10" s="1"/>
  <c r="BW43" i="10" s="1"/>
  <c r="BE34" i="10"/>
  <c r="C34" i="10"/>
  <c r="CO34" i="10" l="1"/>
  <c r="CO35" i="10" s="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<sst xmlns="http://schemas.openxmlformats.org/spreadsheetml/2006/main" count="1063" uniqueCount="565">
  <si>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</si>
  <si>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</si>
  <si>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</si>
  <si>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</si>
  <si>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</si>
  <si>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</si>
  <si>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</si>
  <si>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</si>
  <si>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</si>
  <si>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</si>
  <si>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</si>
  <si>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</si>
  <si>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</si>
  <si>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</si>
  <si>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</si>
  <si>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</si>
  <si>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</si>
  <si>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</si>
  <si>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</si>
  <si>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</si>
  <si>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</si>
  <si>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</si>
  <si>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</si>
  <si>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</si>
  <si>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</si>
  <si>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</si>
  <si>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</si>
  <si>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</si>
  <si>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</si>
  <si>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</si>
  <si>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</si>
  <si>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</si>
  <si>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</si>
  <si>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</si>
  <si>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</si>
  <si>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</si>
  <si>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</si>
  <si>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</si>
  <si>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</si>
  <si>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</si>
  <si>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</si>
  <si>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</si>
  <si>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</si>
  <si>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</si>
  <si>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</si>
  <si>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</si>
  <si>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</si>
  <si>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</si>
  <si>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</si>
  <si>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</si>
  <si>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</si>
  <si>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</si>
  <si>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</si>
  <si>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</si>
  <si>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</si>
  <si>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</si>
  <si>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</si>
  <si>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</si>
  <si>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</si>
  <si>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</si>
  <si>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</si>
  <si>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</si>
  <si>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</si>
  <si>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</si>
  <si>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</si>
  <si>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</si>
  <si>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</si>
  <si>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</si>
  <si>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</si>
  <si>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</si>
  <si>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</si>
  <si>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</si>
  <si>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</si>
  <si>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</si>
  <si>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</si>
  <si>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</si>
  <si>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</si>
  <si>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</si>
  <si>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</si>
  <si>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</si>
  <si>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</si>
  <si>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</si>
  <si>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</si>
  <si>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</si>
  <si>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</si>
  <si>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</si>
  <si>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</si>
  <si>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</si>
  <si>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</si>
  <si>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</si>
  <si>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</si>
  <si>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</si>
  <si>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</si>
  <si>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</si>
  <si>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柳井市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</si>
  <si>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</si>
  <si>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</si>
  <si>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</si>
  <si>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</si>
  <si>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</si>
  <si>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</si>
  <si>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</si>
  <si>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</si>
  <si>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</si>
  <si>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</si>
  <si>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</si>
  <si>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</si>
  <si>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</si>
  <si>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</si>
  <si>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</si>
  <si>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</si>
  <si>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</si>
  <si>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</si>
  <si>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</si>
  <si>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</si>
  <si>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</si>
  <si>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</si>
  <si>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</si>
  <si>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</si>
  <si>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</si>
  <si>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</si>
  <si>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</si>
  <si>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</si>
  <si>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</si>
  <si>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</si>
  <si>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</si>
  <si>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</si>
  <si>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</si>
  <si>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</si>
  <si>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</si>
  <si>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</si>
  <si>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</si>
  <si>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</si>
  <si>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</si>
  <si>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</si>
  <si>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</si>
  <si>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</si>
  <si>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</si>
  <si>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</si>
  <si>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</si>
  <si>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</si>
  <si>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</si>
  <si>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</si>
  <si>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</si>
  <si>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</si>
  <si>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</si>
  <si>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</si>
  <si>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</si>
  <si>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</si>
  <si>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</si>
  <si>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</si>
  <si>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</si>
  <si>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</si>
  <si>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</si>
  <si>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</si>
  <si>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</si>
  <si>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</si>
  <si>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</si>
  <si>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</si>
  <si>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</si>
  <si>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</si>
  <si>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</si>
  <si>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</si>
  <si>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</si>
  <si>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</si>
  <si>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</si>
  <si>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</si>
  <si>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</si>
  <si>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</si>
  <si>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</si>
  <si>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</si>
  <si>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</si>
  <si>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</si>
  <si>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</si>
  <si>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</si>
  <si>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</si>
  <si>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</si>
  <si>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</si>
  <si>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</si>
  <si>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</si>
  <si>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</si>
  <si>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</si>
  <si>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</si>
  <si>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</si>
  <si>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</si>
  <si>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</si>
  <si>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</si>
  <si>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</si>
  <si>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</si>
  <si>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</si>
  <si>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</si>
  <si>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</si>
  <si>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</si>
  <si>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</si>
  <si>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</si>
  <si>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</si>
  <si>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</si>
  <si>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</si>
  <si>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</si>
  <si>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</si>
  <si>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</si>
  <si>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</si>
  <si>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山口県柳井市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</si>
  <si>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</si>
  <si>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</si>
  <si>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</si>
  <si>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</si>
  <si>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</si>
  <si>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</si>
  <si>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</si>
  <si>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</si>
  <si>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</si>
  <si>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</si>
  <si>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</si>
  <si>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</si>
  <si>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</si>
  <si>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</si>
  <si>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</si>
  <si>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</si>
  <si>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</si>
  <si>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</si>
  <si>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</si>
  <si>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</si>
  <si>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</si>
  <si>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</si>
  <si>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</si>
  <si>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</si>
  <si>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</si>
  <si>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</si>
  <si>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</si>
  <si>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</si>
  <si>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</si>
  <si>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</si>
  <si>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</si>
  <si>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</si>
  <si>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</si>
  <si>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</si>
  <si>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</si>
  <si>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</si>
  <si>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</si>
  <si>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</si>
  <si>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</si>
  <si>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</si>
  <si>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</si>
  <si>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</si>
  <si>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</si>
  <si>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</si>
  <si>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</si>
  <si>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</si>
  <si>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</si>
  <si>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</si>
  <si>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</si>
  <si>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</si>
  <si>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</si>
  <si>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</si>
  <si>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</si>
  <si>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</si>
  <si>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</si>
  <si>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</si>
  <si>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</si>
  <si>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</si>
  <si>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</si>
  <si>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</si>
  <si>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</si>
  <si>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</si>
  <si>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</si>
  <si>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</si>
  <si>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</si>
  <si>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</si>
  <si>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</si>
  <si>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</si>
  <si>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</si>
  <si>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</si>
  <si>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</si>
  <si>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</si>
  <si>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</si>
  <si>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</si>
  <si>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</si>
  <si>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</si>
  <si>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</si>
  <si>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</si>
  <si>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</si>
  <si>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</si>
  <si>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</si>
  <si>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</si>
  <si>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</si>
  <si>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</si>
  <si>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</si>
  <si>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</si>
  <si>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</si>
  <si>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</si>
  <si>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</si>
  <si>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</si>
  <si>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</si>
  <si>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</si>
  <si>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</si>
  <si>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</si>
  <si>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</si>
  <si>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</si>
  <si>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</si>
  <si>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</si>
  <si>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</si>
  <si>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</si>
  <si>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</si>
  <si>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</si>
  <si>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</si>
  <si>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</si>
  <si>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</si>
  <si>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</si>
  <si>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</si>
  <si>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</si>
  <si>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</si>
  <si>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</si>
  <si>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</si>
  <si>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</si>
  <si>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</si>
  <si>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</si>
  <si>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</si>
  <si>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</si>
  <si>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</si>
  <si>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</si>
  <si>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</si>
  <si>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</si>
  <si>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</si>
  <si>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</si>
  <si>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</si>
  <si>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</si>
  <si>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</si>
  <si>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</si>
  <si>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</si>
  <si>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</si>
  <si>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</si>
  <si>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</si>
  <si>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</si>
  <si>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</si>
  <si>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</si>
  <si>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</si>
  <si>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</si>
  <si>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</si>
  <si>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</si>
  <si>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</si>
  <si>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</si>
  <si>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</si>
  <si>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</si>
  <si>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</si>
  <si>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</si>
  <si>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</si>
  <si>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</si>
  <si>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</si>
  <si>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</si>
  <si>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</si>
  <si>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</si>
  <si>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</si>
  <si>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山口県柳井市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</si>
  <si>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</si>
  <si>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</si>
  <si>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</si>
  <si>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</si>
  <si>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</si>
  <si>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</si>
  <si>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</si>
  <si>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</si>
  <si>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</si>
  <si>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</si>
  <si>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</si>
  <si>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</si>
  <si>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</si>
  <si>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</si>
  <si>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</si>
  <si>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</si>
  <si>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</si>
  <si>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</si>
  <si>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</si>
  <si>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</si>
  <si>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市有林野区事業特別会計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</si>
  <si>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</si>
  <si>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</si>
  <si>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</si>
  <si>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</si>
  <si>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</si>
  <si>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</si>
  <si>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</si>
  <si>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</si>
  <si>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</si>
  <si>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</si>
  <si>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</si>
  <si>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</si>
  <si>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</si>
  <si>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</si>
  <si>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</si>
  <si>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</si>
  <si>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</si>
  <si>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</si>
  <si>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</si>
  <si>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</si>
  <si>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</si>
  <si>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</si>
  <si>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</si>
  <si>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</si>
  <si>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</si>
  <si>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</si>
  <si>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</si>
  <si>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</si>
  <si>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</si>
  <si>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</si>
  <si>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</si>
  <si>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</si>
  <si>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</si>
  <si>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</si>
  <si>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</si>
  <si>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</si>
  <si>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</si>
  <si>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</si>
  <si>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</si>
  <si>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</si>
  <si>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</si>
  <si>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</si>
  <si>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</si>
  <si>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</si>
  <si>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</si>
  <si>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</si>
  <si>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</si>
  <si>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</si>
  <si>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</si>
  <si>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</si>
  <si>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</si>
  <si>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</si>
  <si>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</si>
  <si>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</si>
  <si>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</si>
  <si>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</si>
  <si>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</si>
  <si>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</si>
  <si>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</si>
  <si>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</si>
  <si>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</si>
  <si>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</si>
  <si>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</si>
  <si>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</si>
  <si>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</si>
  <si>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</si>
  <si>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</si>
  <si>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</si>
  <si>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</si>
  <si>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</si>
  <si>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</si>
  <si>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</si>
  <si>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</si>
  <si>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</si>
  <si>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</si>
  <si>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</si>
  <si>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</si>
  <si>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</si>
  <si>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</si>
  <si>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</si>
  <si>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</si>
  <si>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</si>
  <si>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</si>
  <si>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</si>
  <si>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</si>
  <si>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</si>
  <si>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</si>
  <si>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</si>
  <si>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</si>
  <si>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</si>
  <si>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</si>
  <si>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</si>
  <si>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</si>
  <si>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</si>
  <si>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</si>
  <si>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</si>
  <si>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</si>
  <si>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</si>
  <si>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</si>
  <si>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</si>
  <si>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</si>
  <si>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</si>
  <si>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</si>
  <si>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</si>
  <si>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</si>
  <si>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</si>
  <si>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</si>
  <si>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</si>
  <si>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</si>
  <si>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</si>
  <si>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</si>
  <si>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</si>
  <si>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</si>
  <si>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</si>
  <si>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</si>
  <si>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</si>
  <si>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</si>
  <si>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</si>
  <si>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</si>
  <si>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</si>
  <si>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</si>
  <si>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</si>
  <si>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</si>
  <si>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</si>
  <si>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</si>
  <si>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</si>
  <si>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</si>
  <si>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</si>
  <si>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</si>
  <si>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</si>
  <si>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</si>
  <si>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</si>
  <si>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</si>
  <si>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</si>
  <si>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</si>
  <si>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</si>
  <si>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</si>
  <si>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</si>
  <si>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</si>
  <si>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</si>
  <si>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</si>
  <si>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</si>
  <si>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</si>
  <si>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</si>
  <si>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</si>
  <si>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</si>
  <si>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</si>
  <si>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</si>
  <si>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</si>
  <si>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</si>
  <si>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</si>
  <si>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</si>
  <si>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</si>
  <si>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</si>
  <si>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1.04</t>
  </si>
  <si>
    <t>水道事業会計</t>
  </si>
  <si>
    <t>下水道事業会計</t>
  </si>
  <si>
    <t>一般会計</t>
  </si>
  <si>
    <t>国民健康保険事業特別会計</t>
  </si>
  <si>
    <t>介護保険事業特別会計</t>
  </si>
  <si>
    <t>後期高齢者医療事業特別会計</t>
  </si>
  <si>
    <t>市有林野区事業特別会計</t>
  </si>
  <si>
    <t>その他会計（赤字）</t>
  </si>
  <si>
    <t>その他会計（黒字）</t>
  </si>
  <si>
    <t>R02</t>
    <phoneticPr fontId="5"/>
  </si>
  <si>
    <t>R03</t>
    <phoneticPr fontId="5"/>
  </si>
  <si>
    <t>R04</t>
    <phoneticPr fontId="5"/>
  </si>
  <si>
    <t>R05</t>
    <phoneticPr fontId="5"/>
  </si>
  <si>
    <t>R06</t>
    <phoneticPr fontId="5"/>
  </si>
  <si>
    <t>合併地域振興基金</t>
  </si>
  <si>
    <t>公共施設整備基金</t>
  </si>
  <si>
    <t>ふるさと振興基金</t>
  </si>
  <si>
    <t>地域福祉基金</t>
  </si>
  <si>
    <t>教育基金</t>
  </si>
  <si>
    <t>柳井地区広域消防組合</t>
  </si>
  <si>
    <t>周東環境衛生組合</t>
  </si>
  <si>
    <t>柳井地域広域水道企業団</t>
  </si>
  <si>
    <t>山口県市町総合事務組合
（一般会計）</t>
  </si>
  <si>
    <t>山口県市町総合事務組合
（消防団員補償等特別会計）</t>
  </si>
  <si>
    <t>山口県市町総合事務組合
（非常勤職員公務災害補償特別会計）</t>
  </si>
  <si>
    <t>山口県市町総合事務組合
（山口県市町公平委員会特別会計）</t>
  </si>
  <si>
    <t>山口県市町総合事務組合
（交通災害共済特別会計）</t>
  </si>
  <si>
    <t>山口県市町総合事務組合
（山口県自治会館管理特別会計）</t>
  </si>
  <si>
    <t>山口県後期高齢者医療広域連合
（一般会計）</t>
  </si>
  <si>
    <t>山口県後期高齢者医療広域連合
（後期高齢者医療事業特別会計）</t>
  </si>
  <si>
    <t>法適用企業</t>
  </si>
  <si>
    <t>〇</t>
  </si>
  <si>
    <t>平郡航路</t>
  </si>
  <si>
    <t>やない花のまちづくり振興財団</t>
  </si>
  <si>
    <t>山口県市町総合事務組合退職手当特別会計</t>
    <rPh sb="0" eb="3">
      <t>ヤマグチケン</t>
    </rPh>
    <rPh sb="3" eb="5">
      <t>シチョウ</t>
    </rPh>
    <rPh sb="5" eb="7">
      <t>ソウゴウ</t>
    </rPh>
    <rPh sb="7" eb="9">
      <t>ジム</t>
    </rPh>
    <rPh sb="9" eb="11">
      <t>クミアイ</t>
    </rPh>
    <rPh sb="11" eb="13">
      <t>タイショク</t>
    </rPh>
    <rPh sb="13" eb="15">
      <t>テアテ</t>
    </rPh>
    <rPh sb="15" eb="17">
      <t>トクベツ</t>
    </rPh>
    <rPh sb="17" eb="19">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</si>
</sst>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D238-4D08-B4DF-34EB3DB668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63890</c:v>
                </c:pt>
                <c:pt idx="1">
                  <c:v>45979</c:v>
                </c:pt>
                <c:pt idx="2">
                  <c:v>73068</c:v>
                </c:pt>
                <c:pt idx="3">
                  <c:v>114198</c:v>
                </c:pt>
                <c:pt idx="4">
                  <c:v>142057</c:v>
                </c:pt>
              </c:numCache>
            </c:numRef>
          </c:val>
          <c:smooth val="0"/>
          <c:extLst>
            <c:ext xmlns:c16="http://schemas.microsoft.com/office/drawing/2014/chart" uri="{C3380CC4-5D6E-409C-BE32-E72D297353CC}">
              <c16:uniqueId val="{00000001-D238-4D08-B4DF-34EB3DB668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2.33</c:v>
                </c:pt>
                <c:pt idx="1">
                  <c:v>6.14</c:v>
                </c:pt>
                <c:pt idx="2">
                  <c:v>3.72</c:v>
                </c:pt>
                <c:pt idx="3">
                  <c:v>2.5499999999999998</c:v>
                </c:pt>
                <c:pt idx="4">
                  <c:v>2.02</c:v>
                </c:pt>
              </c:numCache>
            </c:numRef>
          </c:val>
          <c:extLst>
            <c:ext xmlns:c16="http://schemas.microsoft.com/office/drawing/2014/chart" uri="{C3380CC4-5D6E-409C-BE32-E72D297353CC}">
              <c16:uniqueId val="{00000000-170E-4370-ABF6-217245BA8F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22.9</c:v>
                </c:pt>
                <c:pt idx="1">
                  <c:v>24.11</c:v>
                </c:pt>
                <c:pt idx="2">
                  <c:v>27.82</c:v>
                </c:pt>
                <c:pt idx="3">
                  <c:v>29.2</c:v>
                </c:pt>
                <c:pt idx="4">
                  <c:v>27.87</c:v>
                </c:pt>
              </c:numCache>
            </c:numRef>
          </c:val>
          <c:extLst>
            <c:ext xmlns:c16="http://schemas.microsoft.com/office/drawing/2014/chart" uri="{C3380CC4-5D6E-409C-BE32-E72D297353CC}">
              <c16:uniqueId val="{00000001-170E-4370-ABF6-217245BA8F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0.06</c:v>
                </c:pt>
                <c:pt idx="1">
                  <c:v>6.02</c:v>
                </c:pt>
                <c:pt idx="2">
                  <c:v>0.59</c:v>
                </c:pt>
                <c:pt idx="3">
                  <c:v>0.21</c:v>
                </c:pt>
                <c:pt idx="4">
                  <c:v>-1.04</c:v>
                </c:pt>
              </c:numCache>
            </c:numRef>
          </c:val>
          <c:smooth val="0"/>
          <c:extLst>
            <c:ext xmlns:c16="http://schemas.microsoft.com/office/drawing/2014/chart" uri="{C3380CC4-5D6E-409C-BE32-E72D297353CC}">
              <c16:uniqueId val="{00000002-170E-4370-ABF6-217245BA8F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9B5-49AB-AF26-14FD3BE829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B5-49AB-AF26-14FD3BE829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B5-49AB-AF26-14FD3BE82957}"/>
            </c:ext>
          </c:extLst>
        </c:ser>
        <c:ser>
          <c:idx val="3"/>
          <c:order val="3"/>
          <c:tx>
            <c:strRef>
              <c:f>データシート!$A$30</c:f>
              <c:strCache>
                <c:ptCount val="1"/>
                <c:pt idx="0">
                  <c:v>市有林野区事業特別会計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9B5-49AB-AF26-14FD3BE8295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9B5-49AB-AF26-14FD3BE8295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0.85</c:v>
                </c:pt>
                <c:pt idx="2">
                  <c:v>#N/A</c:v>
                </c:pt>
                <c:pt idx="3">
                  <c:v>0.74</c:v>
                </c:pt>
                <c:pt idx="4">
                  <c:v>#N/A</c:v>
                </c:pt>
                <c:pt idx="5">
                  <c:v>0.66</c:v>
                </c:pt>
                <c:pt idx="6">
                  <c:v>#N/A</c:v>
                </c:pt>
                <c:pt idx="7">
                  <c:v>0.2</c:v>
                </c:pt>
                <c:pt idx="8">
                  <c:v>#N/A</c:v>
                </c:pt>
                <c:pt idx="9">
                  <c:v>0.32</c:v>
                </c:pt>
              </c:numCache>
            </c:numRef>
          </c:val>
          <c:extLst>
            <c:ext xmlns:c16="http://schemas.microsoft.com/office/drawing/2014/chart" uri="{C3380CC4-5D6E-409C-BE32-E72D297353CC}">
              <c16:uniqueId val="{00000005-39B5-49AB-AF26-14FD3BE8295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1.1599999999999999</c:v>
                </c:pt>
                <c:pt idx="2">
                  <c:v>#N/A</c:v>
                </c:pt>
                <c:pt idx="3">
                  <c:v>0.89</c:v>
                </c:pt>
                <c:pt idx="4">
                  <c:v>#N/A</c:v>
                </c:pt>
                <c:pt idx="5">
                  <c:v>1.1000000000000001</c:v>
                </c:pt>
                <c:pt idx="6">
                  <c:v>#N/A</c:v>
                </c:pt>
                <c:pt idx="7">
                  <c:v>1.37</c:v>
                </c:pt>
                <c:pt idx="8">
                  <c:v>#N/A</c:v>
                </c:pt>
                <c:pt idx="9">
                  <c:v>1.1000000000000001</c:v>
                </c:pt>
              </c:numCache>
            </c:numRef>
          </c:val>
          <c:extLst>
            <c:ext xmlns:c16="http://schemas.microsoft.com/office/drawing/2014/chart" uri="{C3380CC4-5D6E-409C-BE32-E72D297353CC}">
              <c16:uniqueId val="{00000006-39B5-49AB-AF26-14FD3BE8295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2.33</c:v>
                </c:pt>
                <c:pt idx="2">
                  <c:v>#N/A</c:v>
                </c:pt>
                <c:pt idx="3">
                  <c:v>6.14</c:v>
                </c:pt>
                <c:pt idx="4">
                  <c:v>#N/A</c:v>
                </c:pt>
                <c:pt idx="5">
                  <c:v>3.71</c:v>
                </c:pt>
                <c:pt idx="6">
                  <c:v>#N/A</c:v>
                </c:pt>
                <c:pt idx="7">
                  <c:v>2.5499999999999998</c:v>
                </c:pt>
                <c:pt idx="8">
                  <c:v>#N/A</c:v>
                </c:pt>
                <c:pt idx="9">
                  <c:v>2.0099999999999998</c:v>
                </c:pt>
              </c:numCache>
            </c:numRef>
          </c:val>
          <c:extLst>
            <c:ext xmlns:c16="http://schemas.microsoft.com/office/drawing/2014/chart" uri="{C3380CC4-5D6E-409C-BE32-E72D297353CC}">
              <c16:uniqueId val="{00000007-39B5-49AB-AF26-14FD3BE8295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c:v>
                </c:pt>
                <c:pt idx="2">
                  <c:v>#N/A</c:v>
                </c:pt>
                <c:pt idx="3">
                  <c:v>1.35</c:v>
                </c:pt>
                <c:pt idx="4">
                  <c:v>#N/A</c:v>
                </c:pt>
                <c:pt idx="5">
                  <c:v>1.69</c:v>
                </c:pt>
                <c:pt idx="6">
                  <c:v>#N/A</c:v>
                </c:pt>
                <c:pt idx="7">
                  <c:v>2.87</c:v>
                </c:pt>
                <c:pt idx="8">
                  <c:v>#N/A</c:v>
                </c:pt>
                <c:pt idx="9">
                  <c:v>3.27</c:v>
                </c:pt>
              </c:numCache>
            </c:numRef>
          </c:val>
          <c:extLst>
            <c:ext xmlns:c16="http://schemas.microsoft.com/office/drawing/2014/chart" uri="{C3380CC4-5D6E-409C-BE32-E72D297353CC}">
              <c16:uniqueId val="{00000008-39B5-49AB-AF26-14FD3BE8295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13.95</c:v>
                </c:pt>
                <c:pt idx="2">
                  <c:v>#N/A</c:v>
                </c:pt>
                <c:pt idx="3">
                  <c:v>14.1</c:v>
                </c:pt>
                <c:pt idx="4">
                  <c:v>#N/A</c:v>
                </c:pt>
                <c:pt idx="5">
                  <c:v>14.97</c:v>
                </c:pt>
                <c:pt idx="6">
                  <c:v>#N/A</c:v>
                </c:pt>
                <c:pt idx="7">
                  <c:v>15.52</c:v>
                </c:pt>
                <c:pt idx="8">
                  <c:v>#N/A</c:v>
                </c:pt>
                <c:pt idx="9">
                  <c:v>15.12</c:v>
                </c:pt>
              </c:numCache>
            </c:numRef>
          </c:val>
          <c:extLst>
            <c:ext xmlns:c16="http://schemas.microsoft.com/office/drawing/2014/chart" uri="{C3380CC4-5D6E-409C-BE32-E72D297353CC}">
              <c16:uniqueId val="{00000009-39B5-49AB-AF26-14FD3BE829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1997</c:v>
                </c:pt>
                <c:pt idx="5">
                  <c:v>1974</c:v>
                </c:pt>
                <c:pt idx="8">
                  <c:v>1944</c:v>
                </c:pt>
                <c:pt idx="11">
                  <c:v>1875</c:v>
                </c:pt>
                <c:pt idx="14">
                  <c:v>1895</c:v>
                </c:pt>
              </c:numCache>
            </c:numRef>
          </c:val>
          <c:extLst>
            <c:ext xmlns:c16="http://schemas.microsoft.com/office/drawing/2014/chart" uri="{C3380CC4-5D6E-409C-BE32-E72D297353CC}">
              <c16:uniqueId val="{00000000-09F2-414E-A33D-E75175FA50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F2-414E-A33D-E75175FA50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2</c:v>
                </c:pt>
                <c:pt idx="6">
                  <c:v>2</c:v>
                </c:pt>
                <c:pt idx="9">
                  <c:v>2</c:v>
                </c:pt>
                <c:pt idx="12">
                  <c:v>2</c:v>
                </c:pt>
              </c:numCache>
            </c:numRef>
          </c:val>
          <c:extLst>
            <c:ext xmlns:c16="http://schemas.microsoft.com/office/drawing/2014/chart" uri="{C3380CC4-5D6E-409C-BE32-E72D297353CC}">
              <c16:uniqueId val="{00000002-09F2-414E-A33D-E75175FA50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84</c:v>
                </c:pt>
                <c:pt idx="3">
                  <c:v>85</c:v>
                </c:pt>
                <c:pt idx="6">
                  <c:v>84</c:v>
                </c:pt>
                <c:pt idx="9">
                  <c:v>91</c:v>
                </c:pt>
                <c:pt idx="12">
                  <c:v>86</c:v>
                </c:pt>
              </c:numCache>
            </c:numRef>
          </c:val>
          <c:extLst>
            <c:ext xmlns:c16="http://schemas.microsoft.com/office/drawing/2014/chart" uri="{C3380CC4-5D6E-409C-BE32-E72D297353CC}">
              <c16:uniqueId val="{00000003-09F2-414E-A33D-E75175FA50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806</c:v>
                </c:pt>
                <c:pt idx="3">
                  <c:v>739</c:v>
                </c:pt>
                <c:pt idx="6">
                  <c:v>776</c:v>
                </c:pt>
                <c:pt idx="9">
                  <c:v>728</c:v>
                </c:pt>
                <c:pt idx="12">
                  <c:v>718</c:v>
                </c:pt>
              </c:numCache>
            </c:numRef>
          </c:val>
          <c:extLst>
            <c:ext xmlns:c16="http://schemas.microsoft.com/office/drawing/2014/chart" uri="{C3380CC4-5D6E-409C-BE32-E72D297353CC}">
              <c16:uniqueId val="{00000004-09F2-414E-A33D-E75175FA50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F2-414E-A33D-E75175FA50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F2-414E-A33D-E75175FA50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1867</c:v>
                </c:pt>
                <c:pt idx="3">
                  <c:v>1826</c:v>
                </c:pt>
                <c:pt idx="6">
                  <c:v>1813</c:v>
                </c:pt>
                <c:pt idx="9">
                  <c:v>1789</c:v>
                </c:pt>
                <c:pt idx="12">
                  <c:v>1733</c:v>
                </c:pt>
              </c:numCache>
            </c:numRef>
          </c:val>
          <c:extLst>
            <c:ext xmlns:c16="http://schemas.microsoft.com/office/drawing/2014/chart" uri="{C3380CC4-5D6E-409C-BE32-E72D297353CC}">
              <c16:uniqueId val="{00000007-09F2-414E-A33D-E75175FA50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763</c:v>
                </c:pt>
                <c:pt idx="2">
                  <c:v>#N/A</c:v>
                </c:pt>
                <c:pt idx="3">
                  <c:v>#N/A</c:v>
                </c:pt>
                <c:pt idx="4">
                  <c:v>678</c:v>
                </c:pt>
                <c:pt idx="5">
                  <c:v>#N/A</c:v>
                </c:pt>
                <c:pt idx="6">
                  <c:v>#N/A</c:v>
                </c:pt>
                <c:pt idx="7">
                  <c:v>731</c:v>
                </c:pt>
                <c:pt idx="8">
                  <c:v>#N/A</c:v>
                </c:pt>
                <c:pt idx="9">
                  <c:v>#N/A</c:v>
                </c:pt>
                <c:pt idx="10">
                  <c:v>735</c:v>
                </c:pt>
                <c:pt idx="11">
                  <c:v>#N/A</c:v>
                </c:pt>
                <c:pt idx="12">
                  <c:v>#N/A</c:v>
                </c:pt>
                <c:pt idx="13">
                  <c:v>644</c:v>
                </c:pt>
                <c:pt idx="14">
                  <c:v>#N/A</c:v>
                </c:pt>
              </c:numCache>
            </c:numRef>
          </c:val>
          <c:smooth val="0"/>
          <c:extLst>
            <c:ext xmlns:c16="http://schemas.microsoft.com/office/drawing/2014/chart" uri="{C3380CC4-5D6E-409C-BE32-E72D297353CC}">
              <c16:uniqueId val="{00000008-09F2-414E-A33D-E75175FA50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17260</c:v>
                </c:pt>
                <c:pt idx="5">
                  <c:v>16571</c:v>
                </c:pt>
                <c:pt idx="8">
                  <c:v>15875</c:v>
                </c:pt>
                <c:pt idx="11">
                  <c:v>16503</c:v>
                </c:pt>
                <c:pt idx="14">
                  <c:v>17588</c:v>
                </c:pt>
              </c:numCache>
            </c:numRef>
          </c:val>
          <c:extLst>
            <c:ext xmlns:c16="http://schemas.microsoft.com/office/drawing/2014/chart" uri="{C3380CC4-5D6E-409C-BE32-E72D297353CC}">
              <c16:uniqueId val="{00000000-8F0E-4375-96FA-A72187DDD3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2487</c:v>
                </c:pt>
                <c:pt idx="5">
                  <c:v>2360</c:v>
                </c:pt>
                <c:pt idx="8">
                  <c:v>2183</c:v>
                </c:pt>
                <c:pt idx="11">
                  <c:v>2317</c:v>
                </c:pt>
                <c:pt idx="14">
                  <c:v>2169</c:v>
                </c:pt>
              </c:numCache>
            </c:numRef>
          </c:val>
          <c:extLst>
            <c:ext xmlns:c16="http://schemas.microsoft.com/office/drawing/2014/chart" uri="{C3380CC4-5D6E-409C-BE32-E72D297353CC}">
              <c16:uniqueId val="{00000001-8F0E-4375-96FA-A72187DDD3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4946</c:v>
                </c:pt>
                <c:pt idx="5">
                  <c:v>5470</c:v>
                </c:pt>
                <c:pt idx="8">
                  <c:v>5862</c:v>
                </c:pt>
                <c:pt idx="11">
                  <c:v>6044</c:v>
                </c:pt>
                <c:pt idx="14">
                  <c:v>6022</c:v>
                </c:pt>
              </c:numCache>
            </c:numRef>
          </c:val>
          <c:extLst>
            <c:ext xmlns:c16="http://schemas.microsoft.com/office/drawing/2014/chart" uri="{C3380CC4-5D6E-409C-BE32-E72D297353CC}">
              <c16:uniqueId val="{00000002-8F0E-4375-96FA-A72187DDD3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0E-4375-96FA-A72187DDD3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0E-4375-96FA-A72187DDD3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29</c:v>
                </c:pt>
                <c:pt idx="3">
                  <c:v>39</c:v>
                </c:pt>
                <c:pt idx="6">
                  <c:v>39</c:v>
                </c:pt>
                <c:pt idx="9">
                  <c:v>50</c:v>
                </c:pt>
                <c:pt idx="12">
                  <c:v>59</c:v>
                </c:pt>
              </c:numCache>
            </c:numRef>
          </c:val>
          <c:extLst>
            <c:ext xmlns:c16="http://schemas.microsoft.com/office/drawing/2014/chart" uri="{C3380CC4-5D6E-409C-BE32-E72D297353CC}">
              <c16:uniqueId val="{00000005-8F0E-4375-96FA-A72187DDD3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2643</c:v>
                </c:pt>
                <c:pt idx="3">
                  <c:v>2500</c:v>
                </c:pt>
                <c:pt idx="6">
                  <c:v>2393</c:v>
                </c:pt>
                <c:pt idx="9">
                  <c:v>2419</c:v>
                </c:pt>
                <c:pt idx="12">
                  <c:v>2335</c:v>
                </c:pt>
              </c:numCache>
            </c:numRef>
          </c:val>
          <c:extLst>
            <c:ext xmlns:c16="http://schemas.microsoft.com/office/drawing/2014/chart" uri="{C3380CC4-5D6E-409C-BE32-E72D297353CC}">
              <c16:uniqueId val="{00000006-8F0E-4375-96FA-A72187DDD3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598</c:v>
                </c:pt>
                <c:pt idx="3">
                  <c:v>537</c:v>
                </c:pt>
                <c:pt idx="6">
                  <c:v>457</c:v>
                </c:pt>
                <c:pt idx="9">
                  <c:v>642</c:v>
                </c:pt>
                <c:pt idx="12">
                  <c:v>604</c:v>
                </c:pt>
              </c:numCache>
            </c:numRef>
          </c:val>
          <c:extLst>
            <c:ext xmlns:c16="http://schemas.microsoft.com/office/drawing/2014/chart" uri="{C3380CC4-5D6E-409C-BE32-E72D297353CC}">
              <c16:uniqueId val="{00000007-8F0E-4375-96FA-A72187DDD3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8897</c:v>
                </c:pt>
                <c:pt idx="3">
                  <c:v>9038</c:v>
                </c:pt>
                <c:pt idx="6">
                  <c:v>9049</c:v>
                </c:pt>
                <c:pt idx="9">
                  <c:v>9083</c:v>
                </c:pt>
                <c:pt idx="12">
                  <c:v>8554</c:v>
                </c:pt>
              </c:numCache>
            </c:numRef>
          </c:val>
          <c:extLst>
            <c:ext xmlns:c16="http://schemas.microsoft.com/office/drawing/2014/chart" uri="{C3380CC4-5D6E-409C-BE32-E72D297353CC}">
              <c16:uniqueId val="{00000008-8F0E-4375-96FA-A72187DDD3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c:v>
                </c:pt>
                <c:pt idx="3">
                  <c:v>12</c:v>
                </c:pt>
                <c:pt idx="6">
                  <c:v>10</c:v>
                </c:pt>
                <c:pt idx="9">
                  <c:v>8</c:v>
                </c:pt>
                <c:pt idx="12">
                  <c:v>7</c:v>
                </c:pt>
              </c:numCache>
            </c:numRef>
          </c:val>
          <c:extLst>
            <c:ext xmlns:c16="http://schemas.microsoft.com/office/drawing/2014/chart" uri="{C3380CC4-5D6E-409C-BE32-E72D297353CC}">
              <c16:uniqueId val="{00000009-8F0E-4375-96FA-A72187DDD3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17123</c:v>
                </c:pt>
                <c:pt idx="3">
                  <c:v>16375</c:v>
                </c:pt>
                <c:pt idx="6">
                  <c:v>15672</c:v>
                </c:pt>
                <c:pt idx="9">
                  <c:v>15958</c:v>
                </c:pt>
                <c:pt idx="12">
                  <c:v>17857</c:v>
                </c:pt>
              </c:numCache>
            </c:numRef>
          </c:val>
          <c:extLst>
            <c:ext xmlns:c16="http://schemas.microsoft.com/office/drawing/2014/chart" uri="{C3380CC4-5D6E-409C-BE32-E72D297353CC}">
              <c16:uniqueId val="{0000000A-8F0E-4375-96FA-A72187DDD3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4611</c:v>
                </c:pt>
                <c:pt idx="2">
                  <c:v>#N/A</c:v>
                </c:pt>
                <c:pt idx="3">
                  <c:v>#N/A</c:v>
                </c:pt>
                <c:pt idx="4">
                  <c:v>4099</c:v>
                </c:pt>
                <c:pt idx="5">
                  <c:v>#N/A</c:v>
                </c:pt>
                <c:pt idx="6">
                  <c:v>#N/A</c:v>
                </c:pt>
                <c:pt idx="7">
                  <c:v>3700</c:v>
                </c:pt>
                <c:pt idx="8">
                  <c:v>#N/A</c:v>
                </c:pt>
                <c:pt idx="9">
                  <c:v>#N/A</c:v>
                </c:pt>
                <c:pt idx="10">
                  <c:v>3296</c:v>
                </c:pt>
                <c:pt idx="11">
                  <c:v>#N/A</c:v>
                </c:pt>
                <c:pt idx="12">
                  <c:v>#N/A</c:v>
                </c:pt>
                <c:pt idx="13">
                  <c:v>3637</c:v>
                </c:pt>
                <c:pt idx="14">
                  <c:v>#N/A</c:v>
                </c:pt>
              </c:numCache>
            </c:numRef>
          </c:val>
          <c:smooth val="0"/>
          <c:extLst>
            <c:ext xmlns:c16="http://schemas.microsoft.com/office/drawing/2014/chart" uri="{C3380CC4-5D6E-409C-BE32-E72D297353CC}">
              <c16:uniqueId val="{0000000B-8F0E-4375-96FA-A72187DDD3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2785</c:v>
                </c:pt>
                <c:pt idx="1">
                  <c:v>2923</c:v>
                </c:pt>
                <c:pt idx="2">
                  <c:v>2864</c:v>
                </c:pt>
              </c:numCache>
            </c:numRef>
          </c:val>
          <c:extLst>
            <c:ext xmlns:c16="http://schemas.microsoft.com/office/drawing/2014/chart" uri="{C3380CC4-5D6E-409C-BE32-E72D297353CC}">
              <c16:uniqueId val="{00000000-2002-4FE9-82C1-7E0CC34D3F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287</c:v>
                </c:pt>
                <c:pt idx="1">
                  <c:v>344</c:v>
                </c:pt>
                <c:pt idx="2">
                  <c:v>391</c:v>
                </c:pt>
              </c:numCache>
            </c:numRef>
          </c:val>
          <c:extLst>
            <c:ext xmlns:c16="http://schemas.microsoft.com/office/drawing/2014/chart" uri="{C3380CC4-5D6E-409C-BE32-E72D297353CC}">
              <c16:uniqueId val="{00000001-2002-4FE9-82C1-7E0CC34D3F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3191</c:v>
                </c:pt>
                <c:pt idx="1">
                  <c:v>3209</c:v>
                </c:pt>
                <c:pt idx="2">
                  <c:v>3214</c:v>
                </c:pt>
              </c:numCache>
            </c:numRef>
          </c:val>
          <c:extLst>
            <c:ext xmlns:c16="http://schemas.microsoft.com/office/drawing/2014/chart" uri="{C3380CC4-5D6E-409C-BE32-E72D297353CC}">
              <c16:uniqueId val="{00000002-2002-4FE9-82C1-7E0CC34D3F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山口県柳井市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令和５年度末に償還終了した地方債の影響により</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、公債費が減少している。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水道事業に</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おける</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の減少により、</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繰入額</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複数の組合においてそれぞれ増減はあるものの、全体として微減している</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○債務負担行為に基づく支出額</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社会福祉法人の施設建設費に係るものを計上している。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○算入公債費等</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地方債の元利償還金に対する基準財政需要額への算入額と公債費充当特定財源の合計額であり、地方債償還額に充当した都市計画税の</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元利償還金等の減少</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により、実質公債費比率の分子は減少している。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山口県柳井市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〇将来負担額</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一般会計等に係る地方債の現在高の増（</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1,900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万</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公営企業債等繰入見込額の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百万円）、組合等負担額見込額の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百万円）、退職手当負担見込額の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百万円）等により、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1,256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〇充当可能財源等</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充当可能基金の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百円）、充当可能特定歳入の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148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基準財政需要額算入見込額の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1,085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百万円）により、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915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〇将来負担比率の分子</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将来負担額の増加額よりも充当可能財源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等の増加額が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回ったため、将来負担比率の分子は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大型建設事業の実施に伴い、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や組合負担等見込額の増加が見込まれるが、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交付税算入率の有利な起債を活用するとともに、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市債の新規発行額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の抑制を図り、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将来負担比率の維持・改善に努める。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山口県柳井市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財政調整基金とその他特定目的基金の取崩しを実施したことにより、全体の基金残高は減少した。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口減少による税収減が見込まれる中、社会保障関係経費などの義務的経費や人口減少対策をはじめ、防災減災、公共施設等の長寿命化対策・維持管理経費の増加が見込まれることから、その備えとして各基金を一定規模確保していく必要があるため、中長期的な視点で計画的かつ効果的な基金の活用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・合併地域振興基金：市民の連帯の強化及び地域の振興に資する事業に必要な経費の財源に充当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・公共施設整備基金：市の公共施設整備事業に必要な経費の財源に充当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・ふるさと振興基金：ふるさと振興事業に必要な経費の財源に充当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・地域福祉基金：福祉活動の推進に必要な経費の財源に充当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・教育基金：教育振興に必要な経費の財源に充当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・ふるさと振興基金：ふるさと納税などの寄付金を積立てた一方で、目的とする事業の財源に充当したことにより減少した。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・地域福祉基金：目的とする事業の財源に充当した一方で、ふるさと納税などの寄付金を積立てたことにより増加した。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・教育基金：目的とする事業の財源に充当した一方で、ふるさと納税などの寄付金を積立てたことにより増加した。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・合併地域振興基金：市民の連帯の強化及び地域の振興に資する事業の財源として、必要に応じて活用していく予定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・公共施設整備基金：今後の公共施設等の整備の財源として、必要に応じて活用していく予定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・その他の基金：各々の基金が目的とする事業の財源として、今後も必要に応じて活用していく予定</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決算剰余金などを積立てたが、取崩額が上回ったことにより、残高が減少した。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予算編成における財源不足や大規模災害が発生した際の財源として、最低でも</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％）は維持できるよう計画的な財政運営に努める。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過疎債（ソフト分）の発行に伴う償還財源の積立や普通交付税の再算定に伴う積立を実施したことにより、残高が増加した。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将来の繰上償還等に備え、現在高程度の維持に努める。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29,233
28,954
140.03
21,086,996
20,768,041
207,451
10,275,996
17,856,857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固定資産税（償却資産）の増により基準財政収入額が増加したが、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臨時財政対策債振替相当額の減や臨時経済対策費・臨時財政対策償還基金費などの追加算定により基準財政需要額が増加したため、前年度と同水準となった。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類似団体平均より上回って推移しているが、財政基盤の更なる安定化を図るため、引き続き市税等の自主財源の確保に努める。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109765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109765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ポイント増となった。これは、地方特例交付金等の増などによる経常一般財源歳入額の増加に対し、主に退職手当の増や給与改定に伴う人件費の増による経常経費充当一般財源が増加したことが要因である。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補助費等のうち、一部事務組合への負担金や公営企業会計への繰出金の割合が、類似団体と比較して高いため、全体として類似団体平均よりも上回って推移する傾向にある。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今後、扶助費や公債費の増加も見込んでおり、引き続き事務事業の見直し等による経費削減と市税等の自主財源の確保に取り組み、行政改革大綱行動計画に基づく行政改革の実現に努める。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34798</xdr:rowOff>
    </xdr:from>
    <xdr:to>
      <xdr:col>23</xdr:col>
      <xdr:colOff>133350</xdr:colOff>
      <xdr:row>62</xdr:row>
      <xdr:rowOff>54102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6469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34798</xdr:rowOff>
    </xdr:from>
    <xdr:to>
      <xdr:col>19</xdr:col>
      <xdr:colOff>133350</xdr:colOff>
      <xdr:row>62</xdr:row>
      <xdr:rowOff>150622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6469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133858</xdr:rowOff>
    </xdr:from>
    <xdr:to>
      <xdr:col>15</xdr:col>
      <xdr:colOff>82550</xdr:colOff>
      <xdr:row>62</xdr:row>
      <xdr:rowOff>150622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9230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62</xdr:row>
      <xdr:rowOff>145796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92308"/>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19829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155448</xdr:rowOff>
    </xdr:from>
    <xdr:to>
      <xdr:col>19</xdr:col>
      <xdr:colOff>184150</xdr:colOff>
      <xdr:row>62</xdr:row>
      <xdr:rowOff>85598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95775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14749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83058</xdr:rowOff>
    </xdr:from>
    <xdr:to>
      <xdr:col>11</xdr:col>
      <xdr:colOff>82550</xdr:colOff>
      <xdr:row>62</xdr:row>
      <xdr:rowOff>13208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169435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給与改定に伴う人件費の増や柳井商業高等学校跡地整備事業（施設備品整備）に伴う物件費の増などにより、決算額は前年度と比較して増加した。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類似団体平均を下回って推移しており、今後も引き続き、定員管理計画や行政改革大綱行動計画に基づき、効率的な行政運営に努める。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18324</xdr:rowOff>
    </xdr:from>
    <xdr:to>
      <xdr:col>23</xdr:col>
      <xdr:colOff>133350</xdr:colOff>
      <xdr:row>83</xdr:row>
      <xdr:rowOff>46805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8674"/>
          <a:ext cx="838200" cy="2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17942</xdr:rowOff>
    </xdr:from>
    <xdr:to>
      <xdr:col>19</xdr:col>
      <xdr:colOff>133350</xdr:colOff>
      <xdr:row>83</xdr:row>
      <xdr:rowOff>18324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48292"/>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165075</xdr:rowOff>
    </xdr:from>
    <xdr:to>
      <xdr:col>15</xdr:col>
      <xdr:colOff>82550</xdr:colOff>
      <xdr:row>83</xdr:row>
      <xdr:rowOff>17942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23975"/>
          <a:ext cx="889000" cy="2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165072</xdr:rowOff>
    </xdr:from>
    <xdr:to>
      <xdr:col>11</xdr:col>
      <xdr:colOff>31750</xdr:colOff>
      <xdr:row>82</xdr:row>
      <xdr:rowOff>165075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3972"/>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167455</xdr:rowOff>
    </xdr:from>
    <xdr:to>
      <xdr:col>23</xdr:col>
      <xdr:colOff>184150</xdr:colOff>
      <xdr:row>83</xdr:row>
      <xdr:rowOff>97605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88732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4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138974</xdr:rowOff>
    </xdr:from>
    <xdr:to>
      <xdr:col>19</xdr:col>
      <xdr:colOff>184150</xdr:colOff>
      <xdr:row>83</xdr:row>
      <xdr:rowOff>69124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9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79301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6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138592</xdr:rowOff>
    </xdr:from>
    <xdr:to>
      <xdr:col>15</xdr:col>
      <xdr:colOff>133350</xdr:colOff>
      <xdr:row>83</xdr:row>
      <xdr:rowOff>68742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9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78919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6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114275</xdr:rowOff>
    </xdr:from>
    <xdr:to>
      <xdr:col>11</xdr:col>
      <xdr:colOff>82550</xdr:colOff>
      <xdr:row>83</xdr:row>
      <xdr:rowOff>44425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7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54602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4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114272</xdr:rowOff>
    </xdr:from>
    <xdr:to>
      <xdr:col>7</xdr:col>
      <xdr:colOff>31750</xdr:colOff>
      <xdr:row>83</xdr:row>
      <xdr:rowOff>44422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54599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4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近年は類似団体平均とほぼ同水準で推移している。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今後も、国や県、県内市町村等の動向を注視しながら、給与水準の適正化に努める。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98879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947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133350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29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20156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5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定員適正化計画による適正な職員数を管理し、類似団体平均とほぼ同水準で推移している。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今後も、事務事業の効率化、効率的な職員配置により、職員数の適正管理に努める。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82910</xdr:rowOff>
    </xdr:from>
    <xdr:to>
      <xdr:col>81</xdr:col>
      <xdr:colOff>44450</xdr:colOff>
      <xdr:row>60</xdr:row>
      <xdr:rowOff>94573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69910"/>
          <a:ext cx="8382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73660</xdr:rowOff>
    </xdr:from>
    <xdr:to>
      <xdr:col>77</xdr:col>
      <xdr:colOff>44450</xdr:colOff>
      <xdr:row>60</xdr:row>
      <xdr:rowOff>82910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60660"/>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73660</xdr:rowOff>
    </xdr:from>
    <xdr:to>
      <xdr:col>72</xdr:col>
      <xdr:colOff>203200</xdr:colOff>
      <xdr:row>60</xdr:row>
      <xdr:rowOff>73660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6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67225</xdr:rowOff>
    </xdr:from>
    <xdr:to>
      <xdr:col>68</xdr:col>
      <xdr:colOff>152400</xdr:colOff>
      <xdr:row>60</xdr:row>
      <xdr:rowOff>73660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54225"/>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43773</xdr:rowOff>
    </xdr:from>
    <xdr:to>
      <xdr:col>81</xdr:col>
      <xdr:colOff>95250</xdr:colOff>
      <xdr:row>60</xdr:row>
      <xdr:rowOff>145373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15850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0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32110</xdr:rowOff>
    </xdr:from>
    <xdr:to>
      <xdr:col>77</xdr:col>
      <xdr:colOff>95250</xdr:colOff>
      <xdr:row>60</xdr:row>
      <xdr:rowOff>133710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1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118487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05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22860</xdr:rowOff>
    </xdr:from>
    <xdr:to>
      <xdr:col>73</xdr:col>
      <xdr:colOff>44450</xdr:colOff>
      <xdr:row>60</xdr:row>
      <xdr:rowOff>124460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109237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22860</xdr:rowOff>
    </xdr:from>
    <xdr:to>
      <xdr:col>68</xdr:col>
      <xdr:colOff>203200</xdr:colOff>
      <xdr:row>60</xdr:row>
      <xdr:rowOff>124460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109237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16425</xdr:rowOff>
    </xdr:from>
    <xdr:to>
      <xdr:col>64</xdr:col>
      <xdr:colOff>152400</xdr:colOff>
      <xdr:row>60</xdr:row>
      <xdr:rowOff>118025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128202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7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分子においては、元利償還金等の減により、全体では前年度と比較して減少した。分母においては、標準財政規模の増により、全体では前年度と比較して増加した。単年度は前年度と比較して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か年平均では、前年度と比較して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類似団体平均を上回って推移しているが、これは、公営企業会計に係る準元利償還金の負担が大きいことが主な要因である。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年度をピークに大規模な普通建設事業実施による公債費の増加が見込まれるため、今後も交付税措置率の高い有利な地方債の活用と市債の新規発行の抑制を図り、公債費負担の軽減に努める。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70455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769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93435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999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150888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228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42</xdr:row>
      <xdr:rowOff>59872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803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140201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42635</xdr:rowOff>
    </xdr:from>
    <xdr:to>
      <xdr:col>73</xdr:col>
      <xdr:colOff>44450</xdr:colOff>
      <xdr:row>41</xdr:row>
      <xdr:rowOff>144235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129012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9072</xdr:rowOff>
    </xdr:from>
    <xdr:to>
      <xdr:col>64</xdr:col>
      <xdr:colOff>152400</xdr:colOff>
      <xdr:row>42</xdr:row>
      <xdr:rowOff>110672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95449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大型建設事業の実施による地方債残高の増などにより、将来負担額が増加したため、前年度と比較して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類似団体平均を上回って推移しているが、これは、公営企業債等繰入見込額の負担が大きいことが主な要因である。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大規模な普通建設事業実施により地方債現在高が増加する見込みであるが、今後も交付税措置率の高い有利な地方債を活用するとともに、事業の必要性等の精査による市債の新規発行の抑制と基金残高の確保に努め、将来負担の軽減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154305</xdr:rowOff>
    </xdr:from>
    <xdr:to>
      <xdr:col>81</xdr:col>
      <xdr:colOff>44450</xdr:colOff>
      <xdr:row>17</xdr:row>
      <xdr:rowOff>19050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8975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154305</xdr:rowOff>
    </xdr:from>
    <xdr:to>
      <xdr:col>77</xdr:col>
      <xdr:colOff>44450</xdr:colOff>
      <xdr:row>17</xdr:row>
      <xdr:rowOff>51223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9750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51223</xdr:rowOff>
    </xdr:from>
    <xdr:to>
      <xdr:col>72</xdr:col>
      <xdr:colOff>203200</xdr:colOff>
      <xdr:row>17</xdr:row>
      <xdr:rowOff>96802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65873"/>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96802</xdr:rowOff>
    </xdr:from>
    <xdr:to>
      <xdr:col>68</xdr:col>
      <xdr:colOff>152400</xdr:colOff>
      <xdr:row>18</xdr:row>
      <xdr:rowOff>46002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1145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139700</xdr:rowOff>
    </xdr:from>
    <xdr:to>
      <xdr:col>81</xdr:col>
      <xdr:colOff>95250</xdr:colOff>
      <xdr:row>17</xdr:row>
      <xdr:rowOff>69850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111777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103505</xdr:rowOff>
    </xdr:from>
    <xdr:to>
      <xdr:col>77</xdr:col>
      <xdr:colOff>95250</xdr:colOff>
      <xdr:row>17</xdr:row>
      <xdr:rowOff>33655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18432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3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423</xdr:rowOff>
    </xdr:from>
    <xdr:to>
      <xdr:col>73</xdr:col>
      <xdr:colOff>44450</xdr:colOff>
      <xdr:row>17</xdr:row>
      <xdr:rowOff>102023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86800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46002</xdr:rowOff>
    </xdr:from>
    <xdr:to>
      <xdr:col>68</xdr:col>
      <xdr:colOff>203200</xdr:colOff>
      <xdr:row>17</xdr:row>
      <xdr:rowOff>147602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132379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4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166652</xdr:rowOff>
    </xdr:from>
    <xdr:to>
      <xdr:col>64</xdr:col>
      <xdr:colOff>152400</xdr:colOff>
      <xdr:row>18</xdr:row>
      <xdr:rowOff>96802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81579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6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29,233
28,954
140.03
21,086,996
20,768,041
207,451
10,275,996
17,856,857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ポイント増となった。これは、退職手当や給与改定に伴う職員給の増による経常経費一般財源が増加したことが要因である。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類似団体平均よりも下回って推移しているが、今後も引き続き定員管理計画に基づき職員の適正な配置に努める。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37</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976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397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29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128541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ポイント増となった。これは、柳井商業高等学校跡地整備事業（施設備品整備）に伴う物件費の増などによる経常経費一般財源が増加したことが要因である。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類似団体平均よりも下回って推移しているが、今後も物件費のみならず経費全般について事務事業の統廃合を含めた見直しを行い、行政改革大綱行動計画に基づく行政改革の更なる実施・実現に努める。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99568</xdr:rowOff>
    </xdr:from>
    <xdr:to>
      <xdr:col>82</xdr:col>
      <xdr:colOff>107950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998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53848</xdr:rowOff>
    </xdr:from>
    <xdr:to>
      <xdr:col>78</xdr:col>
      <xdr:colOff>69850</xdr:colOff>
      <xdr:row>14</xdr:row>
      <xdr:rowOff>99568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541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14</xdr:row>
      <xdr:rowOff>53848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3901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152146</xdr:rowOff>
    </xdr:from>
    <xdr:to>
      <xdr:col>69</xdr:col>
      <xdr:colOff>92075</xdr:colOff>
      <xdr:row>13</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380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48768</xdr:rowOff>
    </xdr:from>
    <xdr:to>
      <xdr:col>78</xdr:col>
      <xdr:colOff>120650</xdr:colOff>
      <xdr:row>14</xdr:row>
      <xdr:rowOff>150368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160545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1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xdr:rowOff>
    </xdr:from>
    <xdr:to>
      <xdr:col>74</xdr:col>
      <xdr:colOff>31750</xdr:colOff>
      <xdr:row>14</xdr:row>
      <xdr:rowOff>104648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114825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101346</xdr:rowOff>
    </xdr:from>
    <xdr:to>
      <xdr:col>65</xdr:col>
      <xdr:colOff>53975</xdr:colOff>
      <xdr:row>14</xdr:row>
      <xdr:rowOff>31496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41673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前年度と同水準となった。これは、国の物価高騰対策経費の増による経常経費一般財源が増加した一方、地方特例交付金等の増などによる経常一般財源歳入額についても増加したことが要因である。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今後も扶助費は増加傾向で推移することが見込まれることから、引き続き適正な執行に努める。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56</xdr:row>
      <xdr:rowOff>121557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22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56</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722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121557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87284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これは、後期高齢者医療事業特別会計に対する繰出金の増などによる経常経費一般財源が増加した一方、地方特例交付金等の増などによる経常一般財源歳入額についても増加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今後も特別会計・企業会計において、独立採算の原則による経営の健全化を図り、普通会計負担額の縮減に努める。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63500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94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58</xdr:row>
      <xdr:rowOff>63500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55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82550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120650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04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ポイント減となった。これは、新型コロナウイルス感染症関連事業費の減による経常経費一般財源が減少したことが要因である。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依然として公営企業会計への繰出金や一部事務組合への負担金の割合が高く、類似団体平均よりも上回って推移している。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今後も各種団体への補助費等について、必要性や効果の検証や見直しを進め、適正な執行に努める。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85852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5186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85852</xdr:rowOff>
    </xdr:from>
    <xdr:to>
      <xdr:col>78</xdr:col>
      <xdr:colOff>69850</xdr:colOff>
      <xdr:row>38</xdr:row>
      <xdr:rowOff>136144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6009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136144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963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963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35052</xdr:rowOff>
    </xdr:from>
    <xdr:to>
      <xdr:col>78</xdr:col>
      <xdr:colOff>120650</xdr:colOff>
      <xdr:row>38</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121429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85344</xdr:rowOff>
    </xdr:from>
    <xdr:to>
      <xdr:col>74</xdr:col>
      <xdr:colOff>31750</xdr:colOff>
      <xdr:row>39</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89916</xdr:rowOff>
    </xdr:from>
    <xdr:to>
      <xdr:col>65</xdr:col>
      <xdr:colOff>53975</xdr:colOff>
      <xdr:row>39</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4843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公債費が逓減しているため、前年度と比較して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年度をピークに大規模な普通建設事業が実施され、公債費が増加し中期的には指数の悪化が見込まれるため、引き続き事業の必要性等を精査し、市債の新規発行の抑制に努める。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77</xdr:row>
      <xdr:rowOff>135164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388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135164</xdr:rowOff>
    </xdr:from>
    <xdr:to>
      <xdr:col>19</xdr:col>
      <xdr:colOff>187325</xdr:colOff>
      <xdr:row>77</xdr:row>
      <xdr:rowOff>167821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368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124279</xdr:rowOff>
    </xdr:from>
    <xdr:to>
      <xdr:col>15</xdr:col>
      <xdr:colOff>98425</xdr:colOff>
      <xdr:row>77</xdr:row>
      <xdr:rowOff>167821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25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124279</xdr:rowOff>
    </xdr:from>
    <xdr:to>
      <xdr:col>11</xdr:col>
      <xdr:colOff>9525</xdr:colOff>
      <xdr:row>78</xdr:row>
      <xdr:rowOff>83457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259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2920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84364</xdr:rowOff>
    </xdr:from>
    <xdr:to>
      <xdr:col>20</xdr:col>
      <xdr:colOff>38100</xdr:colOff>
      <xdr:row>78</xdr:row>
      <xdr:rowOff>14514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24691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117021</xdr:rowOff>
    </xdr:from>
    <xdr:to>
      <xdr:col>15</xdr:col>
      <xdr:colOff>149225</xdr:colOff>
      <xdr:row>78</xdr:row>
      <xdr:rowOff>47171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31948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73479</xdr:rowOff>
    </xdr:from>
    <xdr:to>
      <xdr:col>11</xdr:col>
      <xdr:colOff>60325</xdr:colOff>
      <xdr:row>78</xdr:row>
      <xdr:rowOff>3629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159856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32657</xdr:rowOff>
    </xdr:from>
    <xdr:to>
      <xdr:col>6</xdr:col>
      <xdr:colOff>171450</xdr:colOff>
      <xdr:row>78</xdr:row>
      <xdr:rowOff>134257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119034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補助費等の数値が高いことから、類似団体平均を上回って推移する傾向にある。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今後も事務事業の見直し等による経費削減に努めるとともに、行政改革大綱行動計画に基づく行政改革の更なる実施・実現に努める。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77</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806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78</xdr:row>
      <xdr:rowOff>3556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806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78</xdr:row>
      <xdr:rowOff>3556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16637"/>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133858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1663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104157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163812</xdr:rowOff>
    </xdr:from>
    <xdr:to>
      <xdr:col>29</xdr:col>
      <xdr:colOff>127000</xdr:colOff>
      <xdr:row>18</xdr:row>
      <xdr:rowOff>18240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26087"/>
          <a:ext cx="647700" cy="25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148589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10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18240</xdr:rowOff>
    </xdr:from>
    <xdr:to>
      <xdr:col>26</xdr:col>
      <xdr:colOff>50800</xdr:colOff>
      <xdr:row>18</xdr:row>
      <xdr:rowOff>29342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51965"/>
          <a:ext cx="698500" cy="1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29342</xdr:rowOff>
    </xdr:from>
    <xdr:to>
      <xdr:col>22</xdr:col>
      <xdr:colOff>114300</xdr:colOff>
      <xdr:row>18</xdr:row>
      <xdr:rowOff>33960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3067"/>
          <a:ext cx="698500" cy="4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33064</xdr:rowOff>
    </xdr:from>
    <xdr:to>
      <xdr:col>18</xdr:col>
      <xdr:colOff>177800</xdr:colOff>
      <xdr:row>18</xdr:row>
      <xdr:rowOff>33960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66789"/>
          <a:ext cx="698500" cy="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113012</xdr:rowOff>
    </xdr:from>
    <xdr:to>
      <xdr:col>29</xdr:col>
      <xdr:colOff>177800</xdr:colOff>
      <xdr:row>18</xdr:row>
      <xdr:rowOff>43162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75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129539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2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138890</xdr:rowOff>
    </xdr:from>
    <xdr:to>
      <xdr:col>26</xdr:col>
      <xdr:colOff>101600</xdr:colOff>
      <xdr:row>18</xdr:row>
      <xdr:rowOff>69040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01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79217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7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149992</xdr:rowOff>
    </xdr:from>
    <xdr:to>
      <xdr:col>22</xdr:col>
      <xdr:colOff>165100</xdr:colOff>
      <xdr:row>18</xdr:row>
      <xdr:rowOff>80142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90319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154610</xdr:rowOff>
    </xdr:from>
    <xdr:to>
      <xdr:col>19</xdr:col>
      <xdr:colOff>38100</xdr:colOff>
      <xdr:row>18</xdr:row>
      <xdr:rowOff>84760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6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94937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153714</xdr:rowOff>
    </xdr:from>
    <xdr:to>
      <xdr:col>15</xdr:col>
      <xdr:colOff>101600</xdr:colOff>
      <xdr:row>18</xdr:row>
      <xdr:rowOff>83864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68641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131610</xdr:rowOff>
    </xdr:from>
    <xdr:to>
      <xdr:col>29</xdr:col>
      <xdr:colOff>127000</xdr:colOff>
      <xdr:row>37</xdr:row>
      <xdr:rowOff>11138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84860"/>
          <a:ext cx="6477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131610</xdr:rowOff>
    </xdr:from>
    <xdr:to>
      <xdr:col>26</xdr:col>
      <xdr:colOff>50800</xdr:colOff>
      <xdr:row>36</xdr:row>
      <xdr:rowOff>141230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84860"/>
          <a:ext cx="698500" cy="9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141230</xdr:rowOff>
    </xdr:from>
    <xdr:to>
      <xdr:col>22</xdr:col>
      <xdr:colOff>114300</xdr:colOff>
      <xdr:row>37</xdr:row>
      <xdr:rowOff>8013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94480"/>
          <a:ext cx="698500" cy="38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136220</xdr:rowOff>
    </xdr:from>
    <xdr:to>
      <xdr:col>18</xdr:col>
      <xdr:colOff>177800</xdr:colOff>
      <xdr:row>37</xdr:row>
      <xdr:rowOff>8013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89470"/>
          <a:ext cx="698500" cy="43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44867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131788</xdr:rowOff>
    </xdr:from>
    <xdr:to>
      <xdr:col>29</xdr:col>
      <xdr:colOff>177800</xdr:colOff>
      <xdr:row>37</xdr:row>
      <xdr:rowOff>61938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85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103865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80810</xdr:rowOff>
    </xdr:from>
    <xdr:to>
      <xdr:col>26</xdr:col>
      <xdr:colOff>101600</xdr:colOff>
      <xdr:row>37</xdr:row>
      <xdr:rowOff>10960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3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192587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0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90430</xdr:rowOff>
    </xdr:from>
    <xdr:to>
      <xdr:col>22</xdr:col>
      <xdr:colOff>165100</xdr:colOff>
      <xdr:row>37</xdr:row>
      <xdr:rowOff>20580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43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202207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1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128663</xdr:rowOff>
    </xdr:from>
    <xdr:to>
      <xdr:col>19</xdr:col>
      <xdr:colOff>38100</xdr:colOff>
      <xdr:row>37</xdr:row>
      <xdr:rowOff>58813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1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240440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5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85420</xdr:rowOff>
    </xdr:from>
    <xdr:to>
      <xdr:col>15</xdr:col>
      <xdr:colOff>101600</xdr:colOff>
      <xdr:row>37</xdr:row>
      <xdr:rowOff>15570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38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197197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0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29,233
28,954
140.03
21,086,996
20,768,041
207,451
10,275,996
17,856,857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26017</xdr:rowOff>
    </xdr:from>
    <xdr:to>
      <xdr:col>24</xdr:col>
      <xdr:colOff>63500</xdr:colOff>
      <xdr:row>37</xdr:row>
      <xdr:rowOff>63329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69667"/>
          <a:ext cx="8382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49612</xdr:rowOff>
    </xdr:from>
    <xdr:to>
      <xdr:col>19</xdr:col>
      <xdr:colOff>177800</xdr:colOff>
      <xdr:row>37</xdr:row>
      <xdr:rowOff>63329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9326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43669</xdr:rowOff>
    </xdr:from>
    <xdr:to>
      <xdr:col>15</xdr:col>
      <xdr:colOff>50800</xdr:colOff>
      <xdr:row>37</xdr:row>
      <xdr:rowOff>49612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8731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43669</xdr:rowOff>
    </xdr:from>
    <xdr:to>
      <xdr:col>10</xdr:col>
      <xdr:colOff>114300</xdr:colOff>
      <xdr:row>37</xdr:row>
      <xdr:rowOff>59126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87319"/>
          <a:ext cx="889000" cy="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146667</xdr:rowOff>
    </xdr:from>
    <xdr:to>
      <xdr:col>24</xdr:col>
      <xdr:colOff>114300</xdr:colOff>
      <xdr:row>37</xdr:row>
      <xdr:rowOff>76817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125094</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12529</xdr:rowOff>
    </xdr:from>
    <xdr:to>
      <xdr:col>20</xdr:col>
      <xdr:colOff>38100</xdr:colOff>
      <xdr:row>37</xdr:row>
      <xdr:rowOff>114129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105256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4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170262</xdr:rowOff>
    </xdr:from>
    <xdr:to>
      <xdr:col>15</xdr:col>
      <xdr:colOff>101600</xdr:colOff>
      <xdr:row>37</xdr:row>
      <xdr:rowOff>100412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91539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3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164319</xdr:rowOff>
    </xdr:from>
    <xdr:to>
      <xdr:col>10</xdr:col>
      <xdr:colOff>165100</xdr:colOff>
      <xdr:row>37</xdr:row>
      <xdr:rowOff>94469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110996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1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8326</xdr:rowOff>
    </xdr:from>
    <xdr:to>
      <xdr:col>6</xdr:col>
      <xdr:colOff>38100</xdr:colOff>
      <xdr:row>37</xdr:row>
      <xdr:rowOff>109926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101053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556</xdr:rowOff>
    </xdr:from>
    <xdr:to>
      <xdr:col>24</xdr:col>
      <xdr:colOff>63500</xdr:colOff>
      <xdr:row>57</xdr:row>
      <xdr:rowOff>28875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73206"/>
          <a:ext cx="838200" cy="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8429</xdr:rowOff>
    </xdr:from>
    <xdr:to>
      <xdr:col>19</xdr:col>
      <xdr:colOff>177800</xdr:colOff>
      <xdr:row>57</xdr:row>
      <xdr:rowOff>28875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81079"/>
          <a:ext cx="889000" cy="2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8429</xdr:rowOff>
    </xdr:from>
    <xdr:to>
      <xdr:col>15</xdr:col>
      <xdr:colOff>50800</xdr:colOff>
      <xdr:row>57</xdr:row>
      <xdr:rowOff>49659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81079"/>
          <a:ext cx="889000" cy="4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49151</xdr:rowOff>
    </xdr:from>
    <xdr:to>
      <xdr:col>10</xdr:col>
      <xdr:colOff>114300</xdr:colOff>
      <xdr:row>57</xdr:row>
      <xdr:rowOff>49659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21801"/>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121206</xdr:rowOff>
    </xdr:from>
    <xdr:to>
      <xdr:col>24</xdr:col>
      <xdr:colOff>114300</xdr:colOff>
      <xdr:row>57</xdr:row>
      <xdr:rowOff>51356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36133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3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149525</xdr:rowOff>
    </xdr:from>
    <xdr:to>
      <xdr:col>20</xdr:col>
      <xdr:colOff>38100</xdr:colOff>
      <xdr:row>57</xdr:row>
      <xdr:rowOff>79675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5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70802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4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129079</xdr:rowOff>
    </xdr:from>
    <xdr:to>
      <xdr:col>15</xdr:col>
      <xdr:colOff>101600</xdr:colOff>
      <xdr:row>57</xdr:row>
      <xdr:rowOff>59229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3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50356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2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170309</xdr:rowOff>
    </xdr:from>
    <xdr:to>
      <xdr:col>10</xdr:col>
      <xdr:colOff>165100</xdr:colOff>
      <xdr:row>57</xdr:row>
      <xdr:rowOff>100459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91586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6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169801</xdr:rowOff>
    </xdr:from>
    <xdr:to>
      <xdr:col>6</xdr:col>
      <xdr:colOff>38100</xdr:colOff>
      <xdr:row>57</xdr:row>
      <xdr:rowOff>99951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7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91078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6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83579</xdr:rowOff>
    </xdr:from>
    <xdr:to>
      <xdr:col>24</xdr:col>
      <xdr:colOff>63500</xdr:colOff>
      <xdr:row>78</xdr:row>
      <xdr:rowOff>85198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56679"/>
          <a:ext cx="8382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85198</xdr:rowOff>
    </xdr:from>
    <xdr:to>
      <xdr:col>19</xdr:col>
      <xdr:colOff>177800</xdr:colOff>
      <xdr:row>78</xdr:row>
      <xdr:rowOff>137243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8298"/>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137243</xdr:rowOff>
    </xdr:from>
    <xdr:to>
      <xdr:col>15</xdr:col>
      <xdr:colOff>50800</xdr:colOff>
      <xdr:row>78</xdr:row>
      <xdr:rowOff>146234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10343"/>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146234</xdr:rowOff>
    </xdr:from>
    <xdr:to>
      <xdr:col>10</xdr:col>
      <xdr:colOff>114300</xdr:colOff>
      <xdr:row>78</xdr:row>
      <xdr:rowOff>157569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19334"/>
          <a:ext cx="889000" cy="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32779</xdr:rowOff>
    </xdr:from>
    <xdr:to>
      <xdr:col>24</xdr:col>
      <xdr:colOff>114300</xdr:colOff>
      <xdr:row>78</xdr:row>
      <xdr:rowOff>134379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11206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8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34398</xdr:rowOff>
    </xdr:from>
    <xdr:to>
      <xdr:col>20</xdr:col>
      <xdr:colOff>38100</xdr:colOff>
      <xdr:row>78</xdr:row>
      <xdr:rowOff>135998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127125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86443</xdr:rowOff>
    </xdr:from>
    <xdr:to>
      <xdr:col>15</xdr:col>
      <xdr:colOff>101600</xdr:colOff>
      <xdr:row>79</xdr:row>
      <xdr:rowOff>16593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7720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5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95434</xdr:rowOff>
    </xdr:from>
    <xdr:to>
      <xdr:col>10</xdr:col>
      <xdr:colOff>165100</xdr:colOff>
      <xdr:row>79</xdr:row>
      <xdr:rowOff>25584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16711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6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106769</xdr:rowOff>
    </xdr:from>
    <xdr:to>
      <xdr:col>6</xdr:col>
      <xdr:colOff>38100</xdr:colOff>
      <xdr:row>79</xdr:row>
      <xdr:rowOff>36919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28046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7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45151</xdr:rowOff>
    </xdr:from>
    <xdr:to>
      <xdr:col>24</xdr:col>
      <xdr:colOff>63500</xdr:colOff>
      <xdr:row>96</xdr:row>
      <xdr:rowOff>102412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04351"/>
          <a:ext cx="838200" cy="5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102412</xdr:rowOff>
    </xdr:from>
    <xdr:to>
      <xdr:col>19</xdr:col>
      <xdr:colOff>177800</xdr:colOff>
      <xdr:row>96</xdr:row>
      <xdr:rowOff>145500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61612"/>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82164</xdr:rowOff>
    </xdr:from>
    <xdr:to>
      <xdr:col>15</xdr:col>
      <xdr:colOff>50800</xdr:colOff>
      <xdr:row>96</xdr:row>
      <xdr:rowOff>145500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41364"/>
          <a:ext cx="889000" cy="6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82164</xdr:rowOff>
    </xdr:from>
    <xdr:to>
      <xdr:col>10</xdr:col>
      <xdr:colOff>114300</xdr:colOff>
      <xdr:row>97</xdr:row>
      <xdr:rowOff>81865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41364"/>
          <a:ext cx="889000" cy="17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165801</xdr:rowOff>
    </xdr:from>
    <xdr:to>
      <xdr:col>24</xdr:col>
      <xdr:colOff>114300</xdr:colOff>
      <xdr:row>96</xdr:row>
      <xdr:rowOff>95951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5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144228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3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51612</xdr:rowOff>
    </xdr:from>
    <xdr:to>
      <xdr:col>20</xdr:col>
      <xdr:colOff>38100</xdr:colOff>
      <xdr:row>96</xdr:row>
      <xdr:rowOff>153212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144339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60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94700</xdr:rowOff>
    </xdr:from>
    <xdr:to>
      <xdr:col>15</xdr:col>
      <xdr:colOff>101600</xdr:colOff>
      <xdr:row>97</xdr:row>
      <xdr:rowOff>24850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5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15977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31364</xdr:rowOff>
    </xdr:from>
    <xdr:to>
      <xdr:col>10</xdr:col>
      <xdr:colOff>165100</xdr:colOff>
      <xdr:row>96</xdr:row>
      <xdr:rowOff>132964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124091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58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31065</xdr:rowOff>
    </xdr:from>
    <xdr:to>
      <xdr:col>6</xdr:col>
      <xdr:colOff>38100</xdr:colOff>
      <xdr:row>97</xdr:row>
      <xdr:rowOff>132665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123792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75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166705</xdr:rowOff>
    </xdr:from>
    <xdr:to>
      <xdr:col>55</xdr:col>
      <xdr:colOff>0</xdr:colOff>
      <xdr:row>36</xdr:row>
      <xdr:rowOff>169345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38905"/>
          <a:ext cx="8382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86314</xdr:rowOff>
    </xdr:from>
    <xdr:to>
      <xdr:col>50</xdr:col>
      <xdr:colOff>114300</xdr:colOff>
      <xdr:row>36</xdr:row>
      <xdr:rowOff>169345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58514"/>
          <a:ext cx="889000" cy="8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86314</xdr:rowOff>
    </xdr:from>
    <xdr:to>
      <xdr:col>45</xdr:col>
      <xdr:colOff>177800</xdr:colOff>
      <xdr:row>36</xdr:row>
      <xdr:rowOff>159458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58514"/>
          <a:ext cx="889000" cy="7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101432</xdr:rowOff>
    </xdr:from>
    <xdr:to>
      <xdr:col>41</xdr:col>
      <xdr:colOff>50800</xdr:colOff>
      <xdr:row>36</xdr:row>
      <xdr:rowOff>159458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30732"/>
          <a:ext cx="889000" cy="40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39678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115905</xdr:rowOff>
    </xdr:from>
    <xdr:to>
      <xdr:col>55</xdr:col>
      <xdr:colOff>50800</xdr:colOff>
      <xdr:row>37</xdr:row>
      <xdr:rowOff>46055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138782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3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118545</xdr:rowOff>
    </xdr:from>
    <xdr:to>
      <xdr:col>50</xdr:col>
      <xdr:colOff>165100</xdr:colOff>
      <xdr:row>37</xdr:row>
      <xdr:rowOff>48695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65222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6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35514</xdr:rowOff>
    </xdr:from>
    <xdr:to>
      <xdr:col>46</xdr:col>
      <xdr:colOff>38100</xdr:colOff>
      <xdr:row>36</xdr:row>
      <xdr:rowOff>137114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153641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8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108658</xdr:rowOff>
    </xdr:from>
    <xdr:to>
      <xdr:col>41</xdr:col>
      <xdr:colOff>101600</xdr:colOff>
      <xdr:row>37</xdr:row>
      <xdr:rowOff>38808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55335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5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50632</xdr:rowOff>
    </xdr:from>
    <xdr:to>
      <xdr:col>36</xdr:col>
      <xdr:colOff>165100</xdr:colOff>
      <xdr:row>34</xdr:row>
      <xdr:rowOff>152232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168759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5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4566</xdr:rowOff>
    </xdr:from>
    <xdr:to>
      <xdr:col>55</xdr:col>
      <xdr:colOff>0</xdr:colOff>
      <xdr:row>55</xdr:row>
      <xdr:rowOff>131937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434316"/>
          <a:ext cx="838200" cy="12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131937</xdr:rowOff>
    </xdr:from>
    <xdr:to>
      <xdr:col>50</xdr:col>
      <xdr:colOff>114300</xdr:colOff>
      <xdr:row>56</xdr:row>
      <xdr:rowOff>148533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561687"/>
          <a:ext cx="889000" cy="18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148533</xdr:rowOff>
    </xdr:from>
    <xdr:to>
      <xdr:col>45</xdr:col>
      <xdr:colOff>177800</xdr:colOff>
      <xdr:row>57</xdr:row>
      <xdr:rowOff>100934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49733"/>
          <a:ext cx="889000" cy="1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19045</xdr:rowOff>
    </xdr:from>
    <xdr:to>
      <xdr:col>41</xdr:col>
      <xdr:colOff>50800</xdr:colOff>
      <xdr:row>57</xdr:row>
      <xdr:rowOff>100934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91695"/>
          <a:ext cx="889000" cy="8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125216</xdr:rowOff>
    </xdr:from>
    <xdr:to>
      <xdr:col>55</xdr:col>
      <xdr:colOff>50800</xdr:colOff>
      <xdr:row>55</xdr:row>
      <xdr:rowOff>55366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8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148093</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3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81137</xdr:rowOff>
    </xdr:from>
    <xdr:to>
      <xdr:col>50</xdr:col>
      <xdr:colOff>165100</xdr:colOff>
      <xdr:row>56</xdr:row>
      <xdr:rowOff>11287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51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27814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28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97733</xdr:rowOff>
    </xdr:from>
    <xdr:to>
      <xdr:col>46</xdr:col>
      <xdr:colOff>38100</xdr:colOff>
      <xdr:row>57</xdr:row>
      <xdr:rowOff>27883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9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19010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9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50134</xdr:rowOff>
    </xdr:from>
    <xdr:to>
      <xdr:col>41</xdr:col>
      <xdr:colOff>101600</xdr:colOff>
      <xdr:row>57</xdr:row>
      <xdr:rowOff>151734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2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142861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1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139695</xdr:rowOff>
    </xdr:from>
    <xdr:to>
      <xdr:col>36</xdr:col>
      <xdr:colOff>165100</xdr:colOff>
      <xdr:row>57</xdr:row>
      <xdr:rowOff>69845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4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60972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81807</xdr:rowOff>
    </xdr:from>
    <xdr:to>
      <xdr:col>55</xdr:col>
      <xdr:colOff>0</xdr:colOff>
      <xdr:row>77</xdr:row>
      <xdr:rowOff>107251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112007"/>
          <a:ext cx="838200" cy="19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81807</xdr:rowOff>
    </xdr:from>
    <xdr:to>
      <xdr:col>50</xdr:col>
      <xdr:colOff>114300</xdr:colOff>
      <xdr:row>77</xdr:row>
      <xdr:rowOff>91557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112007"/>
          <a:ext cx="889000" cy="18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91557</xdr:rowOff>
    </xdr:from>
    <xdr:to>
      <xdr:col>45</xdr:col>
      <xdr:colOff>177800</xdr:colOff>
      <xdr:row>77</xdr:row>
      <xdr:rowOff>150107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93207"/>
          <a:ext cx="889000" cy="5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150107</xdr:rowOff>
    </xdr:from>
    <xdr:to>
      <xdr:col>41</xdr:col>
      <xdr:colOff>50800</xdr:colOff>
      <xdr:row>77</xdr:row>
      <xdr:rowOff>155245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51757"/>
          <a:ext cx="8890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56451</xdr:rowOff>
    </xdr:from>
    <xdr:to>
      <xdr:col>55</xdr:col>
      <xdr:colOff>50800</xdr:colOff>
      <xdr:row>77</xdr:row>
      <xdr:rowOff>158051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153064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8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31007</xdr:rowOff>
    </xdr:from>
    <xdr:to>
      <xdr:col>50</xdr:col>
      <xdr:colOff>165100</xdr:colOff>
      <xdr:row>76</xdr:row>
      <xdr:rowOff>132607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06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149134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83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40757</xdr:rowOff>
    </xdr:from>
    <xdr:to>
      <xdr:col>46</xdr:col>
      <xdr:colOff>38100</xdr:colOff>
      <xdr:row>77</xdr:row>
      <xdr:rowOff>142357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4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158884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1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99307</xdr:rowOff>
    </xdr:from>
    <xdr:to>
      <xdr:col>41</xdr:col>
      <xdr:colOff>101600</xdr:colOff>
      <xdr:row>78</xdr:row>
      <xdr:rowOff>29457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20584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39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104445</xdr:rowOff>
    </xdr:from>
    <xdr:to>
      <xdr:col>36</xdr:col>
      <xdr:colOff>165100</xdr:colOff>
      <xdr:row>78</xdr:row>
      <xdr:rowOff>34595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25722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39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53501</xdr:rowOff>
    </xdr:from>
    <xdr:to>
      <xdr:col>55</xdr:col>
      <xdr:colOff>0</xdr:colOff>
      <xdr:row>96</xdr:row>
      <xdr:rowOff>134888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169801"/>
          <a:ext cx="838200" cy="42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134888</xdr:rowOff>
    </xdr:from>
    <xdr:to>
      <xdr:col>50</xdr:col>
      <xdr:colOff>114300</xdr:colOff>
      <xdr:row>96</xdr:row>
      <xdr:rowOff>167092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594088"/>
          <a:ext cx="889000" cy="3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167092</xdr:rowOff>
    </xdr:from>
    <xdr:to>
      <xdr:col>45</xdr:col>
      <xdr:colOff>177800</xdr:colOff>
      <xdr:row>97</xdr:row>
      <xdr:rowOff>24754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626292"/>
          <a:ext cx="889000" cy="2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85505</xdr:rowOff>
    </xdr:from>
    <xdr:to>
      <xdr:col>41</xdr:col>
      <xdr:colOff>50800</xdr:colOff>
      <xdr:row>97</xdr:row>
      <xdr:rowOff>24754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544705"/>
          <a:ext cx="889000" cy="1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2701</xdr:rowOff>
    </xdr:from>
    <xdr:to>
      <xdr:col>55</xdr:col>
      <xdr:colOff>50800</xdr:colOff>
      <xdr:row>94</xdr:row>
      <xdr:rowOff>104301</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11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25578</xdr:rowOff>
    </xdr:from>
    <xdr:ext cx="599010"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597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84088</xdr:rowOff>
    </xdr:from>
    <xdr:to>
      <xdr:col>50</xdr:col>
      <xdr:colOff>165100</xdr:colOff>
      <xdr:row>97</xdr:row>
      <xdr:rowOff>14238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4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5365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116292</xdr:rowOff>
    </xdr:from>
    <xdr:to>
      <xdr:col>46</xdr:col>
      <xdr:colOff>38100</xdr:colOff>
      <xdr:row>97</xdr:row>
      <xdr:rowOff>46442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37569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145404</xdr:rowOff>
    </xdr:from>
    <xdr:to>
      <xdr:col>41</xdr:col>
      <xdr:colOff>101600</xdr:colOff>
      <xdr:row>97</xdr:row>
      <xdr:rowOff>75554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0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66681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34705</xdr:rowOff>
    </xdr:from>
    <xdr:to>
      <xdr:col>36</xdr:col>
      <xdr:colOff>165100</xdr:colOff>
      <xdr:row>96</xdr:row>
      <xdr:rowOff>136305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9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127432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100929</xdr:rowOff>
    </xdr:from>
    <xdr:to>
      <xdr:col>85</xdr:col>
      <xdr:colOff>127000</xdr:colOff>
      <xdr:row>38</xdr:row>
      <xdr:rowOff>19845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444579"/>
          <a:ext cx="838200" cy="9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101501</xdr:rowOff>
    </xdr:from>
    <xdr:to>
      <xdr:col>81</xdr:col>
      <xdr:colOff>50800</xdr:colOff>
      <xdr:row>38</xdr:row>
      <xdr:rowOff>19845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445151"/>
          <a:ext cx="889000" cy="8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37790</xdr:rowOff>
    </xdr:from>
    <xdr:to>
      <xdr:col>76</xdr:col>
      <xdr:colOff>114300</xdr:colOff>
      <xdr:row>37</xdr:row>
      <xdr:rowOff>101501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381440"/>
          <a:ext cx="8890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47599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5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37790</xdr:rowOff>
    </xdr:from>
    <xdr:to>
      <xdr:col>71</xdr:col>
      <xdr:colOff>177800</xdr:colOff>
      <xdr:row>37</xdr:row>
      <xdr:rowOff>51803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381440"/>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3776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50129</xdr:rowOff>
    </xdr:from>
    <xdr:to>
      <xdr:col>85</xdr:col>
      <xdr:colOff>177800</xdr:colOff>
      <xdr:row>37</xdr:row>
      <xdr:rowOff>151729</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3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73006</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24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140495</xdr:rowOff>
    </xdr:from>
    <xdr:to>
      <xdr:col>81</xdr:col>
      <xdr:colOff>101600</xdr:colOff>
      <xdr:row>38</xdr:row>
      <xdr:rowOff>70645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4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87172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25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50701</xdr:rowOff>
    </xdr:from>
    <xdr:to>
      <xdr:col>76</xdr:col>
      <xdr:colOff>165100</xdr:colOff>
      <xdr:row>37</xdr:row>
      <xdr:rowOff>152301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39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168828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16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158440</xdr:rowOff>
    </xdr:from>
    <xdr:to>
      <xdr:col>72</xdr:col>
      <xdr:colOff>38100</xdr:colOff>
      <xdr:row>37</xdr:row>
      <xdr:rowOff>88590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3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105117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10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1003</xdr:rowOff>
    </xdr:from>
    <xdr:to>
      <xdr:col>67</xdr:col>
      <xdr:colOff>101600</xdr:colOff>
      <xdr:row>37</xdr:row>
      <xdr:rowOff>102603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3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93730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3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3099</xdr:rowOff>
    </xdr:from>
    <xdr:to>
      <xdr:col>85</xdr:col>
      <xdr:colOff>127000</xdr:colOff>
      <xdr:row>77</xdr:row>
      <xdr:rowOff>15253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204749"/>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3099</xdr:rowOff>
    </xdr:from>
    <xdr:to>
      <xdr:col>81</xdr:col>
      <xdr:colOff>50800</xdr:colOff>
      <xdr:row>77</xdr:row>
      <xdr:rowOff>6135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204749"/>
          <a:ext cx="8890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6135</xdr:rowOff>
    </xdr:from>
    <xdr:to>
      <xdr:col>76</xdr:col>
      <xdr:colOff>114300</xdr:colOff>
      <xdr:row>77</xdr:row>
      <xdr:rowOff>9106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207785"/>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5601</xdr:rowOff>
    </xdr:from>
    <xdr:to>
      <xdr:col>71</xdr:col>
      <xdr:colOff>177800</xdr:colOff>
      <xdr:row>77</xdr:row>
      <xdr:rowOff>9106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20725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135903</xdr:rowOff>
    </xdr:from>
    <xdr:to>
      <xdr:col>85</xdr:col>
      <xdr:colOff>177800</xdr:colOff>
      <xdr:row>77</xdr:row>
      <xdr:rowOff>66053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1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114330</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14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123749</xdr:rowOff>
    </xdr:from>
    <xdr:to>
      <xdr:col>81</xdr:col>
      <xdr:colOff>101600</xdr:colOff>
      <xdr:row>77</xdr:row>
      <xdr:rowOff>53899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1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45026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24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126785</xdr:rowOff>
    </xdr:from>
    <xdr:to>
      <xdr:col>76</xdr:col>
      <xdr:colOff>165100</xdr:colOff>
      <xdr:row>77</xdr:row>
      <xdr:rowOff>56935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1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73461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129756</xdr:rowOff>
    </xdr:from>
    <xdr:to>
      <xdr:col>72</xdr:col>
      <xdr:colOff>38100</xdr:colOff>
      <xdr:row>77</xdr:row>
      <xdr:rowOff>59906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1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76433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126251</xdr:rowOff>
    </xdr:from>
    <xdr:to>
      <xdr:col>67</xdr:col>
      <xdr:colOff>101600</xdr:colOff>
      <xdr:row>77</xdr:row>
      <xdr:rowOff>56401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1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47528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2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169726</xdr:rowOff>
    </xdr:from>
    <xdr:to>
      <xdr:col>85</xdr:col>
      <xdr:colOff>127000</xdr:colOff>
      <xdr:row>99</xdr:row>
      <xdr:rowOff>4476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971826"/>
          <a:ext cx="838200" cy="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161542</xdr:rowOff>
    </xdr:from>
    <xdr:to>
      <xdr:col>81</xdr:col>
      <xdr:colOff>50800</xdr:colOff>
      <xdr:row>98</xdr:row>
      <xdr:rowOff>169726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963642"/>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152101</xdr:rowOff>
    </xdr:from>
    <xdr:to>
      <xdr:col>76</xdr:col>
      <xdr:colOff>114300</xdr:colOff>
      <xdr:row>98</xdr:row>
      <xdr:rowOff>161542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54201"/>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152101</xdr:rowOff>
    </xdr:from>
    <xdr:to>
      <xdr:col>71</xdr:col>
      <xdr:colOff>177800</xdr:colOff>
      <xdr:row>99</xdr:row>
      <xdr:rowOff>17901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54201"/>
          <a:ext cx="889000" cy="3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125126</xdr:rowOff>
    </xdr:from>
    <xdr:to>
      <xdr:col>85</xdr:col>
      <xdr:colOff>177800</xdr:colOff>
      <xdr:row>99</xdr:row>
      <xdr:rowOff>55276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92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40053</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118926</xdr:rowOff>
    </xdr:from>
    <xdr:to>
      <xdr:col>81</xdr:col>
      <xdr:colOff>101600</xdr:colOff>
      <xdr:row>99</xdr:row>
      <xdr:rowOff>49076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2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40203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70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110742</xdr:rowOff>
    </xdr:from>
    <xdr:to>
      <xdr:col>76</xdr:col>
      <xdr:colOff>165100</xdr:colOff>
      <xdr:row>99</xdr:row>
      <xdr:rowOff>40892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32019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101301</xdr:rowOff>
    </xdr:from>
    <xdr:to>
      <xdr:col>72</xdr:col>
      <xdr:colOff>38100</xdr:colOff>
      <xdr:row>99</xdr:row>
      <xdr:rowOff>31451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0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22578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9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138551</xdr:rowOff>
    </xdr:from>
    <xdr:to>
      <xdr:col>67</xdr:col>
      <xdr:colOff>101600</xdr:colOff>
      <xdr:row>99</xdr:row>
      <xdr:rowOff>68701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59828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703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114135</xdr:rowOff>
    </xdr:from>
    <xdr:to>
      <xdr:col>116</xdr:col>
      <xdr:colOff>63500</xdr:colOff>
      <xdr:row>37</xdr:row>
      <xdr:rowOff>9169</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286335"/>
          <a:ext cx="8382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9169</xdr:rowOff>
    </xdr:from>
    <xdr:to>
      <xdr:col>111</xdr:col>
      <xdr:colOff>177800</xdr:colOff>
      <xdr:row>37</xdr:row>
      <xdr:rowOff>93828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352819"/>
          <a:ext cx="889000" cy="8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93828</xdr:rowOff>
    </xdr:from>
    <xdr:to>
      <xdr:col>107</xdr:col>
      <xdr:colOff>50800</xdr:colOff>
      <xdr:row>37</xdr:row>
      <xdr:rowOff>133452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437478"/>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79540</xdr:rowOff>
    </xdr:from>
    <xdr:to>
      <xdr:col>102</xdr:col>
      <xdr:colOff>114300</xdr:colOff>
      <xdr:row>37</xdr:row>
      <xdr:rowOff>133452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423190"/>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96016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63335</xdr:rowOff>
    </xdr:from>
    <xdr:to>
      <xdr:col>116</xdr:col>
      <xdr:colOff>114300</xdr:colOff>
      <xdr:row>36</xdr:row>
      <xdr:rowOff>164935</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2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86212</xdr:rowOff>
    </xdr:from>
    <xdr:ext cx="534377"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0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129819</xdr:rowOff>
    </xdr:from>
    <xdr:to>
      <xdr:col>112</xdr:col>
      <xdr:colOff>38100</xdr:colOff>
      <xdr:row>37</xdr:row>
      <xdr:rowOff>59969</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3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76496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43028</xdr:rowOff>
    </xdr:from>
    <xdr:to>
      <xdr:col>107</xdr:col>
      <xdr:colOff>101600</xdr:colOff>
      <xdr:row>37</xdr:row>
      <xdr:rowOff>144628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3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161155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6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82652</xdr:rowOff>
    </xdr:from>
    <xdr:to>
      <xdr:col>102</xdr:col>
      <xdr:colOff>165100</xdr:colOff>
      <xdr:row>38</xdr:row>
      <xdr:rowOff>12802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4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29329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0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28740</xdr:rowOff>
    </xdr:from>
    <xdr:to>
      <xdr:col>98</xdr:col>
      <xdr:colOff>38100</xdr:colOff>
      <xdr:row>37</xdr:row>
      <xdr:rowOff>130340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3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146867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4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129356</xdr:rowOff>
    </xdr:from>
    <xdr:to>
      <xdr:col>116</xdr:col>
      <xdr:colOff>63500</xdr:colOff>
      <xdr:row>57</xdr:row>
      <xdr:rowOff>133261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9902006"/>
          <a:ext cx="8382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133261</xdr:rowOff>
    </xdr:from>
    <xdr:to>
      <xdr:col>111</xdr:col>
      <xdr:colOff>177800</xdr:colOff>
      <xdr:row>57</xdr:row>
      <xdr:rowOff>137623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9905911"/>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137623</xdr:rowOff>
    </xdr:from>
    <xdr:to>
      <xdr:col>107</xdr:col>
      <xdr:colOff>50800</xdr:colOff>
      <xdr:row>57</xdr:row>
      <xdr:rowOff>140481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991027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140481</xdr:rowOff>
    </xdr:from>
    <xdr:to>
      <xdr:col>102</xdr:col>
      <xdr:colOff>114300</xdr:colOff>
      <xdr:row>57</xdr:row>
      <xdr:rowOff>144443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9913131"/>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124268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78556</xdr:rowOff>
    </xdr:from>
    <xdr:to>
      <xdr:col>116</xdr:col>
      <xdr:colOff>114300</xdr:colOff>
      <xdr:row>58</xdr:row>
      <xdr:rowOff>8706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8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101433</xdr:rowOff>
    </xdr:from>
    <xdr:ext cx="534377"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7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82461</xdr:rowOff>
    </xdr:from>
    <xdr:to>
      <xdr:col>112</xdr:col>
      <xdr:colOff>38100</xdr:colOff>
      <xdr:row>58</xdr:row>
      <xdr:rowOff>12611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8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29138</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86823</xdr:rowOff>
    </xdr:from>
    <xdr:to>
      <xdr:col>107</xdr:col>
      <xdr:colOff>101600</xdr:colOff>
      <xdr:row>58</xdr:row>
      <xdr:rowOff>16973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8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33500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6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89681</xdr:rowOff>
    </xdr:from>
    <xdr:to>
      <xdr:col>102</xdr:col>
      <xdr:colOff>165100</xdr:colOff>
      <xdr:row>58</xdr:row>
      <xdr:rowOff>19831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8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36358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963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93643</xdr:rowOff>
    </xdr:from>
    <xdr:to>
      <xdr:col>98</xdr:col>
      <xdr:colOff>38100</xdr:colOff>
      <xdr:row>58</xdr:row>
      <xdr:rowOff>23793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8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40320</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96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71710</xdr:rowOff>
    </xdr:from>
    <xdr:to>
      <xdr:col>116</xdr:col>
      <xdr:colOff>63500</xdr:colOff>
      <xdr:row>75</xdr:row>
      <xdr:rowOff>110268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30460"/>
          <a:ext cx="8382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110268</xdr:rowOff>
    </xdr:from>
    <xdr:to>
      <xdr:col>111</xdr:col>
      <xdr:colOff>177800</xdr:colOff>
      <xdr:row>75</xdr:row>
      <xdr:rowOff>141586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69018"/>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141586</xdr:rowOff>
    </xdr:from>
    <xdr:to>
      <xdr:col>107</xdr:col>
      <xdr:colOff>50800</xdr:colOff>
      <xdr:row>75</xdr:row>
      <xdr:rowOff>143243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00336"/>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143243</xdr:rowOff>
    </xdr:from>
    <xdr:to>
      <xdr:col>102</xdr:col>
      <xdr:colOff>114300</xdr:colOff>
      <xdr:row>75</xdr:row>
      <xdr:rowOff>153530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0199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20910</xdr:rowOff>
    </xdr:from>
    <xdr:to>
      <xdr:col>116</xdr:col>
      <xdr:colOff>114300</xdr:colOff>
      <xdr:row>75</xdr:row>
      <xdr:rowOff>122510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7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43787</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3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59468</xdr:rowOff>
    </xdr:from>
    <xdr:to>
      <xdr:col>112</xdr:col>
      <xdr:colOff>38100</xdr:colOff>
      <xdr:row>75</xdr:row>
      <xdr:rowOff>161068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6145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90786</xdr:rowOff>
    </xdr:from>
    <xdr:to>
      <xdr:col>107</xdr:col>
      <xdr:colOff>101600</xdr:colOff>
      <xdr:row>76</xdr:row>
      <xdr:rowOff>20935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495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37463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2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92443</xdr:rowOff>
    </xdr:from>
    <xdr:to>
      <xdr:col>102</xdr:col>
      <xdr:colOff>165100</xdr:colOff>
      <xdr:row>76</xdr:row>
      <xdr:rowOff>22594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51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39120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102730</xdr:rowOff>
    </xdr:from>
    <xdr:to>
      <xdr:col>98</xdr:col>
      <xdr:colOff>38100</xdr:colOff>
      <xdr:row>76</xdr:row>
      <xdr:rowOff>32880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24007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歳出決算総額は、主に普通建設事業費の大幅な増加により、住民一人当たり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710,431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94,838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円で、退職手当や給与改定に伴う職員給の増加により、前年度と比較して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67,934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円で、柳井商業高等学校跡地整備事業費（施設備品整備）の増加などにより、前年度と比較して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136,976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円で、国の物価高騰対策経費の増加などにより、前年度と比較して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102,912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円で、一部事務組合負担金の増加などにより、前年度と比較して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142,057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円で、体育館改修事業費（更新整備）の増加などにより前年度と比較して、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27,859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29,233
28,954
140.03
21,086,996
20,768,041
207,451
10,275,996
17,856,857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54066</xdr:rowOff>
    </xdr:from>
    <xdr:to>
      <xdr:col>24</xdr:col>
      <xdr:colOff>63500</xdr:colOff>
      <xdr:row>37</xdr:row>
      <xdr:rowOff>63210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3977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63210</xdr:rowOff>
    </xdr:from>
    <xdr:to>
      <xdr:col>19</xdr:col>
      <xdr:colOff>177800</xdr:colOff>
      <xdr:row>37</xdr:row>
      <xdr:rowOff>76241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06860"/>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56627</xdr:rowOff>
    </xdr:from>
    <xdr:to>
      <xdr:col>15</xdr:col>
      <xdr:colOff>50800</xdr:colOff>
      <xdr:row>37</xdr:row>
      <xdr:rowOff>76241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00277"/>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56627</xdr:rowOff>
    </xdr:from>
    <xdr:to>
      <xdr:col>10</xdr:col>
      <xdr:colOff>114300</xdr:colOff>
      <xdr:row>37</xdr:row>
      <xdr:rowOff>64765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00277"/>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3266</xdr:rowOff>
    </xdr:from>
    <xdr:to>
      <xdr:col>24</xdr:col>
      <xdr:colOff>114300</xdr:colOff>
      <xdr:row>37</xdr:row>
      <xdr:rowOff>104866</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134093</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3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12410</xdr:rowOff>
    </xdr:from>
    <xdr:to>
      <xdr:col>20</xdr:col>
      <xdr:colOff>38100</xdr:colOff>
      <xdr:row>37</xdr:row>
      <xdr:rowOff>114010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5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130537</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3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25441</xdr:rowOff>
    </xdr:from>
    <xdr:to>
      <xdr:col>15</xdr:col>
      <xdr:colOff>101600</xdr:colOff>
      <xdr:row>37</xdr:row>
      <xdr:rowOff>127041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6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143568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4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5827</xdr:rowOff>
    </xdr:from>
    <xdr:to>
      <xdr:col>10</xdr:col>
      <xdr:colOff>165100</xdr:colOff>
      <xdr:row>37</xdr:row>
      <xdr:rowOff>107427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123954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2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13965</xdr:rowOff>
    </xdr:from>
    <xdr:to>
      <xdr:col>6</xdr:col>
      <xdr:colOff>38100</xdr:colOff>
      <xdr:row>37</xdr:row>
      <xdr:rowOff>115565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132092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3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152584</xdr:rowOff>
    </xdr:from>
    <xdr:to>
      <xdr:col>24</xdr:col>
      <xdr:colOff>63500</xdr:colOff>
      <xdr:row>58</xdr:row>
      <xdr:rowOff>37775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25234"/>
          <a:ext cx="838200" cy="5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152584</xdr:rowOff>
    </xdr:from>
    <xdr:to>
      <xdr:col>19</xdr:col>
      <xdr:colOff>177800</xdr:colOff>
      <xdr:row>58</xdr:row>
      <xdr:rowOff>17111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25234"/>
          <a:ext cx="889000" cy="3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17111</xdr:rowOff>
    </xdr:from>
    <xdr:to>
      <xdr:col>15</xdr:col>
      <xdr:colOff>50800</xdr:colOff>
      <xdr:row>58</xdr:row>
      <xdr:rowOff>67302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61211"/>
          <a:ext cx="889000" cy="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71196</xdr:rowOff>
    </xdr:from>
    <xdr:to>
      <xdr:col>10</xdr:col>
      <xdr:colOff>114300</xdr:colOff>
      <xdr:row>58</xdr:row>
      <xdr:rowOff>67302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43846"/>
          <a:ext cx="889000" cy="16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158425</xdr:rowOff>
    </xdr:from>
    <xdr:to>
      <xdr:col>24</xdr:col>
      <xdr:colOff>114300</xdr:colOff>
      <xdr:row>58</xdr:row>
      <xdr:rowOff>88575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101784</xdr:rowOff>
    </xdr:from>
    <xdr:to>
      <xdr:col>20</xdr:col>
      <xdr:colOff>38100</xdr:colOff>
      <xdr:row>58</xdr:row>
      <xdr:rowOff>31934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48461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4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137761</xdr:rowOff>
    </xdr:from>
    <xdr:to>
      <xdr:col>15</xdr:col>
      <xdr:colOff>101600</xdr:colOff>
      <xdr:row>58</xdr:row>
      <xdr:rowOff>67911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84438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8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16502</xdr:rowOff>
    </xdr:from>
    <xdr:to>
      <xdr:col>10</xdr:col>
      <xdr:colOff>165100</xdr:colOff>
      <xdr:row>58</xdr:row>
      <xdr:rowOff>118102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109229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5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20396</xdr:rowOff>
    </xdr:from>
    <xdr:to>
      <xdr:col>6</xdr:col>
      <xdr:colOff>38100</xdr:colOff>
      <xdr:row>57</xdr:row>
      <xdr:rowOff>121996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113123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8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120331</xdr:rowOff>
    </xdr:from>
    <xdr:to>
      <xdr:col>24</xdr:col>
      <xdr:colOff>63500</xdr:colOff>
      <xdr:row>77</xdr:row>
      <xdr:rowOff>8102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50531"/>
          <a:ext cx="838200" cy="5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8102</xdr:rowOff>
    </xdr:from>
    <xdr:to>
      <xdr:col>19</xdr:col>
      <xdr:colOff>177800</xdr:colOff>
      <xdr:row>77</xdr:row>
      <xdr:rowOff>29237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09752"/>
          <a:ext cx="889000" cy="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5469</xdr:rowOff>
    </xdr:from>
    <xdr:to>
      <xdr:col>15</xdr:col>
      <xdr:colOff>50800</xdr:colOff>
      <xdr:row>77</xdr:row>
      <xdr:rowOff>29237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07119"/>
          <a:ext cx="889000" cy="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5469</xdr:rowOff>
    </xdr:from>
    <xdr:to>
      <xdr:col>10</xdr:col>
      <xdr:colOff>114300</xdr:colOff>
      <xdr:row>77</xdr:row>
      <xdr:rowOff>105220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07119"/>
          <a:ext cx="889000" cy="9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69531</xdr:rowOff>
    </xdr:from>
    <xdr:to>
      <xdr:col>24</xdr:col>
      <xdr:colOff>114300</xdr:colOff>
      <xdr:row>76</xdr:row>
      <xdr:rowOff>171131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47958</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7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128752</xdr:rowOff>
    </xdr:from>
    <xdr:to>
      <xdr:col>20</xdr:col>
      <xdr:colOff>38100</xdr:colOff>
      <xdr:row>77</xdr:row>
      <xdr:rowOff>58902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50029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5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149887</xdr:rowOff>
    </xdr:from>
    <xdr:to>
      <xdr:col>15</xdr:col>
      <xdr:colOff>101600</xdr:colOff>
      <xdr:row>77</xdr:row>
      <xdr:rowOff>80037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8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71164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7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126119</xdr:rowOff>
    </xdr:from>
    <xdr:to>
      <xdr:col>10</xdr:col>
      <xdr:colOff>165100</xdr:colOff>
      <xdr:row>77</xdr:row>
      <xdr:rowOff>56269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5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47396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4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54420</xdr:rowOff>
    </xdr:from>
    <xdr:to>
      <xdr:col>6</xdr:col>
      <xdr:colOff>38100</xdr:colOff>
      <xdr:row>77</xdr:row>
      <xdr:rowOff>156020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147147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34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95900</xdr:rowOff>
    </xdr:from>
    <xdr:to>
      <xdr:col>24</xdr:col>
      <xdr:colOff>63500</xdr:colOff>
      <xdr:row>97</xdr:row>
      <xdr:rowOff>102191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26550"/>
          <a:ext cx="8382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95900</xdr:rowOff>
    </xdr:from>
    <xdr:to>
      <xdr:col>19</xdr:col>
      <xdr:colOff>177800</xdr:colOff>
      <xdr:row>97</xdr:row>
      <xdr:rowOff>101563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26550"/>
          <a:ext cx="889000" cy="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101563</xdr:rowOff>
    </xdr:from>
    <xdr:to>
      <xdr:col>15</xdr:col>
      <xdr:colOff>50800</xdr:colOff>
      <xdr:row>97</xdr:row>
      <xdr:rowOff>118042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32213"/>
          <a:ext cx="889000" cy="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118042</xdr:rowOff>
    </xdr:from>
    <xdr:to>
      <xdr:col>10</xdr:col>
      <xdr:colOff>114300</xdr:colOff>
      <xdr:row>97</xdr:row>
      <xdr:rowOff>156617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8692"/>
          <a:ext cx="889000" cy="3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51391</xdr:rowOff>
    </xdr:from>
    <xdr:to>
      <xdr:col>24</xdr:col>
      <xdr:colOff>114300</xdr:colOff>
      <xdr:row>97</xdr:row>
      <xdr:rowOff>152991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29818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45100</xdr:rowOff>
    </xdr:from>
    <xdr:to>
      <xdr:col>20</xdr:col>
      <xdr:colOff>38100</xdr:colOff>
      <xdr:row>97</xdr:row>
      <xdr:rowOff>146700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137827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6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50763</xdr:rowOff>
    </xdr:from>
    <xdr:to>
      <xdr:col>15</xdr:col>
      <xdr:colOff>101600</xdr:colOff>
      <xdr:row>97</xdr:row>
      <xdr:rowOff>152363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143490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7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67242</xdr:rowOff>
    </xdr:from>
    <xdr:to>
      <xdr:col>10</xdr:col>
      <xdr:colOff>165100</xdr:colOff>
      <xdr:row>97</xdr:row>
      <xdr:rowOff>168842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159969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105817</xdr:rowOff>
    </xdr:from>
    <xdr:to>
      <xdr:col>6</xdr:col>
      <xdr:colOff>38100</xdr:colOff>
      <xdr:row>98</xdr:row>
      <xdr:rowOff>35967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3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27094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72263</xdr:rowOff>
    </xdr:from>
    <xdr:to>
      <xdr:col>55</xdr:col>
      <xdr:colOff>0</xdr:colOff>
      <xdr:row>36</xdr:row>
      <xdr:rowOff>118440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558663"/>
          <a:ext cx="838200" cy="73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118440</xdr:rowOff>
    </xdr:from>
    <xdr:to>
      <xdr:col>50</xdr:col>
      <xdr:colOff>114300</xdr:colOff>
      <xdr:row>37</xdr:row>
      <xdr:rowOff>11684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290640"/>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164160</xdr:rowOff>
    </xdr:from>
    <xdr:to>
      <xdr:col>45</xdr:col>
      <xdr:colOff>177800</xdr:colOff>
      <xdr:row>37</xdr:row>
      <xdr:rowOff>11684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336360"/>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164160</xdr:rowOff>
    </xdr:from>
    <xdr:to>
      <xdr:col>41</xdr:col>
      <xdr:colOff>50800</xdr:colOff>
      <xdr:row>37</xdr:row>
      <xdr:rowOff>38888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336360"/>
          <a:ext cx="8890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21463</xdr:rowOff>
    </xdr:from>
    <xdr:to>
      <xdr:col>55</xdr:col>
      <xdr:colOff>50800</xdr:colOff>
      <xdr:row>32</xdr:row>
      <xdr:rowOff>123063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50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44340</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67640</xdr:rowOff>
    </xdr:from>
    <xdr:to>
      <xdr:col>50</xdr:col>
      <xdr:colOff>165100</xdr:colOff>
      <xdr:row>36</xdr:row>
      <xdr:rowOff>169240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2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14317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01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132334</xdr:rowOff>
    </xdr:from>
    <xdr:to>
      <xdr:col>46</xdr:col>
      <xdr:colOff>38100</xdr:colOff>
      <xdr:row>37</xdr:row>
      <xdr:rowOff>62484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79011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113360</xdr:rowOff>
    </xdr:from>
    <xdr:to>
      <xdr:col>41</xdr:col>
      <xdr:colOff>101600</xdr:colOff>
      <xdr:row>37</xdr:row>
      <xdr:rowOff>43510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60037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0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159538</xdr:rowOff>
    </xdr:from>
    <xdr:to>
      <xdr:col>36</xdr:col>
      <xdr:colOff>165100</xdr:colOff>
      <xdr:row>37</xdr:row>
      <xdr:rowOff>89688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106215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1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15304</xdr:rowOff>
    </xdr:from>
    <xdr:to>
      <xdr:col>55</xdr:col>
      <xdr:colOff>0</xdr:colOff>
      <xdr:row>55</xdr:row>
      <xdr:rowOff>101295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273604"/>
          <a:ext cx="838200" cy="25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15304</xdr:rowOff>
    </xdr:from>
    <xdr:to>
      <xdr:col>50</xdr:col>
      <xdr:colOff>114300</xdr:colOff>
      <xdr:row>54</xdr:row>
      <xdr:rowOff>109925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273604"/>
          <a:ext cx="889000" cy="9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109925</xdr:rowOff>
    </xdr:from>
    <xdr:to>
      <xdr:col>45</xdr:col>
      <xdr:colOff>177800</xdr:colOff>
      <xdr:row>55</xdr:row>
      <xdr:rowOff>56356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368225"/>
          <a:ext cx="889000" cy="1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56356</xdr:rowOff>
    </xdr:from>
    <xdr:to>
      <xdr:col>41</xdr:col>
      <xdr:colOff>50800</xdr:colOff>
      <xdr:row>55</xdr:row>
      <xdr:rowOff>128727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486106"/>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50495</xdr:rowOff>
    </xdr:from>
    <xdr:to>
      <xdr:col>55</xdr:col>
      <xdr:colOff>50800</xdr:colOff>
      <xdr:row>55</xdr:row>
      <xdr:rowOff>152095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4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73372</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33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135954</xdr:rowOff>
    </xdr:from>
    <xdr:to>
      <xdr:col>50</xdr:col>
      <xdr:colOff>165100</xdr:colOff>
      <xdr:row>54</xdr:row>
      <xdr:rowOff>66104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2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82631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899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59125</xdr:rowOff>
    </xdr:from>
    <xdr:to>
      <xdr:col>46</xdr:col>
      <xdr:colOff>38100</xdr:colOff>
      <xdr:row>54</xdr:row>
      <xdr:rowOff>160725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3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5802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0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5556</xdr:rowOff>
    </xdr:from>
    <xdr:to>
      <xdr:col>41</xdr:col>
      <xdr:colOff>101600</xdr:colOff>
      <xdr:row>55</xdr:row>
      <xdr:rowOff>107156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4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123683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21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77927</xdr:rowOff>
    </xdr:from>
    <xdr:to>
      <xdr:col>36</xdr:col>
      <xdr:colOff>165100</xdr:colOff>
      <xdr:row>56</xdr:row>
      <xdr:rowOff>8077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5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24604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28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64246</xdr:rowOff>
    </xdr:from>
    <xdr:to>
      <xdr:col>55</xdr:col>
      <xdr:colOff>0</xdr:colOff>
      <xdr:row>77</xdr:row>
      <xdr:rowOff>114979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65896"/>
          <a:ext cx="838200" cy="5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51346</xdr:rowOff>
    </xdr:from>
    <xdr:to>
      <xdr:col>50</xdr:col>
      <xdr:colOff>114300</xdr:colOff>
      <xdr:row>77</xdr:row>
      <xdr:rowOff>114979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081546"/>
          <a:ext cx="889000" cy="2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41385</xdr:rowOff>
    </xdr:from>
    <xdr:to>
      <xdr:col>45</xdr:col>
      <xdr:colOff>177800</xdr:colOff>
      <xdr:row>76</xdr:row>
      <xdr:rowOff>51346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071585"/>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156617</xdr:rowOff>
    </xdr:from>
    <xdr:to>
      <xdr:col>41</xdr:col>
      <xdr:colOff>50800</xdr:colOff>
      <xdr:row>76</xdr:row>
      <xdr:rowOff>41385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015367"/>
          <a:ext cx="889000" cy="5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4331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13446</xdr:rowOff>
    </xdr:from>
    <xdr:to>
      <xdr:col>55</xdr:col>
      <xdr:colOff>50800</xdr:colOff>
      <xdr:row>77</xdr:row>
      <xdr:rowOff>115046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1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36323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6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64179</xdr:rowOff>
    </xdr:from>
    <xdr:to>
      <xdr:col>50</xdr:col>
      <xdr:colOff>165100</xdr:colOff>
      <xdr:row>77</xdr:row>
      <xdr:rowOff>165779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156906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5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546</xdr:rowOff>
    </xdr:from>
    <xdr:to>
      <xdr:col>46</xdr:col>
      <xdr:colOff>38100</xdr:colOff>
      <xdr:row>76</xdr:row>
      <xdr:rowOff>102146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118673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0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162035</xdr:rowOff>
    </xdr:from>
    <xdr:to>
      <xdr:col>41</xdr:col>
      <xdr:colOff>101600</xdr:colOff>
      <xdr:row>76</xdr:row>
      <xdr:rowOff>92185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2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108713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9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105816</xdr:rowOff>
    </xdr:from>
    <xdr:to>
      <xdr:col>36</xdr:col>
      <xdr:colOff>165100</xdr:colOff>
      <xdr:row>76</xdr:row>
      <xdr:rowOff>35967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64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52493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7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97927</xdr:rowOff>
    </xdr:from>
    <xdr:to>
      <xdr:col>55</xdr:col>
      <xdr:colOff>0</xdr:colOff>
      <xdr:row>96</xdr:row>
      <xdr:rowOff>122571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57127"/>
          <a:ext cx="838200" cy="2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93622</xdr:rowOff>
    </xdr:from>
    <xdr:to>
      <xdr:col>50</xdr:col>
      <xdr:colOff>114300</xdr:colOff>
      <xdr:row>96</xdr:row>
      <xdr:rowOff>122571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52822"/>
          <a:ext cx="889000" cy="2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93622</xdr:rowOff>
    </xdr:from>
    <xdr:to>
      <xdr:col>45</xdr:col>
      <xdr:colOff>177800</xdr:colOff>
      <xdr:row>97</xdr:row>
      <xdr:rowOff>21315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52822"/>
          <a:ext cx="889000" cy="9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149827</xdr:rowOff>
    </xdr:from>
    <xdr:to>
      <xdr:col>41</xdr:col>
      <xdr:colOff>50800</xdr:colOff>
      <xdr:row>97</xdr:row>
      <xdr:rowOff>21315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09027"/>
          <a:ext cx="889000" cy="4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47127</xdr:rowOff>
    </xdr:from>
    <xdr:to>
      <xdr:col>55</xdr:col>
      <xdr:colOff>50800</xdr:colOff>
      <xdr:row>96</xdr:row>
      <xdr:rowOff>148727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0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25554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8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71771</xdr:rowOff>
    </xdr:from>
    <xdr:to>
      <xdr:col>50</xdr:col>
      <xdr:colOff>165100</xdr:colOff>
      <xdr:row>97</xdr:row>
      <xdr:rowOff>1921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3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164498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2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42822</xdr:rowOff>
    </xdr:from>
    <xdr:to>
      <xdr:col>46</xdr:col>
      <xdr:colOff>38100</xdr:colOff>
      <xdr:row>96</xdr:row>
      <xdr:rowOff>144422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160949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7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141965</xdr:rowOff>
    </xdr:from>
    <xdr:to>
      <xdr:col>41</xdr:col>
      <xdr:colOff>101600</xdr:colOff>
      <xdr:row>97</xdr:row>
      <xdr:rowOff>72115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63242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99027</xdr:rowOff>
    </xdr:from>
    <xdr:to>
      <xdr:col>36</xdr:col>
      <xdr:colOff>165100</xdr:colOff>
      <xdr:row>97</xdr:row>
      <xdr:rowOff>29177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5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20304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5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29953</xdr:rowOff>
    </xdr:from>
    <xdr:to>
      <xdr:col>85</xdr:col>
      <xdr:colOff>127000</xdr:colOff>
      <xdr:row>36</xdr:row>
      <xdr:rowOff>77788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02153"/>
          <a:ext cx="838200" cy="4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75235</xdr:rowOff>
    </xdr:from>
    <xdr:to>
      <xdr:col>81</xdr:col>
      <xdr:colOff>50800</xdr:colOff>
      <xdr:row>36</xdr:row>
      <xdr:rowOff>77788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47435"/>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75235</xdr:rowOff>
    </xdr:from>
    <xdr:to>
      <xdr:col>76</xdr:col>
      <xdr:colOff>114300</xdr:colOff>
      <xdr:row>36</xdr:row>
      <xdr:rowOff>98800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47435"/>
          <a:ext cx="889000" cy="2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98800</xdr:rowOff>
    </xdr:from>
    <xdr:to>
      <xdr:col>71</xdr:col>
      <xdr:colOff>177800</xdr:colOff>
      <xdr:row>36</xdr:row>
      <xdr:rowOff>101905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71000"/>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150603</xdr:rowOff>
    </xdr:from>
    <xdr:to>
      <xdr:col>85</xdr:col>
      <xdr:colOff>177800</xdr:colOff>
      <xdr:row>36</xdr:row>
      <xdr:rowOff>80753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2030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26988</xdr:rowOff>
    </xdr:from>
    <xdr:to>
      <xdr:col>81</xdr:col>
      <xdr:colOff>101600</xdr:colOff>
      <xdr:row>36</xdr:row>
      <xdr:rowOff>128588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145115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24435</xdr:rowOff>
    </xdr:from>
    <xdr:to>
      <xdr:col>76</xdr:col>
      <xdr:colOff>165100</xdr:colOff>
      <xdr:row>36</xdr:row>
      <xdr:rowOff>126035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142562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48000</xdr:rowOff>
    </xdr:from>
    <xdr:to>
      <xdr:col>72</xdr:col>
      <xdr:colOff>38100</xdr:colOff>
      <xdr:row>36</xdr:row>
      <xdr:rowOff>149600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166127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51105</xdr:rowOff>
    </xdr:from>
    <xdr:to>
      <xdr:col>67</xdr:col>
      <xdr:colOff>101600</xdr:colOff>
      <xdr:row>36</xdr:row>
      <xdr:rowOff>152705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143832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108778</xdr:rowOff>
    </xdr:from>
    <xdr:to>
      <xdr:col>85</xdr:col>
      <xdr:colOff>127000</xdr:colOff>
      <xdr:row>56</xdr:row>
      <xdr:rowOff>144211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195628"/>
          <a:ext cx="838200" cy="54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144211</xdr:rowOff>
    </xdr:from>
    <xdr:to>
      <xdr:col>81</xdr:col>
      <xdr:colOff>50800</xdr:colOff>
      <xdr:row>57</xdr:row>
      <xdr:rowOff>49228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45411"/>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49228</xdr:rowOff>
    </xdr:from>
    <xdr:to>
      <xdr:col>76</xdr:col>
      <xdr:colOff>114300</xdr:colOff>
      <xdr:row>57</xdr:row>
      <xdr:rowOff>59682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21878"/>
          <a:ext cx="889000" cy="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58318</xdr:rowOff>
    </xdr:from>
    <xdr:to>
      <xdr:col>71</xdr:col>
      <xdr:colOff>177800</xdr:colOff>
      <xdr:row>57</xdr:row>
      <xdr:rowOff>59682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59518"/>
          <a:ext cx="889000" cy="17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119143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57978</xdr:rowOff>
    </xdr:from>
    <xdr:to>
      <xdr:col>85</xdr:col>
      <xdr:colOff>177800</xdr:colOff>
      <xdr:row>53</xdr:row>
      <xdr:rowOff>159578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14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80855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99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93411</xdr:rowOff>
    </xdr:from>
    <xdr:to>
      <xdr:col>81</xdr:col>
      <xdr:colOff>101600</xdr:colOff>
      <xdr:row>57</xdr:row>
      <xdr:rowOff>23561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9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14688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8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169878</xdr:rowOff>
    </xdr:from>
    <xdr:to>
      <xdr:col>76</xdr:col>
      <xdr:colOff>165100</xdr:colOff>
      <xdr:row>57</xdr:row>
      <xdr:rowOff>100028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91155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6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8882</xdr:rowOff>
    </xdr:from>
    <xdr:to>
      <xdr:col>72</xdr:col>
      <xdr:colOff>38100</xdr:colOff>
      <xdr:row>57</xdr:row>
      <xdr:rowOff>110482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101609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7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7518</xdr:rowOff>
    </xdr:from>
    <xdr:to>
      <xdr:col>67</xdr:col>
      <xdr:colOff>101600</xdr:colOff>
      <xdr:row>56</xdr:row>
      <xdr:rowOff>109118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125645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100929</xdr:rowOff>
    </xdr:from>
    <xdr:to>
      <xdr:col>85</xdr:col>
      <xdr:colOff>127000</xdr:colOff>
      <xdr:row>78</xdr:row>
      <xdr:rowOff>19845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02579"/>
          <a:ext cx="838200" cy="9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101501</xdr:rowOff>
    </xdr:from>
    <xdr:to>
      <xdr:col>81</xdr:col>
      <xdr:colOff>50800</xdr:colOff>
      <xdr:row>78</xdr:row>
      <xdr:rowOff>19845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03151"/>
          <a:ext cx="889000" cy="8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37790</xdr:rowOff>
    </xdr:from>
    <xdr:to>
      <xdr:col>76</xdr:col>
      <xdr:colOff>114300</xdr:colOff>
      <xdr:row>77</xdr:row>
      <xdr:rowOff>101501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239440"/>
          <a:ext cx="8890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47600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37790</xdr:rowOff>
    </xdr:from>
    <xdr:to>
      <xdr:col>71</xdr:col>
      <xdr:colOff>177800</xdr:colOff>
      <xdr:row>77</xdr:row>
      <xdr:rowOff>51803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39440"/>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50129</xdr:rowOff>
    </xdr:from>
    <xdr:to>
      <xdr:col>85</xdr:col>
      <xdr:colOff>177800</xdr:colOff>
      <xdr:row>77</xdr:row>
      <xdr:rowOff>151729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73006</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0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140495</xdr:rowOff>
    </xdr:from>
    <xdr:to>
      <xdr:col>81</xdr:col>
      <xdr:colOff>101600</xdr:colOff>
      <xdr:row>78</xdr:row>
      <xdr:rowOff>70645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87172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11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50701</xdr:rowOff>
    </xdr:from>
    <xdr:to>
      <xdr:col>76</xdr:col>
      <xdr:colOff>165100</xdr:colOff>
      <xdr:row>77</xdr:row>
      <xdr:rowOff>152301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168828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02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158440</xdr:rowOff>
    </xdr:from>
    <xdr:to>
      <xdr:col>72</xdr:col>
      <xdr:colOff>38100</xdr:colOff>
      <xdr:row>77</xdr:row>
      <xdr:rowOff>88590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8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105117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96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1003</xdr:rowOff>
    </xdr:from>
    <xdr:to>
      <xdr:col>67</xdr:col>
      <xdr:colOff>101600</xdr:colOff>
      <xdr:row>77</xdr:row>
      <xdr:rowOff>102603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93730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29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3099</xdr:rowOff>
    </xdr:from>
    <xdr:to>
      <xdr:col>85</xdr:col>
      <xdr:colOff>127000</xdr:colOff>
      <xdr:row>97</xdr:row>
      <xdr:rowOff>15253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633749"/>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3099</xdr:rowOff>
    </xdr:from>
    <xdr:to>
      <xdr:col>81</xdr:col>
      <xdr:colOff>50800</xdr:colOff>
      <xdr:row>97</xdr:row>
      <xdr:rowOff>6135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633749"/>
          <a:ext cx="8890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6135</xdr:rowOff>
    </xdr:from>
    <xdr:to>
      <xdr:col>76</xdr:col>
      <xdr:colOff>114300</xdr:colOff>
      <xdr:row>97</xdr:row>
      <xdr:rowOff>9106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36785"/>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5601</xdr:rowOff>
    </xdr:from>
    <xdr:to>
      <xdr:col>71</xdr:col>
      <xdr:colOff>177800</xdr:colOff>
      <xdr:row>97</xdr:row>
      <xdr:rowOff>9106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63625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135903</xdr:rowOff>
    </xdr:from>
    <xdr:to>
      <xdr:col>85</xdr:col>
      <xdr:colOff>177800</xdr:colOff>
      <xdr:row>97</xdr:row>
      <xdr:rowOff>66053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9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114330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57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123749</xdr:rowOff>
    </xdr:from>
    <xdr:to>
      <xdr:col>81</xdr:col>
      <xdr:colOff>101600</xdr:colOff>
      <xdr:row>97</xdr:row>
      <xdr:rowOff>53899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45026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6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126785</xdr:rowOff>
    </xdr:from>
    <xdr:to>
      <xdr:col>76</xdr:col>
      <xdr:colOff>165100</xdr:colOff>
      <xdr:row>97</xdr:row>
      <xdr:rowOff>56935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73462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36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129756</xdr:rowOff>
    </xdr:from>
    <xdr:to>
      <xdr:col>72</xdr:col>
      <xdr:colOff>38100</xdr:colOff>
      <xdr:row>97</xdr:row>
      <xdr:rowOff>59906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76433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126251</xdr:rowOff>
    </xdr:from>
    <xdr:to>
      <xdr:col>67</xdr:col>
      <xdr:colOff>101600</xdr:colOff>
      <xdr:row>97</xdr:row>
      <xdr:rowOff>56401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47528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93,504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29,733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円減少している。これは、柳井商業高等学校跡地整備事業費の減少などが要因である。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215,084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円増加している。これは、国の物価高騰対策経費の増加などが要因である。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労働費は、住民一人当たり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　これは、アクティブやない管理運営事業費の増加などが要因である。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33,016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　これは、担い手組織育成事業の減少などが要因である。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23,121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円増加している。これは、企業立地促進奨励金の増加などが要因である。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126,558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72,150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円増加している。これは、体育館改修事業費や弓道場整備事業費の増加などが要因である。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山口県柳井市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財政調整基金残高は、前年度決算剰余金などを積立てたが、取崩額が上回ったことにより、前年度比</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実質収支額は、歳入歳出差引額が減少したことにより、前年度比</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0.53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実質単年度収支は、財政調整基金の取崩しにより、前年度比</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ポイント減となり、赤字となった。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人口減少による税収減が見込まれる中、社会保障関係経費などの義務的経費や公共施設等の長寿命化対策・維持管理経費等の増加による一般財源の不足が予想されるため、引き続き行財政運営の効率化を図り、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山口県柳井市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簡易水道事業、公共下水道事業及び農業集落排水事業の各特別会計が公営企業会計に移行しことに伴い、その他会計が皆減となり、水道事業会計及び下水道事業会計にそれぞれ計上されたがいずれも黒字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全ての会計において黒字となっており、安定した財政運営が行われていると考えられる。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今後も、事業見直しなど行政改革に努め、地方債残高の抑制、歳入の確保など財政健全化の取組を進める。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21086996</v>
      </c>
      <c r="BO4" s="436"/>
      <c r="BP4" s="436"/>
      <c r="BQ4" s="436"/>
      <c r="BR4" s="436"/>
      <c r="BS4" s="436"/>
      <c r="BT4" s="436"/>
      <c r="BU4" s="437"/>
      <c r="BV4" s="435">
        <v>19794027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v>
      </c>
      <c r="CU4" s="576"/>
      <c r="CV4" s="576"/>
      <c r="CW4" s="576"/>
      <c r="CX4" s="576"/>
      <c r="CY4" s="576"/>
      <c r="CZ4" s="576"/>
      <c r="DA4" s="577"/>
      <c r="DB4" s="575">
        <v>2.6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20768041</v>
      </c>
      <c r="BO5" s="407"/>
      <c r="BP5" s="407"/>
      <c r="BQ5" s="407"/>
      <c r="BR5" s="407"/>
      <c r="BS5" s="407"/>
      <c r="BT5" s="407"/>
      <c r="BU5" s="408"/>
      <c r="BV5" s="406">
        <v>19344363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92.7</v>
      </c>
      <c r="CU5" s="404"/>
      <c r="CV5" s="404"/>
      <c r="CW5" s="404"/>
      <c r="CX5" s="404"/>
      <c r="CY5" s="404"/>
      <c r="CZ5" s="404"/>
      <c r="DA5" s="405"/>
      <c r="DB5" s="403">
        <v>92.3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318955</v>
      </c>
      <c r="BO6" s="407"/>
      <c r="BP6" s="407"/>
      <c r="BQ6" s="407"/>
      <c r="BR6" s="407"/>
      <c r="BS6" s="407"/>
      <c r="BT6" s="407"/>
      <c r="BU6" s="408"/>
      <c r="BV6" s="406">
        <v>449664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v>
      </c>
      <c r="CU6" s="550"/>
      <c r="CV6" s="550"/>
      <c r="CW6" s="550"/>
      <c r="CX6" s="550"/>
      <c r="CY6" s="550"/>
      <c r="CZ6" s="550"/>
      <c r="DA6" s="551"/>
      <c r="DB6" s="549">
        <v>93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111504</v>
      </c>
      <c r="BO7" s="407"/>
      <c r="BP7" s="407"/>
      <c r="BQ7" s="407"/>
      <c r="BR7" s="407"/>
      <c r="BS7" s="407"/>
      <c r="BT7" s="407"/>
      <c r="BU7" s="408"/>
      <c r="BV7" s="406">
        <v>193979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10275996</v>
      </c>
      <c r="CU7" s="407"/>
      <c r="CV7" s="407"/>
      <c r="CW7" s="407"/>
      <c r="CX7" s="407"/>
      <c r="CY7" s="407"/>
      <c r="CZ7" s="407"/>
      <c r="DA7" s="408"/>
      <c r="DB7" s="406">
        <v>10011524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207451</v>
      </c>
      <c r="BO8" s="407"/>
      <c r="BP8" s="407"/>
      <c r="BQ8" s="407"/>
      <c r="BR8" s="407"/>
      <c r="BS8" s="407"/>
      <c r="BT8" s="407"/>
      <c r="BU8" s="408"/>
      <c r="BV8" s="406">
        <v>255685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v>
      </c>
      <c r="CU8" s="510"/>
      <c r="CV8" s="510"/>
      <c r="CW8" s="510"/>
      <c r="CX8" s="510"/>
      <c r="CY8" s="510"/>
      <c r="CZ8" s="510"/>
      <c r="DA8" s="511"/>
      <c r="DB8" s="509">
        <v>0.5</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30799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-48234</v>
      </c>
      <c r="BO9" s="407"/>
      <c r="BP9" s="407"/>
      <c r="BQ9" s="407"/>
      <c r="BR9" s="407"/>
      <c r="BS9" s="407"/>
      <c r="BT9" s="407"/>
      <c r="BU9" s="408"/>
      <c r="BV9" s="406">
        <v>-116643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13.4</v>
      </c>
      <c r="CU9" s="404"/>
      <c r="CV9" s="404"/>
      <c r="CW9" s="404"/>
      <c r="CX9" s="404"/>
      <c r="CY9" s="404"/>
      <c r="CZ9" s="404"/>
      <c r="DA9" s="405"/>
      <c r="DB9" s="403">
        <v>13.9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32945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131415</v>
      </c>
      <c r="BO10" s="407"/>
      <c r="BP10" s="407"/>
      <c r="BQ10" s="407"/>
      <c r="BR10" s="407"/>
      <c r="BS10" s="407"/>
      <c r="BT10" s="407"/>
      <c r="BU10" s="408"/>
      <c r="BV10" s="406">
        <v>187725</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29233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190000</v>
      </c>
      <c r="BO12" s="407"/>
      <c r="BP12" s="407"/>
      <c r="BQ12" s="407"/>
      <c r="BR12" s="407"/>
      <c r="BS12" s="407"/>
      <c r="BT12" s="407"/>
      <c r="BU12" s="408"/>
      <c r="BV12" s="406">
        <v>50000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28954</v>
      </c>
      <c r="S13" s="494"/>
      <c r="T13" s="494"/>
      <c r="U13" s="494"/>
      <c r="V13" s="495"/>
      <c r="W13" s="496" t="s">
        <v>131</v>
      </c>
      <c r="X13" s="392"/>
      <c r="Y13" s="392"/>
      <c r="Z13" s="392"/>
      <c r="AA13" s="392"/>
      <c r="AB13" s="393"/>
      <c r="AC13" s="359">
        <v>778</v>
      </c>
      <c r="AD13" s="360"/>
      <c r="AE13" s="360"/>
      <c r="AF13" s="360"/>
      <c r="AG13" s="361"/>
      <c r="AH13" s="359">
        <v>1017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-106819</v>
      </c>
      <c r="BO13" s="407"/>
      <c r="BP13" s="407"/>
      <c r="BQ13" s="407"/>
      <c r="BR13" s="407"/>
      <c r="BS13" s="407"/>
      <c r="BT13" s="407"/>
      <c r="BU13" s="408"/>
      <c r="BV13" s="406">
        <v>21082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8.3000000000000007</v>
      </c>
      <c r="CU13" s="404"/>
      <c r="CV13" s="404"/>
      <c r="CW13" s="404"/>
      <c r="CX13" s="404"/>
      <c r="CY13" s="404"/>
      <c r="CZ13" s="404"/>
      <c r="DA13" s="405"/>
      <c r="DB13" s="403">
        <v>8.5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29683</v>
      </c>
      <c r="S14" s="494"/>
      <c r="T14" s="494"/>
      <c r="U14" s="494"/>
      <c r="V14" s="495"/>
      <c r="W14" s="497"/>
      <c r="X14" s="395"/>
      <c r="Y14" s="395"/>
      <c r="Z14" s="395"/>
      <c r="AA14" s="395"/>
      <c r="AB14" s="396"/>
      <c r="AC14" s="486">
        <v>5.8</v>
      </c>
      <c r="AD14" s="487"/>
      <c r="AE14" s="487"/>
      <c r="AF14" s="487"/>
      <c r="AG14" s="488"/>
      <c r="AH14" s="486">
        <v>7.1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42</v>
      </c>
      <c r="CU14" s="504"/>
      <c r="CV14" s="504"/>
      <c r="CW14" s="504"/>
      <c r="CX14" s="504"/>
      <c r="CY14" s="504"/>
      <c r="CZ14" s="504"/>
      <c r="DA14" s="505"/>
      <c r="DB14" s="503">
        <v>39.299999999999997</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29408</v>
      </c>
      <c r="S15" s="494"/>
      <c r="T15" s="494"/>
      <c r="U15" s="494"/>
      <c r="V15" s="495"/>
      <c r="W15" s="496" t="s">
        <v>137</v>
      </c>
      <c r="X15" s="392"/>
      <c r="Y15" s="392"/>
      <c r="Z15" s="392"/>
      <c r="AA15" s="392"/>
      <c r="AB15" s="393"/>
      <c r="AC15" s="359">
        <v>3139</v>
      </c>
      <c r="AD15" s="360"/>
      <c r="AE15" s="360"/>
      <c r="AF15" s="360"/>
      <c r="AG15" s="361"/>
      <c r="AH15" s="359">
        <v>3203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4501845</v>
      </c>
      <c r="BO15" s="436"/>
      <c r="BP15" s="436"/>
      <c r="BQ15" s="436"/>
      <c r="BR15" s="436"/>
      <c r="BS15" s="436"/>
      <c r="BT15" s="436"/>
      <c r="BU15" s="437"/>
      <c r="BV15" s="435">
        <v>4275100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23.3</v>
      </c>
      <c r="AD16" s="487"/>
      <c r="AE16" s="487"/>
      <c r="AF16" s="487"/>
      <c r="AG16" s="488"/>
      <c r="AH16" s="486">
        <v>22.3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9015200</v>
      </c>
      <c r="BO16" s="407"/>
      <c r="BP16" s="407"/>
      <c r="BQ16" s="407"/>
      <c r="BR16" s="407"/>
      <c r="BS16" s="407"/>
      <c r="BT16" s="407"/>
      <c r="BU16" s="408"/>
      <c r="BV16" s="406">
        <v>8788029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9554</v>
      </c>
      <c r="AD17" s="360"/>
      <c r="AE17" s="360"/>
      <c r="AF17" s="360"/>
      <c r="AG17" s="361"/>
      <c r="AH17" s="359">
        <v>10138</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5725491</v>
      </c>
      <c r="BO17" s="407"/>
      <c r="BP17" s="407"/>
      <c r="BQ17" s="407"/>
      <c r="BR17" s="407"/>
      <c r="BS17" s="407"/>
      <c r="BT17" s="407"/>
      <c r="BU17" s="408"/>
      <c r="BV17" s="406">
        <v>5422832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140.03</v>
      </c>
      <c r="M18" s="459"/>
      <c r="N18" s="459"/>
      <c r="O18" s="459"/>
      <c r="P18" s="459"/>
      <c r="Q18" s="459"/>
      <c r="R18" s="460"/>
      <c r="S18" s="460"/>
      <c r="T18" s="460"/>
      <c r="U18" s="460"/>
      <c r="V18" s="461"/>
      <c r="W18" s="477"/>
      <c r="X18" s="478"/>
      <c r="Y18" s="478"/>
      <c r="Z18" s="478"/>
      <c r="AA18" s="478"/>
      <c r="AB18" s="502"/>
      <c r="AC18" s="376">
        <v>70.900000000000006</v>
      </c>
      <c r="AD18" s="377"/>
      <c r="AE18" s="377"/>
      <c r="AF18" s="377"/>
      <c r="AG18" s="462"/>
      <c r="AH18" s="376">
        <v>70.599999999999994</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9728200</v>
      </c>
      <c r="BO18" s="407"/>
      <c r="BP18" s="407"/>
      <c r="BQ18" s="407"/>
      <c r="BR18" s="407"/>
      <c r="BS18" s="407"/>
      <c r="BT18" s="407"/>
      <c r="BU18" s="408"/>
      <c r="BV18" s="406">
        <v>9415262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220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12735094</v>
      </c>
      <c r="BO19" s="407"/>
      <c r="BP19" s="407"/>
      <c r="BQ19" s="407"/>
      <c r="BR19" s="407"/>
      <c r="BS19" s="407"/>
      <c r="BT19" s="407"/>
      <c r="BU19" s="408"/>
      <c r="BV19" s="406">
        <v>12539252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13932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17856857</v>
      </c>
      <c r="BO22" s="436"/>
      <c r="BP22" s="436"/>
      <c r="BQ22" s="436"/>
      <c r="BR22" s="436"/>
      <c r="BS22" s="436"/>
      <c r="BT22" s="436"/>
      <c r="BU22" s="437"/>
      <c r="BV22" s="435">
        <v>15957622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16077840</v>
      </c>
      <c r="BO23" s="407"/>
      <c r="BP23" s="407"/>
      <c r="BQ23" s="407"/>
      <c r="BR23" s="407"/>
      <c r="BS23" s="407"/>
      <c r="BT23" s="407"/>
      <c r="BU23" s="408"/>
      <c r="BV23" s="406">
        <v>14137800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7830</v>
      </c>
      <c r="R24" s="360"/>
      <c r="S24" s="360"/>
      <c r="T24" s="360"/>
      <c r="U24" s="360"/>
      <c r="V24" s="361"/>
      <c r="W24" s="449"/>
      <c r="X24" s="386"/>
      <c r="Y24" s="387"/>
      <c r="Z24" s="362" t="s">
        <v>161</v>
      </c>
      <c r="AA24" s="363"/>
      <c r="AB24" s="363"/>
      <c r="AC24" s="363"/>
      <c r="AD24" s="363"/>
      <c r="AE24" s="363"/>
      <c r="AF24" s="363"/>
      <c r="AG24" s="364"/>
      <c r="AH24" s="359">
        <v>284</v>
      </c>
      <c r="AI24" s="360"/>
      <c r="AJ24" s="360"/>
      <c r="AK24" s="360"/>
      <c r="AL24" s="361"/>
      <c r="AM24" s="359">
        <v>905676</v>
      </c>
      <c r="AN24" s="360"/>
      <c r="AO24" s="360"/>
      <c r="AP24" s="360"/>
      <c r="AQ24" s="360"/>
      <c r="AR24" s="361"/>
      <c r="AS24" s="359">
        <v>3189</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12546340</v>
      </c>
      <c r="BO24" s="407"/>
      <c r="BP24" s="407"/>
      <c r="BQ24" s="407"/>
      <c r="BR24" s="407"/>
      <c r="BS24" s="407"/>
      <c r="BT24" s="407"/>
      <c r="BU24" s="408"/>
      <c r="BV24" s="406">
        <v>10109950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6165</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1929432</v>
      </c>
      <c r="BO25" s="436"/>
      <c r="BP25" s="436"/>
      <c r="BQ25" s="436"/>
      <c r="BR25" s="436"/>
      <c r="BS25" s="436"/>
      <c r="BT25" s="436"/>
      <c r="BU25" s="437"/>
      <c r="BV25" s="435">
        <v>3415242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5535</v>
      </c>
      <c r="R26" s="360"/>
      <c r="S26" s="360"/>
      <c r="T26" s="360"/>
      <c r="U26" s="360"/>
      <c r="V26" s="361"/>
      <c r="W26" s="449"/>
      <c r="X26" s="386"/>
      <c r="Y26" s="387"/>
      <c r="Z26" s="362" t="s">
        <v>167</v>
      </c>
      <c r="AA26" s="417"/>
      <c r="AB26" s="417"/>
      <c r="AC26" s="417"/>
      <c r="AD26" s="417"/>
      <c r="AE26" s="417"/>
      <c r="AF26" s="417"/>
      <c r="AG26" s="418"/>
      <c r="AH26" s="359">
        <v>13</v>
      </c>
      <c r="AI26" s="360"/>
      <c r="AJ26" s="360"/>
      <c r="AK26" s="360"/>
      <c r="AL26" s="361"/>
      <c r="AM26" s="359">
        <v>40118</v>
      </c>
      <c r="AN26" s="360"/>
      <c r="AO26" s="360"/>
      <c r="AP26" s="360"/>
      <c r="AQ26" s="360"/>
      <c r="AR26" s="361"/>
      <c r="AS26" s="359">
        <v>3086</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4250</v>
      </c>
      <c r="R27" s="360"/>
      <c r="S27" s="360"/>
      <c r="T27" s="360"/>
      <c r="U27" s="360"/>
      <c r="V27" s="361"/>
      <c r="W27" s="449"/>
      <c r="X27" s="386"/>
      <c r="Y27" s="387"/>
      <c r="Z27" s="362" t="s">
        <v>170</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172</v>
      </c>
      <c r="F28" s="363"/>
      <c r="G28" s="363"/>
      <c r="H28" s="363"/>
      <c r="I28" s="363"/>
      <c r="J28" s="363"/>
      <c r="K28" s="364"/>
      <c r="L28" s="359">
        <v>1</v>
      </c>
      <c r="M28" s="360"/>
      <c r="N28" s="360"/>
      <c r="O28" s="360"/>
      <c r="P28" s="361"/>
      <c r="Q28" s="359">
        <v>3660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2864356</v>
      </c>
      <c r="BO28" s="436"/>
      <c r="BP28" s="436"/>
      <c r="BQ28" s="436"/>
      <c r="BR28" s="436"/>
      <c r="BS28" s="436"/>
      <c r="BT28" s="436"/>
      <c r="BU28" s="437"/>
      <c r="BV28" s="435">
        <v>2922941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175</v>
      </c>
      <c r="F29" s="363"/>
      <c r="G29" s="363"/>
      <c r="H29" s="363"/>
      <c r="I29" s="363"/>
      <c r="J29" s="363"/>
      <c r="K29" s="364"/>
      <c r="L29" s="359">
        <v>14</v>
      </c>
      <c r="M29" s="360"/>
      <c r="N29" s="360"/>
      <c r="O29" s="360"/>
      <c r="P29" s="361"/>
      <c r="Q29" s="359">
        <v>3250</v>
      </c>
      <c r="R29" s="360"/>
      <c r="S29" s="360"/>
      <c r="T29" s="360"/>
      <c r="U29" s="360"/>
      <c r="V29" s="361"/>
      <c r="W29" s="450"/>
      <c r="X29" s="451"/>
      <c r="Y29" s="452"/>
      <c r="Z29" s="362" t="s">
        <v>176</v>
      </c>
      <c r="AA29" s="363"/>
      <c r="AB29" s="363"/>
      <c r="AC29" s="363"/>
      <c r="AD29" s="363"/>
      <c r="AE29" s="363"/>
      <c r="AF29" s="363"/>
      <c r="AG29" s="364"/>
      <c r="AH29" s="359">
        <v>284</v>
      </c>
      <c r="AI29" s="360"/>
      <c r="AJ29" s="360"/>
      <c r="AK29" s="360"/>
      <c r="AL29" s="361"/>
      <c r="AM29" s="359">
        <v>905676</v>
      </c>
      <c r="AN29" s="360"/>
      <c r="AO29" s="360"/>
      <c r="AP29" s="360"/>
      <c r="AQ29" s="360"/>
      <c r="AR29" s="361"/>
      <c r="AS29" s="359">
        <v>3189</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390805</v>
      </c>
      <c r="BO29" s="407"/>
      <c r="BP29" s="407"/>
      <c r="BQ29" s="407"/>
      <c r="BR29" s="407"/>
      <c r="BS29" s="407"/>
      <c r="BT29" s="407"/>
      <c r="BU29" s="408"/>
      <c r="BV29" s="406">
        <v>343880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3214134</v>
      </c>
      <c r="BO30" s="441"/>
      <c r="BP30" s="441"/>
      <c r="BQ30" s="441"/>
      <c r="BR30" s="441"/>
      <c r="BS30" s="441"/>
      <c r="BT30" s="441"/>
      <c r="BU30" s="442"/>
      <c r="BV30" s="440">
        <v>3208905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柳井地区広域消防組合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平郡航路</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市有林野区事業特別会計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周東環境衛生組合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やない花のまちづくり振興財団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柳井地域広域水道企業団</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山口県市町総合事務組合
（一般会計）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山口県市町総合事務組合退職手当特別会計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山口県市町総合事務組合
（消防団員補償等特別会計）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山口県市町総合事務組合
（非常勤職員公務災害補償特別会計）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山口県市町総合事務組合
（山口県市町公平委員会特別会計）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山口県市町総合事務組合
（交通災害共済特別会計）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山口県市町総合事務組合
（山口県自治会館管理特別会計）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evolYdx7rNVnkkxygRWa/I4jsbSYUcxjesHAqBriEBsGqWOy6cszEKMBdWaLupqPV41JD4TAX4WNdzp9YultbA==" saltValue="t+2At1Iz1WNajuo/Pu36N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530</v>
      </c>
      <c r="D34" s="1136"/>
      <c r="E34" s="1137"/>
      <c r="F34" s="32">
        <v>13.95</v>
      </c>
      <c r="G34" s="33">
        <v>14.1</v>
      </c>
      <c r="H34" s="33">
        <v>14.97</v>
      </c>
      <c r="I34" s="33">
        <v>15.52</v>
      </c>
      <c r="J34" s="34">
        <v>15.12</v>
      </c>
      <c r="K34" s="22"/>
      <c r="L34" s="22"/>
      <c r="M34" s="22"/>
      <c r="N34" s="22"/>
      <c r="O34" s="22"/>
      <c r="P34" s="22"/>
    </row>
    <row r="35" spans="1:16" ht="39" customHeight="1" x14ac:dyDescent="0.15">
      <c r="A35" s="22"/>
      <c r="B35" s="35"/>
      <c r="C35" s="1132" t="s">
        <v>531</v>
      </c>
      <c r="D35" s="1132"/>
      <c r="E35" s="1133"/>
      <c r="F35" s="36">
        <v>1.01</v>
      </c>
      <c r="G35" s="37">
        <v>1.35</v>
      </c>
      <c r="H35" s="37">
        <v>1.69</v>
      </c>
      <c r="I35" s="37">
        <v>2.87</v>
      </c>
      <c r="J35" s="38">
        <v>3.27</v>
      </c>
      <c r="K35" s="22"/>
      <c r="L35" s="22"/>
      <c r="M35" s="22"/>
      <c r="N35" s="22"/>
      <c r="O35" s="22"/>
      <c r="P35" s="22"/>
    </row>
    <row r="36" spans="1:16" ht="39" customHeight="1" x14ac:dyDescent="0.15">
      <c r="A36" s="22"/>
      <c r="B36" s="35"/>
      <c r="C36" s="1132" t="s">
        <v>532</v>
      </c>
      <c r="D36" s="1132"/>
      <c r="E36" s="1133"/>
      <c r="F36" s="36">
        <v>2.33</v>
      </c>
      <c r="G36" s="37">
        <v>6.14</v>
      </c>
      <c r="H36" s="37">
        <v>3.71</v>
      </c>
      <c r="I36" s="37">
        <v>2.5499999999999998</v>
      </c>
      <c r="J36" s="38">
        <v>2.0099999999999998</v>
      </c>
      <c r="K36" s="22"/>
      <c r="L36" s="22"/>
      <c r="M36" s="22"/>
      <c r="N36" s="22"/>
      <c r="O36" s="22"/>
      <c r="P36" s="22"/>
    </row>
    <row r="37" spans="1:16" ht="39" customHeight="1" x14ac:dyDescent="0.15">
      <c r="A37" s="22"/>
      <c r="B37" s="35"/>
      <c r="C37" s="1132" t="s">
        <v>533</v>
      </c>
      <c r="D37" s="1132"/>
      <c r="E37" s="1133"/>
      <c r="F37" s="36">
        <v>1.1599999999999999</v>
      </c>
      <c r="G37" s="37">
        <v>0.89</v>
      </c>
      <c r="H37" s="37">
        <v>1.1000000000000001</v>
      </c>
      <c r="I37" s="37">
        <v>1.37</v>
      </c>
      <c r="J37" s="38">
        <v>1.1000000000000001</v>
      </c>
      <c r="K37" s="22"/>
      <c r="L37" s="22"/>
      <c r="M37" s="22"/>
      <c r="N37" s="22"/>
      <c r="O37" s="22"/>
      <c r="P37" s="22"/>
    </row>
    <row r="38" spans="1:16" ht="39" customHeight="1" x14ac:dyDescent="0.15">
      <c r="A38" s="22"/>
      <c r="B38" s="35"/>
      <c r="C38" s="1132" t="s">
        <v>534</v>
      </c>
      <c r="D38" s="1132"/>
      <c r="E38" s="1133"/>
      <c r="F38" s="36">
        <v>0.85</v>
      </c>
      <c r="G38" s="37">
        <v>0.74</v>
      </c>
      <c r="H38" s="37">
        <v>0.66</v>
      </c>
      <c r="I38" s="37">
        <v>0.2</v>
      </c>
      <c r="J38" s="38">
        <v>0.32</v>
      </c>
      <c r="K38" s="22"/>
      <c r="L38" s="22"/>
      <c r="M38" s="22"/>
      <c r="N38" s="22"/>
      <c r="O38" s="22"/>
      <c r="P38" s="22"/>
    </row>
    <row r="39" spans="1:16" ht="39" customHeight="1" x14ac:dyDescent="0.15">
      <c r="A39" s="22"/>
      <c r="B39" s="35"/>
      <c r="C39" s="1132" t="s">
        <v>535</v>
      </c>
      <c r="D39" s="1132"/>
      <c r="E39" s="1133"/>
      <c r="F39" s="36">
        <v>0</v>
      </c>
      <c r="G39" s="37">
        <v>0</v>
      </c>
      <c r="H39" s="37">
        <v>0</v>
      </c>
      <c r="I39" s="37">
        <v>0</v>
      </c>
      <c r="J39" s="38">
        <v>0</v>
      </c>
      <c r="K39" s="22"/>
      <c r="L39" s="22"/>
      <c r="M39" s="22"/>
      <c r="N39" s="22"/>
      <c r="O39" s="22"/>
      <c r="P39" s="22"/>
    </row>
    <row r="40" spans="1:16" ht="39" customHeight="1" x14ac:dyDescent="0.15">
      <c r="A40" s="22"/>
      <c r="B40" s="35"/>
      <c r="C40" s="1132" t="s">
        <v>536</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538</v>
      </c>
      <c r="D43" s="1134"/>
      <c r="E43" s="1135"/>
      <c r="F43" s="41">
        <v>0</v>
      </c>
      <c r="G43" s="42">
        <v>0</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lg5EKQCYpeLx7/vmb2NIx+p5EkMjTwv/TT2OdtCIgYpr0/PVniXaI8F4TjkZJPozF33/thE0AJQHGKK9NOR0Q==" saltValue="3vCtVZsDQdykD8OAq9Gb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1867</v>
      </c>
      <c r="L45" s="58">
        <v>1826</v>
      </c>
      <c r="M45" s="58">
        <v>1813</v>
      </c>
      <c r="N45" s="58">
        <v>1789</v>
      </c>
      <c r="O45" s="59">
        <v>1733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806</v>
      </c>
      <c r="L48" s="62">
        <v>739</v>
      </c>
      <c r="M48" s="62">
        <v>776</v>
      </c>
      <c r="N48" s="62">
        <v>728</v>
      </c>
      <c r="O48" s="63">
        <v>718</v>
      </c>
      <c r="P48" s="46"/>
      <c r="Q48" s="46"/>
      <c r="R48" s="46"/>
      <c r="S48" s="46"/>
      <c r="T48" s="46"/>
      <c r="U48" s="46"/>
    </row>
    <row r="49" spans="1:21" ht="30.75" customHeight="1" x14ac:dyDescent="0.15">
      <c r="A49" s="46"/>
      <c r="B49" s="1163"/>
      <c r="C49" s="1164"/>
      <c r="D49" s="60"/>
      <c r="E49" s="1140" t="s">
        <v>14</v>
      </c>
      <c r="F49" s="1140"/>
      <c r="G49" s="1140"/>
      <c r="H49" s="1140"/>
      <c r="I49" s="1140"/>
      <c r="J49" s="1141"/>
      <c r="K49" s="61">
        <v>84</v>
      </c>
      <c r="L49" s="62">
        <v>85</v>
      </c>
      <c r="M49" s="62">
        <v>84</v>
      </c>
      <c r="N49" s="62">
        <v>91</v>
      </c>
      <c r="O49" s="63">
        <v>86</v>
      </c>
      <c r="P49" s="46"/>
      <c r="Q49" s="46"/>
      <c r="R49" s="46"/>
      <c r="S49" s="46"/>
      <c r="T49" s="46"/>
      <c r="U49" s="46"/>
    </row>
    <row r="50" spans="1:21" ht="30.75" customHeight="1" x14ac:dyDescent="0.15">
      <c r="A50" s="46"/>
      <c r="B50" s="1163"/>
      <c r="C50" s="1164"/>
      <c r="D50" s="60"/>
      <c r="E50" s="1140" t="s">
        <v>15</v>
      </c>
      <c r="F50" s="1140"/>
      <c r="G50" s="1140"/>
      <c r="H50" s="1140"/>
      <c r="I50" s="1140"/>
      <c r="J50" s="1141"/>
      <c r="K50" s="61">
        <v>3</v>
      </c>
      <c r="L50" s="62">
        <v>2</v>
      </c>
      <c r="M50" s="62">
        <v>2</v>
      </c>
      <c r="N50" s="62">
        <v>2</v>
      </c>
      <c r="O50" s="63">
        <v>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1997</v>
      </c>
      <c r="L52" s="62">
        <v>1974</v>
      </c>
      <c r="M52" s="62">
        <v>1944</v>
      </c>
      <c r="N52" s="62">
        <v>1875</v>
      </c>
      <c r="O52" s="63">
        <v>1895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763</v>
      </c>
      <c r="L53" s="67">
        <v>678</v>
      </c>
      <c r="M53" s="67">
        <v>731</v>
      </c>
      <c r="N53" s="67">
        <v>735</v>
      </c>
      <c r="O53" s="68">
        <v>644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UTtERSe6l+OIzbQgJgvMBjhDxAQ8WpM095T2yiWcAlpFPL8hy6QZZmDW2nygWQd9DLdGkZfV/8Cu3QIk0Zkrg==" saltValue="to/H/BAJfaGFZYwzcIeb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17123</v>
      </c>
      <c r="J41" s="331">
        <v>16375</v>
      </c>
      <c r="K41" s="331">
        <v>15672</v>
      </c>
      <c r="L41" s="331">
        <v>15958</v>
      </c>
      <c r="M41" s="332">
        <v>17857</v>
      </c>
    </row>
    <row r="42" spans="2:13" ht="27.75" customHeight="1" x14ac:dyDescent="0.15">
      <c r="B42" s="1171"/>
      <c r="C42" s="1172"/>
      <c r="D42" s="104"/>
      <c r="E42" s="1175" t="s">
        <v>32</v>
      </c>
      <c r="F42" s="1175"/>
      <c r="G42" s="1175"/>
      <c r="H42" s="1176"/>
      <c r="I42" s="333">
        <v>13</v>
      </c>
      <c r="J42" s="334">
        <v>12</v>
      </c>
      <c r="K42" s="334">
        <v>10</v>
      </c>
      <c r="L42" s="334">
        <v>8</v>
      </c>
      <c r="M42" s="335">
        <v>7</v>
      </c>
    </row>
    <row r="43" spans="2:13" ht="27.75" customHeight="1" x14ac:dyDescent="0.15">
      <c r="B43" s="1171"/>
      <c r="C43" s="1172"/>
      <c r="D43" s="104"/>
      <c r="E43" s="1175" t="s">
        <v>33</v>
      </c>
      <c r="F43" s="1175"/>
      <c r="G43" s="1175"/>
      <c r="H43" s="1176"/>
      <c r="I43" s="333">
        <v>8897</v>
      </c>
      <c r="J43" s="334">
        <v>9038</v>
      </c>
      <c r="K43" s="334">
        <v>9049</v>
      </c>
      <c r="L43" s="334">
        <v>9083</v>
      </c>
      <c r="M43" s="335">
        <v>8554</v>
      </c>
    </row>
    <row r="44" spans="2:13" ht="27.75" customHeight="1" x14ac:dyDescent="0.15">
      <c r="B44" s="1171"/>
      <c r="C44" s="1172"/>
      <c r="D44" s="104"/>
      <c r="E44" s="1175" t="s">
        <v>34</v>
      </c>
      <c r="F44" s="1175"/>
      <c r="G44" s="1175"/>
      <c r="H44" s="1176"/>
      <c r="I44" s="333">
        <v>598</v>
      </c>
      <c r="J44" s="334">
        <v>537</v>
      </c>
      <c r="K44" s="334">
        <v>457</v>
      </c>
      <c r="L44" s="334">
        <v>642</v>
      </c>
      <c r="M44" s="335">
        <v>604</v>
      </c>
    </row>
    <row r="45" spans="2:13" ht="27.75" customHeight="1" x14ac:dyDescent="0.15">
      <c r="B45" s="1171"/>
      <c r="C45" s="1172"/>
      <c r="D45" s="104"/>
      <c r="E45" s="1175" t="s">
        <v>35</v>
      </c>
      <c r="F45" s="1175"/>
      <c r="G45" s="1175"/>
      <c r="H45" s="1176"/>
      <c r="I45" s="333">
        <v>2643</v>
      </c>
      <c r="J45" s="334">
        <v>2500</v>
      </c>
      <c r="K45" s="334">
        <v>2393</v>
      </c>
      <c r="L45" s="334">
        <v>2419</v>
      </c>
      <c r="M45" s="335">
        <v>2335</v>
      </c>
    </row>
    <row r="46" spans="2:13" ht="27.75" customHeight="1" x14ac:dyDescent="0.15">
      <c r="B46" s="1171"/>
      <c r="C46" s="1172"/>
      <c r="D46" s="105"/>
      <c r="E46" s="1175" t="s">
        <v>36</v>
      </c>
      <c r="F46" s="1175"/>
      <c r="G46" s="1175"/>
      <c r="H46" s="1176"/>
      <c r="I46" s="333">
        <v>29</v>
      </c>
      <c r="J46" s="334">
        <v>39</v>
      </c>
      <c r="K46" s="334">
        <v>39</v>
      </c>
      <c r="L46" s="334">
        <v>50</v>
      </c>
      <c r="M46" s="335">
        <v>59</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4946</v>
      </c>
      <c r="J50" s="334">
        <v>5470</v>
      </c>
      <c r="K50" s="334">
        <v>5862</v>
      </c>
      <c r="L50" s="334">
        <v>6044</v>
      </c>
      <c r="M50" s="335">
        <v>6022</v>
      </c>
    </row>
    <row r="51" spans="2:13" ht="27.75" customHeight="1" x14ac:dyDescent="0.15">
      <c r="B51" s="1171"/>
      <c r="C51" s="1172"/>
      <c r="D51" s="104"/>
      <c r="E51" s="1175" t="s">
        <v>42</v>
      </c>
      <c r="F51" s="1175"/>
      <c r="G51" s="1175"/>
      <c r="H51" s="1176"/>
      <c r="I51" s="333">
        <v>2487</v>
      </c>
      <c r="J51" s="334">
        <v>2360</v>
      </c>
      <c r="K51" s="334">
        <v>2183</v>
      </c>
      <c r="L51" s="334">
        <v>2317</v>
      </c>
      <c r="M51" s="335">
        <v>2169</v>
      </c>
    </row>
    <row r="52" spans="2:13" ht="27.75" customHeight="1" x14ac:dyDescent="0.15">
      <c r="B52" s="1173"/>
      <c r="C52" s="1174"/>
      <c r="D52" s="104"/>
      <c r="E52" s="1175" t="s">
        <v>43</v>
      </c>
      <c r="F52" s="1175"/>
      <c r="G52" s="1175"/>
      <c r="H52" s="1176"/>
      <c r="I52" s="333">
        <v>17260</v>
      </c>
      <c r="J52" s="334">
        <v>16571</v>
      </c>
      <c r="K52" s="334">
        <v>15875</v>
      </c>
      <c r="L52" s="334">
        <v>16503</v>
      </c>
      <c r="M52" s="335">
        <v>17588</v>
      </c>
    </row>
    <row r="53" spans="2:13" ht="27.75" customHeight="1" thickBot="1" x14ac:dyDescent="0.2">
      <c r="B53" s="1177" t="s">
        <v>19</v>
      </c>
      <c r="C53" s="1178"/>
      <c r="D53" s="108"/>
      <c r="E53" s="1179" t="s">
        <v>44</v>
      </c>
      <c r="F53" s="1179"/>
      <c r="G53" s="1179"/>
      <c r="H53" s="1180"/>
      <c r="I53" s="336">
        <v>4611</v>
      </c>
      <c r="J53" s="337">
        <v>4099</v>
      </c>
      <c r="K53" s="337">
        <v>3700</v>
      </c>
      <c r="L53" s="337">
        <v>3296</v>
      </c>
      <c r="M53" s="338">
        <v>3637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gsYBVZrKrzXeeBVoixiMXuTIp0RLwtRgkOD/TzC1Q8gWHUnDRs7e3n3e9guVNl8JDNvmNiDtzg8qKEyVxPDw==" saltValue="xihb/j29B0HH3sRT/Fqo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2785</v>
      </c>
      <c r="G55" s="339">
        <v>2923</v>
      </c>
      <c r="H55" s="340">
        <v>2864</v>
      </c>
    </row>
    <row r="56" spans="2:8" ht="52.5" customHeight="1" x14ac:dyDescent="0.15">
      <c r="B56" s="120"/>
      <c r="C56" s="1198" t="s">
        <v>47</v>
      </c>
      <c r="D56" s="1198"/>
      <c r="E56" s="1199"/>
      <c r="F56" s="341">
        <v>287</v>
      </c>
      <c r="G56" s="341">
        <v>344</v>
      </c>
      <c r="H56" s="342">
        <v>391</v>
      </c>
    </row>
    <row r="57" spans="2:8" ht="53.25" customHeight="1" x14ac:dyDescent="0.15">
      <c r="B57" s="120"/>
      <c r="C57" s="1200" t="s">
        <v>48</v>
      </c>
      <c r="D57" s="1200"/>
      <c r="E57" s="1201"/>
      <c r="F57" s="343">
        <v>3191</v>
      </c>
      <c r="G57" s="343">
        <v>3209</v>
      </c>
      <c r="H57" s="344">
        <v>3214</v>
      </c>
    </row>
    <row r="58" spans="2:8" ht="45.75" customHeight="1" x14ac:dyDescent="0.15">
      <c r="B58" s="121"/>
      <c r="C58" s="1188" t="s">
        <v>544</v>
      </c>
      <c r="D58" s="1189" t="s">
        <v>544</v>
      </c>
      <c r="E58" s="1190" t="s">
        <v>544</v>
      </c>
      <c r="F58" s="345">
        <v>1238</v>
      </c>
      <c r="G58" s="345">
        <v>1238</v>
      </c>
      <c r="H58" s="346">
        <v>1239</v>
      </c>
    </row>
    <row r="59" spans="2:8" ht="45.75" customHeight="1" x14ac:dyDescent="0.15">
      <c r="B59" s="121"/>
      <c r="C59" s="1188" t="s">
        <v>545</v>
      </c>
      <c r="D59" s="1189" t="s">
        <v>545</v>
      </c>
      <c r="E59" s="1190" t="s">
        <v>545</v>
      </c>
      <c r="F59" s="345">
        <v>985</v>
      </c>
      <c r="G59" s="345">
        <v>983</v>
      </c>
      <c r="H59" s="346">
        <v>983</v>
      </c>
    </row>
    <row r="60" spans="2:8" ht="45.75" customHeight="1" x14ac:dyDescent="0.15">
      <c r="B60" s="121"/>
      <c r="C60" s="1188" t="s">
        <v>546</v>
      </c>
      <c r="D60" s="1189" t="s">
        <v>546</v>
      </c>
      <c r="E60" s="1190" t="s">
        <v>546</v>
      </c>
      <c r="F60" s="345">
        <v>367</v>
      </c>
      <c r="G60" s="345">
        <v>347</v>
      </c>
      <c r="H60" s="346">
        <v>312</v>
      </c>
    </row>
    <row r="61" spans="2:8" ht="45.75" customHeight="1" x14ac:dyDescent="0.15">
      <c r="B61" s="121"/>
      <c r="C61" s="1188" t="s">
        <v>547</v>
      </c>
      <c r="D61" s="1189" t="s">
        <v>547</v>
      </c>
      <c r="E61" s="1190" t="s">
        <v>547</v>
      </c>
      <c r="F61" s="345">
        <v>233</v>
      </c>
      <c r="G61" s="345">
        <v>250</v>
      </c>
      <c r="H61" s="346">
        <v>261</v>
      </c>
    </row>
    <row r="62" spans="2:8" ht="45.75" customHeight="1" thickBot="1" x14ac:dyDescent="0.2">
      <c r="B62" s="122"/>
      <c r="C62" s="1191" t="s">
        <v>548</v>
      </c>
      <c r="D62" s="1192" t="s">
        <v>548</v>
      </c>
      <c r="E62" s="1193" t="s">
        <v>548</v>
      </c>
      <c r="F62" s="347">
        <v>130</v>
      </c>
      <c r="G62" s="347">
        <v>143</v>
      </c>
      <c r="H62" s="348">
        <v>165</v>
      </c>
    </row>
    <row r="63" spans="2:8" ht="52.5" customHeight="1" thickBot="1" x14ac:dyDescent="0.2">
      <c r="B63" s="123"/>
      <c r="C63" s="1194" t="s">
        <v>49</v>
      </c>
      <c r="D63" s="1194"/>
      <c r="E63" s="1195"/>
      <c r="F63" s="349">
        <v>6264</v>
      </c>
      <c r="G63" s="349">
        <v>6476</v>
      </c>
      <c r="H63" s="350">
        <v>6469</v>
      </c>
    </row>
    <row r="64" spans="2:8" x14ac:dyDescent="0.15"/>
  </sheetData>
  <sheetProtection algorithmName="SHA-512" hashValue="FwniPkeYQ29h/m15GMfGhZKvEEMpocY3icXK8vvhVE+0b1Dd/s317FtlOqznWq/OBTqW64ru3chPqMXpeeFznQ==" saltValue="UfTaHMZ7pmEWl6CY/pM5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63890</v>
      </c>
      <c r="E3" s="142"/>
      <c r="F3" s="143">
        <v>84962</v>
      </c>
      <c r="G3" s="144"/>
      <c r="H3" s="145"/>
    </row>
    <row r="4" spans="1:8" x14ac:dyDescent="0.15">
      <c r="A4" s="146"/>
      <c r="B4" s="147"/>
      <c r="C4" s="148"/>
      <c r="D4" s="149">
        <v>26792</v>
      </c>
      <c r="E4" s="150"/>
      <c r="F4" s="151">
        <v>42793</v>
      </c>
      <c r="G4" s="152"/>
      <c r="H4" s="153"/>
    </row>
    <row r="5" spans="1:8" x14ac:dyDescent="0.15">
      <c r="A5" s="134" t="s">
        <v>518</v>
      </c>
      <c r="B5" s="139"/>
      <c r="C5" s="140"/>
      <c r="D5" s="141">
        <v>45979</v>
      </c>
      <c r="E5" s="142"/>
      <c r="F5" s="143">
        <v>71279</v>
      </c>
      <c r="G5" s="144"/>
      <c r="H5" s="145"/>
    </row>
    <row r="6" spans="1:8" x14ac:dyDescent="0.15">
      <c r="A6" s="146"/>
      <c r="B6" s="147"/>
      <c r="C6" s="148"/>
      <c r="D6" s="149">
        <v>15124</v>
      </c>
      <c r="E6" s="150"/>
      <c r="F6" s="151">
        <v>36731</v>
      </c>
      <c r="G6" s="152"/>
      <c r="H6" s="153"/>
    </row>
    <row r="7" spans="1:8" x14ac:dyDescent="0.15">
      <c r="A7" s="134" t="s">
        <v>519</v>
      </c>
      <c r="B7" s="139"/>
      <c r="C7" s="140"/>
      <c r="D7" s="141">
        <v>73068</v>
      </c>
      <c r="E7" s="142"/>
      <c r="F7" s="143">
        <v>74994</v>
      </c>
      <c r="G7" s="144"/>
      <c r="H7" s="145"/>
    </row>
    <row r="8" spans="1:8" x14ac:dyDescent="0.15">
      <c r="A8" s="146"/>
      <c r="B8" s="147"/>
      <c r="C8" s="148"/>
      <c r="D8" s="149">
        <v>21035</v>
      </c>
      <c r="E8" s="150"/>
      <c r="F8" s="151">
        <v>36188</v>
      </c>
      <c r="G8" s="152"/>
      <c r="H8" s="153"/>
    </row>
    <row r="9" spans="1:8" x14ac:dyDescent="0.15">
      <c r="A9" s="134" t="s">
        <v>520</v>
      </c>
      <c r="B9" s="139"/>
      <c r="C9" s="140"/>
      <c r="D9" s="141">
        <v>114198</v>
      </c>
      <c r="E9" s="142"/>
      <c r="F9" s="143">
        <v>71849</v>
      </c>
      <c r="G9" s="144"/>
      <c r="H9" s="145"/>
    </row>
    <row r="10" spans="1:8" x14ac:dyDescent="0.15">
      <c r="A10" s="146"/>
      <c r="B10" s="147"/>
      <c r="C10" s="148"/>
      <c r="D10" s="149">
        <v>32416</v>
      </c>
      <c r="E10" s="150"/>
      <c r="F10" s="151">
        <v>36144</v>
      </c>
      <c r="G10" s="152"/>
      <c r="H10" s="153"/>
    </row>
    <row r="11" spans="1:8" x14ac:dyDescent="0.15">
      <c r="A11" s="134" t="s">
        <v>521</v>
      </c>
      <c r="B11" s="139"/>
      <c r="C11" s="140"/>
      <c r="D11" s="141">
        <v>142057</v>
      </c>
      <c r="E11" s="142"/>
      <c r="F11" s="143">
        <v>82962</v>
      </c>
      <c r="G11" s="144"/>
      <c r="H11" s="145"/>
    </row>
    <row r="12" spans="1:8" x14ac:dyDescent="0.15">
      <c r="A12" s="146"/>
      <c r="B12" s="147"/>
      <c r="C12" s="154"/>
      <c r="D12" s="149">
        <v>107071</v>
      </c>
      <c r="E12" s="150"/>
      <c r="F12" s="151">
        <v>42835</v>
      </c>
      <c r="G12" s="152"/>
      <c r="H12" s="153"/>
    </row>
    <row r="13" spans="1:8" x14ac:dyDescent="0.15">
      <c r="A13" s="134"/>
      <c r="B13" s="139"/>
      <c r="C13" s="140"/>
      <c r="D13" s="141">
        <v>87838</v>
      </c>
      <c r="E13" s="142"/>
      <c r="F13" s="143">
        <v>77209</v>
      </c>
      <c r="G13" s="155"/>
      <c r="H13" s="145"/>
    </row>
    <row r="14" spans="1:8" x14ac:dyDescent="0.15">
      <c r="A14" s="146"/>
      <c r="B14" s="147"/>
      <c r="C14" s="148"/>
      <c r="D14" s="149">
        <v>40488</v>
      </c>
      <c r="E14" s="150"/>
      <c r="F14" s="151">
        <v>38938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2.33</v>
      </c>
      <c r="C19" s="156">
        <f>ROUND(VALUE(SUBSTITUTE(実質収支比率等に係る経年分析!G$48,"▲","-")),2)</f>
        <v>6.14</v>
      </c>
      <c r="D19" s="156">
        <f>ROUND(VALUE(SUBSTITUTE(実質収支比率等に係る経年分析!H$48,"▲","-")),2)</f>
        <v>3.72</v>
      </c>
      <c r="E19" s="156">
        <f>ROUND(VALUE(SUBSTITUTE(実質収支比率等に係る経年分析!I$48,"▲","-")),2)</f>
        <v>2.5499999999999998</v>
      </c>
      <c r="F19" s="156">
        <f>ROUND(VALUE(SUBSTITUTE(実質収支比率等に係る経年分析!J$48,"▲","-")),2)</f>
        <v>2.02</v>
      </c>
    </row>
    <row r="20" spans="1:11" x14ac:dyDescent="0.15">
      <c r="A20" s="156" t="s">
        <v>53</v>
      </c>
      <c r="B20" s="156">
        <f>ROUND(VALUE(SUBSTITUTE(実質収支比率等に係る経年分析!F$47,"▲","-")),2)</f>
        <v>22.9</v>
      </c>
      <c r="C20" s="156">
        <f>ROUND(VALUE(SUBSTITUTE(実質収支比率等に係る経年分析!G$47,"▲","-")),2)</f>
        <v>24.11</v>
      </c>
      <c r="D20" s="156">
        <f>ROUND(VALUE(SUBSTITUTE(実質収支比率等に係る経年分析!H$47,"▲","-")),2)</f>
        <v>27.82</v>
      </c>
      <c r="E20" s="156">
        <f>ROUND(VALUE(SUBSTITUTE(実質収支比率等に係る経年分析!I$47,"▲","-")),2)</f>
        <v>29.2</v>
      </c>
      <c r="F20" s="156">
        <f>ROUND(VALUE(SUBSTITUTE(実質収支比率等に係る経年分析!J$47,"▲","-")),2)</f>
        <v>27.87</v>
      </c>
    </row>
    <row r="21" spans="1:11" x14ac:dyDescent="0.15">
      <c r="A21" s="156" t="s">
        <v>54</v>
      </c>
      <c r="B21" s="156">
        <f>IF(ISNUMBER(VALUE(SUBSTITUTE(実質収支比率等に係る経年分析!F$49,"▲","-"))),ROUND(VALUE(SUBSTITUTE(実質収支比率等に係る経年分析!F$49,"▲","-")),2),NA())</f>
        <v>0.06</v>
      </c>
      <c r="C21" s="156">
        <f>IF(ISNUMBER(VALUE(SUBSTITUTE(実質収支比率等に係る経年分析!G$49,"▲","-"))),ROUND(VALUE(SUBSTITUTE(実質収支比率等に係る経年分析!G$49,"▲","-")),2),NA())</f>
        <v>6.02</v>
      </c>
      <c r="D21" s="156">
        <f>IF(ISNUMBER(VALUE(SUBSTITUTE(実質収支比率等に係る経年分析!H$49,"▲","-"))),ROUND(VALUE(SUBSTITUTE(実質収支比率等に係る経年分析!H$49,"▲","-")),2),NA())</f>
        <v>0.59</v>
      </c>
      <c r="E21" s="156">
        <f>IF(ISNUMBER(VALUE(SUBSTITUTE(実質収支比率等に係る経年分析!I$49,"▲","-"))),ROUND(VALUE(SUBSTITUTE(実質収支比率等に係る経年分析!I$49,"▲","-")),2),NA())</f>
        <v>0.21</v>
      </c>
      <c r="F21" s="156">
        <f>IF(ISNUMBER(VALUE(SUBSTITUTE(実質収支比率等に係る経年分析!J$49,"▲","-"))),ROUND(VALUE(SUBSTITUTE(実質収支比率等に係る経年分析!J$49,"▲","-")),2),NA())</f>
        <v>-1.04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市有林野区事業特別会計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0.32</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1.1599999999999999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1.1000000000000001</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2.33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6.14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2.5499999999999998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2.0099999999999998</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2.87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3.27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13.95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15.52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15.12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1997</v>
      </c>
      <c r="E42" s="158"/>
      <c r="F42" s="158"/>
      <c r="G42" s="158">
        <f>'実質公債費比率（分子）の構造'!L$52</f>
        <v>1974</v>
      </c>
      <c r="H42" s="158"/>
      <c r="I42" s="158"/>
      <c r="J42" s="158">
        <f>'実質公債費比率（分子）の構造'!M$52</f>
        <v>1944</v>
      </c>
      <c r="K42" s="158"/>
      <c r="L42" s="158"/>
      <c r="M42" s="158">
        <f>'実質公債費比率（分子）の構造'!N$52</f>
        <v>1875</v>
      </c>
      <c r="N42" s="158"/>
      <c r="O42" s="158"/>
      <c r="P42" s="158">
        <f>'実質公債費比率（分子）の構造'!O$52</f>
        <v>1895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f>'実質公債費比率（分子）の構造'!K$50</f>
        <v>3</v>
      </c>
      <c r="C44" s="158"/>
      <c r="D44" s="158"/>
      <c r="E44" s="158">
        <f>'実質公債費比率（分子）の構造'!L$50</f>
        <v>2</v>
      </c>
      <c r="F44" s="158"/>
      <c r="G44" s="158"/>
      <c r="H44" s="158">
        <f>'実質公債費比率（分子）の構造'!M$50</f>
        <v>2</v>
      </c>
      <c r="I44" s="158"/>
      <c r="J44" s="158"/>
      <c r="K44" s="158">
        <f>'実質公債費比率（分子）の構造'!N$50</f>
        <v>2</v>
      </c>
      <c r="L44" s="158"/>
      <c r="M44" s="158"/>
      <c r="N44" s="158">
        <f>'実質公債費比率（分子）の構造'!O$50</f>
        <v>2</v>
      </c>
      <c r="O44" s="158"/>
      <c r="P44" s="158"/>
    </row>
    <row r="45" spans="1:16" x14ac:dyDescent="0.15">
      <c r="A45" s="158" t="s">
        <v>63</v>
      </c>
      <c r="B45" s="158">
        <f>'実質公債費比率（分子）の構造'!K$49</f>
        <v>84</v>
      </c>
      <c r="C45" s="158"/>
      <c r="D45" s="158"/>
      <c r="E45" s="158">
        <f>'実質公債費比率（分子）の構造'!L$49</f>
        <v>85</v>
      </c>
      <c r="F45" s="158"/>
      <c r="G45" s="158"/>
      <c r="H45" s="158">
        <f>'実質公債費比率（分子）の構造'!M$49</f>
        <v>84</v>
      </c>
      <c r="I45" s="158"/>
      <c r="J45" s="158"/>
      <c r="K45" s="158">
        <f>'実質公債費比率（分子）の構造'!N$49</f>
        <v>91</v>
      </c>
      <c r="L45" s="158"/>
      <c r="M45" s="158"/>
      <c r="N45" s="158">
        <f>'実質公債費比率（分子）の構造'!O$49</f>
        <v>86</v>
      </c>
      <c r="O45" s="158"/>
      <c r="P45" s="158"/>
    </row>
    <row r="46" spans="1:16" x14ac:dyDescent="0.15">
      <c r="A46" s="158" t="s">
        <v>64</v>
      </c>
      <c r="B46" s="158">
        <f>'実質公債費比率（分子）の構造'!K$48</f>
        <v>806</v>
      </c>
      <c r="C46" s="158"/>
      <c r="D46" s="158"/>
      <c r="E46" s="158">
        <f>'実質公債費比率（分子）の構造'!L$48</f>
        <v>739</v>
      </c>
      <c r="F46" s="158"/>
      <c r="G46" s="158"/>
      <c r="H46" s="158">
        <f>'実質公債費比率（分子）の構造'!M$48</f>
        <v>776</v>
      </c>
      <c r="I46" s="158"/>
      <c r="J46" s="158"/>
      <c r="K46" s="158">
        <f>'実質公債費比率（分子）の構造'!N$48</f>
        <v>728</v>
      </c>
      <c r="L46" s="158"/>
      <c r="M46" s="158"/>
      <c r="N46" s="158">
        <f>'実質公債費比率（分子）の構造'!O$48</f>
        <v>718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1867</v>
      </c>
      <c r="C49" s="158"/>
      <c r="D49" s="158"/>
      <c r="E49" s="158">
        <f>'実質公債費比率（分子）の構造'!L$45</f>
        <v>1826</v>
      </c>
      <c r="F49" s="158"/>
      <c r="G49" s="158"/>
      <c r="H49" s="158">
        <f>'実質公債費比率（分子）の構造'!M$45</f>
        <v>1813</v>
      </c>
      <c r="I49" s="158"/>
      <c r="J49" s="158"/>
      <c r="K49" s="158">
        <f>'実質公債費比率（分子）の構造'!N$45</f>
        <v>1789</v>
      </c>
      <c r="L49" s="158"/>
      <c r="M49" s="158"/>
      <c r="N49" s="158">
        <f>'実質公債費比率（分子）の構造'!O$45</f>
        <v>1733</v>
      </c>
      <c r="O49" s="158"/>
      <c r="P49" s="158"/>
    </row>
    <row r="50" spans="1:16" x14ac:dyDescent="0.15">
      <c r="A50" s="158" t="s">
        <v>67</v>
      </c>
      <c r="B50" s="158" t="e">
        <f>NA()</f>
        <v>#N/A</v>
      </c>
      <c r="C50" s="158">
        <f>IF(ISNUMBER('実質公債費比率（分子）の構造'!K$53),'実質公債費比率（分子）の構造'!K$53,NA())</f>
        <v>763</v>
      </c>
      <c r="D50" s="158" t="e">
        <f>NA()</f>
        <v>#N/A</v>
      </c>
      <c r="E50" s="158" t="e">
        <f>NA()</f>
        <v>#N/A</v>
      </c>
      <c r="F50" s="158">
        <f>IF(ISNUMBER('実質公債費比率（分子）の構造'!L$53),'実質公債費比率（分子）の構造'!L$53,NA())</f>
        <v>678</v>
      </c>
      <c r="G50" s="158" t="e">
        <f>NA()</f>
        <v>#N/A</v>
      </c>
      <c r="H50" s="158" t="e">
        <f>NA()</f>
        <v>#N/A</v>
      </c>
      <c r="I50" s="158">
        <f>IF(ISNUMBER('実質公債費比率（分子）の構造'!M$53),'実質公債費比率（分子）の構造'!M$53,NA())</f>
        <v>731</v>
      </c>
      <c r="J50" s="158" t="e">
        <f>NA()</f>
        <v>#N/A</v>
      </c>
      <c r="K50" s="158" t="e">
        <f>NA()</f>
        <v>#N/A</v>
      </c>
      <c r="L50" s="158">
        <f>IF(ISNUMBER('実質公債費比率（分子）の構造'!N$53),'実質公債費比率（分子）の構造'!N$53,NA())</f>
        <v>735</v>
      </c>
      <c r="M50" s="158" t="e">
        <f>NA()</f>
        <v>#N/A</v>
      </c>
      <c r="N50" s="158" t="e">
        <f>NA()</f>
        <v>#N/A</v>
      </c>
      <c r="O50" s="158">
        <f>IF(ISNUMBER('実質公債費比率（分子）の構造'!O$53),'実質公債費比率（分子）の構造'!O$53,NA())</f>
        <v>644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17260</v>
      </c>
      <c r="E56" s="157"/>
      <c r="F56" s="157"/>
      <c r="G56" s="157">
        <f>'将来負担比率（分子）の構造'!J$52</f>
        <v>16571</v>
      </c>
      <c r="H56" s="157"/>
      <c r="I56" s="157"/>
      <c r="J56" s="157">
        <f>'将来負担比率（分子）の構造'!K$52</f>
        <v>15875</v>
      </c>
      <c r="K56" s="157"/>
      <c r="L56" s="157"/>
      <c r="M56" s="157">
        <f>'将来負担比率（分子）の構造'!L$52</f>
        <v>16503</v>
      </c>
      <c r="N56" s="157"/>
      <c r="O56" s="157"/>
      <c r="P56" s="157">
        <f>'将来負担比率（分子）の構造'!M$52</f>
        <v>17588</v>
      </c>
    </row>
    <row r="57" spans="1:16" x14ac:dyDescent="0.15">
      <c r="A57" s="157" t="s">
        <v>42</v>
      </c>
      <c r="B57" s="157"/>
      <c r="C57" s="157"/>
      <c r="D57" s="157">
        <f>'将来負担比率（分子）の構造'!I$51</f>
        <v>2487</v>
      </c>
      <c r="E57" s="157"/>
      <c r="F57" s="157"/>
      <c r="G57" s="157">
        <f>'将来負担比率（分子）の構造'!J$51</f>
        <v>2360</v>
      </c>
      <c r="H57" s="157"/>
      <c r="I57" s="157"/>
      <c r="J57" s="157">
        <f>'将来負担比率（分子）の構造'!K$51</f>
        <v>2183</v>
      </c>
      <c r="K57" s="157"/>
      <c r="L57" s="157"/>
      <c r="M57" s="157">
        <f>'将来負担比率（分子）の構造'!L$51</f>
        <v>2317</v>
      </c>
      <c r="N57" s="157"/>
      <c r="O57" s="157"/>
      <c r="P57" s="157">
        <f>'将来負担比率（分子）の構造'!M$51</f>
        <v>2169</v>
      </c>
    </row>
    <row r="58" spans="1:16" x14ac:dyDescent="0.15">
      <c r="A58" s="157" t="s">
        <v>41</v>
      </c>
      <c r="B58" s="157"/>
      <c r="C58" s="157"/>
      <c r="D58" s="157">
        <f>'将来負担比率（分子）の構造'!I$50</f>
        <v>4946</v>
      </c>
      <c r="E58" s="157"/>
      <c r="F58" s="157"/>
      <c r="G58" s="157">
        <f>'将来負担比率（分子）の構造'!J$50</f>
        <v>5470</v>
      </c>
      <c r="H58" s="157"/>
      <c r="I58" s="157"/>
      <c r="J58" s="157">
        <f>'将来負担比率（分子）の構造'!K$50</f>
        <v>5862</v>
      </c>
      <c r="K58" s="157"/>
      <c r="L58" s="157"/>
      <c r="M58" s="157">
        <f>'将来負担比率（分子）の構造'!L$50</f>
        <v>6044</v>
      </c>
      <c r="N58" s="157"/>
      <c r="O58" s="157"/>
      <c r="P58" s="157">
        <f>'将来負担比率（分子）の構造'!M$50</f>
        <v>6022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29</v>
      </c>
      <c r="C61" s="157"/>
      <c r="D61" s="157"/>
      <c r="E61" s="157">
        <f>'将来負担比率（分子）の構造'!J$46</f>
        <v>39</v>
      </c>
      <c r="F61" s="157"/>
      <c r="G61" s="157"/>
      <c r="H61" s="157">
        <f>'将来負担比率（分子）の構造'!K$46</f>
        <v>39</v>
      </c>
      <c r="I61" s="157"/>
      <c r="J61" s="157"/>
      <c r="K61" s="157">
        <f>'将来負担比率（分子）の構造'!L$46</f>
        <v>50</v>
      </c>
      <c r="L61" s="157"/>
      <c r="M61" s="157"/>
      <c r="N61" s="157">
        <f>'将来負担比率（分子）の構造'!M$46</f>
        <v>59</v>
      </c>
      <c r="O61" s="157"/>
      <c r="P61" s="157"/>
    </row>
    <row r="62" spans="1:16" x14ac:dyDescent="0.15">
      <c r="A62" s="157" t="s">
        <v>35</v>
      </c>
      <c r="B62" s="157">
        <f>'将来負担比率（分子）の構造'!I$45</f>
        <v>2643</v>
      </c>
      <c r="C62" s="157"/>
      <c r="D62" s="157"/>
      <c r="E62" s="157">
        <f>'将来負担比率（分子）の構造'!J$45</f>
        <v>2500</v>
      </c>
      <c r="F62" s="157"/>
      <c r="G62" s="157"/>
      <c r="H62" s="157">
        <f>'将来負担比率（分子）の構造'!K$45</f>
        <v>2393</v>
      </c>
      <c r="I62" s="157"/>
      <c r="J62" s="157"/>
      <c r="K62" s="157">
        <f>'将来負担比率（分子）の構造'!L$45</f>
        <v>2419</v>
      </c>
      <c r="L62" s="157"/>
      <c r="M62" s="157"/>
      <c r="N62" s="157">
        <f>'将来負担比率（分子）の構造'!M$45</f>
        <v>2335</v>
      </c>
      <c r="O62" s="157"/>
      <c r="P62" s="157"/>
    </row>
    <row r="63" spans="1:16" x14ac:dyDescent="0.15">
      <c r="A63" s="157" t="s">
        <v>34</v>
      </c>
      <c r="B63" s="157">
        <f>'将来負担比率（分子）の構造'!I$44</f>
        <v>598</v>
      </c>
      <c r="C63" s="157"/>
      <c r="D63" s="157"/>
      <c r="E63" s="157">
        <f>'将来負担比率（分子）の構造'!J$44</f>
        <v>537</v>
      </c>
      <c r="F63" s="157"/>
      <c r="G63" s="157"/>
      <c r="H63" s="157">
        <f>'将来負担比率（分子）の構造'!K$44</f>
        <v>457</v>
      </c>
      <c r="I63" s="157"/>
      <c r="J63" s="157"/>
      <c r="K63" s="157">
        <f>'将来負担比率（分子）の構造'!L$44</f>
        <v>642</v>
      </c>
      <c r="L63" s="157"/>
      <c r="M63" s="157"/>
      <c r="N63" s="157">
        <f>'将来負担比率（分子）の構造'!M$44</f>
        <v>604</v>
      </c>
      <c r="O63" s="157"/>
      <c r="P63" s="157"/>
    </row>
    <row r="64" spans="1:16" x14ac:dyDescent="0.15">
      <c r="A64" s="157" t="s">
        <v>33</v>
      </c>
      <c r="B64" s="157">
        <f>'将来負担比率（分子）の構造'!I$43</f>
        <v>8897</v>
      </c>
      <c r="C64" s="157"/>
      <c r="D64" s="157"/>
      <c r="E64" s="157">
        <f>'将来負担比率（分子）の構造'!J$43</f>
        <v>9038</v>
      </c>
      <c r="F64" s="157"/>
      <c r="G64" s="157"/>
      <c r="H64" s="157">
        <f>'将来負担比率（分子）の構造'!K$43</f>
        <v>9049</v>
      </c>
      <c r="I64" s="157"/>
      <c r="J64" s="157"/>
      <c r="K64" s="157">
        <f>'将来負担比率（分子）の構造'!L$43</f>
        <v>9083</v>
      </c>
      <c r="L64" s="157"/>
      <c r="M64" s="157"/>
      <c r="N64" s="157">
        <f>'将来負担比率（分子）の構造'!M$43</f>
        <v>8554</v>
      </c>
      <c r="O64" s="157"/>
      <c r="P64" s="157"/>
    </row>
    <row r="65" spans="1:16" x14ac:dyDescent="0.15">
      <c r="A65" s="157" t="s">
        <v>32</v>
      </c>
      <c r="B65" s="157">
        <f>'将来負担比率（分子）の構造'!I$42</f>
        <v>13</v>
      </c>
      <c r="C65" s="157"/>
      <c r="D65" s="157"/>
      <c r="E65" s="157">
        <f>'将来負担比率（分子）の構造'!J$42</f>
        <v>12</v>
      </c>
      <c r="F65" s="157"/>
      <c r="G65" s="157"/>
      <c r="H65" s="157">
        <f>'将来負担比率（分子）の構造'!K$42</f>
        <v>10</v>
      </c>
      <c r="I65" s="157"/>
      <c r="J65" s="157"/>
      <c r="K65" s="157">
        <f>'将来負担比率（分子）の構造'!L$42</f>
        <v>8</v>
      </c>
      <c r="L65" s="157"/>
      <c r="M65" s="157"/>
      <c r="N65" s="157">
        <f>'将来負担比率（分子）の構造'!M$42</f>
        <v>7</v>
      </c>
      <c r="O65" s="157"/>
      <c r="P65" s="157"/>
    </row>
    <row r="66" spans="1:16" x14ac:dyDescent="0.15">
      <c r="A66" s="157" t="s">
        <v>31</v>
      </c>
      <c r="B66" s="157">
        <f>'将来負担比率（分子）の構造'!I$41</f>
        <v>17123</v>
      </c>
      <c r="C66" s="157"/>
      <c r="D66" s="157"/>
      <c r="E66" s="157">
        <f>'将来負担比率（分子）の構造'!J$41</f>
        <v>16375</v>
      </c>
      <c r="F66" s="157"/>
      <c r="G66" s="157"/>
      <c r="H66" s="157">
        <f>'将来負担比率（分子）の構造'!K$41</f>
        <v>15672</v>
      </c>
      <c r="I66" s="157"/>
      <c r="J66" s="157"/>
      <c r="K66" s="157">
        <f>'将来負担比率（分子）の構造'!L$41</f>
        <v>15958</v>
      </c>
      <c r="L66" s="157"/>
      <c r="M66" s="157"/>
      <c r="N66" s="157">
        <f>'将来負担比率（分子）の構造'!M$41</f>
        <v>17857</v>
      </c>
      <c r="O66" s="157"/>
      <c r="P66" s="157"/>
    </row>
    <row r="67" spans="1:16" x14ac:dyDescent="0.15">
      <c r="A67" s="157" t="s">
        <v>71</v>
      </c>
      <c r="B67" s="157" t="e">
        <f>NA()</f>
        <v>#N/A</v>
      </c>
      <c r="C67" s="157">
        <f>IF(ISNUMBER('将来負担比率（分子）の構造'!I$53), IF('将来負担比率（分子）の構造'!I$53 &lt; 0, 0, '将来負担比率（分子）の構造'!I$53), NA())</f>
        <v>4611</v>
      </c>
      <c r="D67" s="157" t="e">
        <f>NA()</f>
        <v>#N/A</v>
      </c>
      <c r="E67" s="157" t="e">
        <f>NA()</f>
        <v>#N/A</v>
      </c>
      <c r="F67" s="157">
        <f>IF(ISNUMBER('将来負担比率（分子）の構造'!J$53), IF('将来負担比率（分子）の構造'!J$53 &lt; 0, 0, '将来負担比率（分子）の構造'!J$53), NA())</f>
        <v>4099</v>
      </c>
      <c r="G67" s="157" t="e">
        <f>NA()</f>
        <v>#N/A</v>
      </c>
      <c r="H67" s="157" t="e">
        <f>NA()</f>
        <v>#N/A</v>
      </c>
      <c r="I67" s="157">
        <f>IF(ISNUMBER('将来負担比率（分子）の構造'!K$53), IF('将来負担比率（分子）の構造'!K$53 &lt; 0, 0, '将来負担比率（分子）の構造'!K$53), NA())</f>
        <v>3700</v>
      </c>
      <c r="J67" s="157" t="e">
        <f>NA()</f>
        <v>#N/A</v>
      </c>
      <c r="K67" s="157" t="e">
        <f>NA()</f>
        <v>#N/A</v>
      </c>
      <c r="L67" s="157">
        <f>IF(ISNUMBER('将来負担比率（分子）の構造'!L$53), IF('将来負担比率（分子）の構造'!L$53 &lt; 0, 0, '将来負担比率（分子）の構造'!L$53), NA())</f>
        <v>3296</v>
      </c>
      <c r="M67" s="157" t="e">
        <f>NA()</f>
        <v>#N/A</v>
      </c>
      <c r="N67" s="157" t="e">
        <f>NA()</f>
        <v>#N/A</v>
      </c>
      <c r="O67" s="157">
        <f>IF(ISNUMBER('将来負担比率（分子）の構造'!M$53), IF('将来負担比率（分子）の構造'!M$53 &lt; 0, 0, '将来負担比率（分子）の構造'!M$53), NA())</f>
        <v>3637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2785</v>
      </c>
      <c r="C72" s="161">
        <f>基金残高に係る経年分析!G55</f>
        <v>2923</v>
      </c>
      <c r="D72" s="161">
        <f>基金残高に係る経年分析!H55</f>
        <v>2864</v>
      </c>
    </row>
    <row r="73" spans="1:16" x14ac:dyDescent="0.15">
      <c r="A73" s="160" t="s">
        <v>74</v>
      </c>
      <c r="B73" s="161">
        <f>基金残高に係る経年分析!F56</f>
        <v>287</v>
      </c>
      <c r="C73" s="161">
        <f>基金残高に係る経年分析!G56</f>
        <v>344</v>
      </c>
      <c r="D73" s="161">
        <f>基金残高に係る経年分析!H56</f>
        <v>391</v>
      </c>
    </row>
    <row r="74" spans="1:16" x14ac:dyDescent="0.15">
      <c r="A74" s="160" t="s">
        <v>75</v>
      </c>
      <c r="B74" s="161">
        <f>基金残高に係る経年分析!F57</f>
        <v>3191</v>
      </c>
      <c r="C74" s="161">
        <f>基金残高に係る経年分析!G57</f>
        <v>3209</v>
      </c>
      <c r="D74" s="161">
        <f>基金残高に係る経年分析!H57</f>
        <v>3214</v>
      </c>
    </row>
  </sheetData>
  <sheetProtection algorithmName="SHA-512" hashValue="hwOnkrE8Os9cKBMtGsKUCXBMZkBNYRcnurWphxXPXv9gnvCWJJSNbG2Xm8zsYiYLCZZ1tRtwC1Fey9WFTLmvCA==" saltValue="xAvkmRz48EcB52/nhmK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4711919</v>
      </c>
      <c r="S5" s="664"/>
      <c r="T5" s="664"/>
      <c r="U5" s="664"/>
      <c r="V5" s="664"/>
      <c r="W5" s="664"/>
      <c r="X5" s="664"/>
      <c r="Y5" s="689"/>
      <c r="Z5" s="702">
        <v>22.3</v>
      </c>
      <c r="AA5" s="702"/>
      <c r="AB5" s="702"/>
      <c r="AC5" s="702"/>
      <c r="AD5" s="703">
        <v>4437017</v>
      </c>
      <c r="AE5" s="703"/>
      <c r="AF5" s="703"/>
      <c r="AG5" s="703"/>
      <c r="AH5" s="703"/>
      <c r="AI5" s="703"/>
      <c r="AJ5" s="703"/>
      <c r="AK5" s="703"/>
      <c r="AL5" s="690">
        <v>42.4</v>
      </c>
      <c r="AM5" s="672"/>
      <c r="AN5" s="672"/>
      <c r="AO5" s="691"/>
      <c r="AP5" s="666" t="s">
        <v>215</v>
      </c>
      <c r="AQ5" s="667"/>
      <c r="AR5" s="667"/>
      <c r="AS5" s="667"/>
      <c r="AT5" s="667"/>
      <c r="AU5" s="667"/>
      <c r="AV5" s="667"/>
      <c r="AW5" s="667"/>
      <c r="AX5" s="667"/>
      <c r="AY5" s="667"/>
      <c r="AZ5" s="667"/>
      <c r="BA5" s="667"/>
      <c r="BB5" s="667"/>
      <c r="BC5" s="667"/>
      <c r="BD5" s="667"/>
      <c r="BE5" s="667"/>
      <c r="BF5" s="668"/>
      <c r="BG5" s="608">
        <v>4437017</v>
      </c>
      <c r="BH5" s="609"/>
      <c r="BI5" s="609"/>
      <c r="BJ5" s="609"/>
      <c r="BK5" s="609"/>
      <c r="BL5" s="609"/>
      <c r="BM5" s="609"/>
      <c r="BN5" s="610"/>
      <c r="BO5" s="646">
        <v>94.2</v>
      </c>
      <c r="BP5" s="646"/>
      <c r="BQ5" s="646"/>
      <c r="BR5" s="646"/>
      <c r="BS5" s="647">
        <v>55451</v>
      </c>
      <c r="BT5" s="647"/>
      <c r="BU5" s="647"/>
      <c r="BV5" s="647"/>
      <c r="BW5" s="647"/>
      <c r="BX5" s="647"/>
      <c r="BY5" s="647"/>
      <c r="BZ5" s="647"/>
      <c r="CA5" s="647"/>
      <c r="CB5" s="687"/>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138595</v>
      </c>
      <c r="S6" s="609"/>
      <c r="T6" s="609"/>
      <c r="U6" s="609"/>
      <c r="V6" s="609"/>
      <c r="W6" s="609"/>
      <c r="X6" s="609"/>
      <c r="Y6" s="610"/>
      <c r="Z6" s="646">
        <v>0.7</v>
      </c>
      <c r="AA6" s="646"/>
      <c r="AB6" s="646"/>
      <c r="AC6" s="646"/>
      <c r="AD6" s="647">
        <v>138595</v>
      </c>
      <c r="AE6" s="647"/>
      <c r="AF6" s="647"/>
      <c r="AG6" s="647"/>
      <c r="AH6" s="647"/>
      <c r="AI6" s="647"/>
      <c r="AJ6" s="647"/>
      <c r="AK6" s="647"/>
      <c r="AL6" s="611">
        <v>1.3</v>
      </c>
      <c r="AM6" s="612"/>
      <c r="AN6" s="612"/>
      <c r="AO6" s="648"/>
      <c r="AP6" s="605" t="s">
        <v>220</v>
      </c>
      <c r="AQ6" s="606"/>
      <c r="AR6" s="606"/>
      <c r="AS6" s="606"/>
      <c r="AT6" s="606"/>
      <c r="AU6" s="606"/>
      <c r="AV6" s="606"/>
      <c r="AW6" s="606"/>
      <c r="AX6" s="606"/>
      <c r="AY6" s="606"/>
      <c r="AZ6" s="606"/>
      <c r="BA6" s="606"/>
      <c r="BB6" s="606"/>
      <c r="BC6" s="606"/>
      <c r="BD6" s="606"/>
      <c r="BE6" s="606"/>
      <c r="BF6" s="607"/>
      <c r="BG6" s="608">
        <v>4437017</v>
      </c>
      <c r="BH6" s="609"/>
      <c r="BI6" s="609"/>
      <c r="BJ6" s="609"/>
      <c r="BK6" s="609"/>
      <c r="BL6" s="609"/>
      <c r="BM6" s="609"/>
      <c r="BN6" s="610"/>
      <c r="BO6" s="646">
        <v>94.2</v>
      </c>
      <c r="BP6" s="646"/>
      <c r="BQ6" s="646"/>
      <c r="BR6" s="646"/>
      <c r="BS6" s="647">
        <v>55451</v>
      </c>
      <c r="BT6" s="647"/>
      <c r="BU6" s="647"/>
      <c r="BV6" s="647"/>
      <c r="BW6" s="647"/>
      <c r="BX6" s="647"/>
      <c r="BY6" s="647"/>
      <c r="BZ6" s="647"/>
      <c r="CA6" s="647"/>
      <c r="CB6" s="687"/>
      <c r="CD6" s="666" t="s">
        <v>221</v>
      </c>
      <c r="CE6" s="667"/>
      <c r="CF6" s="667"/>
      <c r="CG6" s="667"/>
      <c r="CH6" s="667"/>
      <c r="CI6" s="667"/>
      <c r="CJ6" s="667"/>
      <c r="CK6" s="667"/>
      <c r="CL6" s="667"/>
      <c r="CM6" s="667"/>
      <c r="CN6" s="667"/>
      <c r="CO6" s="667"/>
      <c r="CP6" s="667"/>
      <c r="CQ6" s="668"/>
      <c r="CR6" s="608">
        <v>164383</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164383</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2809</v>
      </c>
      <c r="S7" s="609"/>
      <c r="T7" s="609"/>
      <c r="U7" s="609"/>
      <c r="V7" s="609"/>
      <c r="W7" s="609"/>
      <c r="X7" s="609"/>
      <c r="Y7" s="610"/>
      <c r="Z7" s="646">
        <v>0</v>
      </c>
      <c r="AA7" s="646"/>
      <c r="AB7" s="646"/>
      <c r="AC7" s="646"/>
      <c r="AD7" s="647">
        <v>2809</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1569699</v>
      </c>
      <c r="BH7" s="609"/>
      <c r="BI7" s="609"/>
      <c r="BJ7" s="609"/>
      <c r="BK7" s="609"/>
      <c r="BL7" s="609"/>
      <c r="BM7" s="609"/>
      <c r="BN7" s="610"/>
      <c r="BO7" s="646">
        <v>33.299999999999997</v>
      </c>
      <c r="BP7" s="646"/>
      <c r="BQ7" s="646"/>
      <c r="BR7" s="646"/>
      <c r="BS7" s="647">
        <v>55451</v>
      </c>
      <c r="BT7" s="647"/>
      <c r="BU7" s="647"/>
      <c r="BV7" s="647"/>
      <c r="BW7" s="647"/>
      <c r="BX7" s="647"/>
      <c r="BY7" s="647"/>
      <c r="BZ7" s="647"/>
      <c r="CA7" s="647"/>
      <c r="CB7" s="687"/>
      <c r="CD7" s="605" t="s">
        <v>224</v>
      </c>
      <c r="CE7" s="606"/>
      <c r="CF7" s="606"/>
      <c r="CG7" s="606"/>
      <c r="CH7" s="606"/>
      <c r="CI7" s="606"/>
      <c r="CJ7" s="606"/>
      <c r="CK7" s="606"/>
      <c r="CL7" s="606"/>
      <c r="CM7" s="606"/>
      <c r="CN7" s="606"/>
      <c r="CO7" s="606"/>
      <c r="CP7" s="606"/>
      <c r="CQ7" s="607"/>
      <c r="CR7" s="608">
        <v>2733410</v>
      </c>
      <c r="CS7" s="609"/>
      <c r="CT7" s="609"/>
      <c r="CU7" s="609"/>
      <c r="CV7" s="609"/>
      <c r="CW7" s="609"/>
      <c r="CX7" s="609"/>
      <c r="CY7" s="610"/>
      <c r="CZ7" s="646">
        <v>13.2</v>
      </c>
      <c r="DA7" s="646"/>
      <c r="DB7" s="646"/>
      <c r="DC7" s="646"/>
      <c r="DD7" s="614">
        <v>541149</v>
      </c>
      <c r="DE7" s="609"/>
      <c r="DF7" s="609"/>
      <c r="DG7" s="609"/>
      <c r="DH7" s="609"/>
      <c r="DI7" s="609"/>
      <c r="DJ7" s="609"/>
      <c r="DK7" s="609"/>
      <c r="DL7" s="609"/>
      <c r="DM7" s="609"/>
      <c r="DN7" s="609"/>
      <c r="DO7" s="609"/>
      <c r="DP7" s="610"/>
      <c r="DQ7" s="614">
        <v>1910272</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30732</v>
      </c>
      <c r="S8" s="609"/>
      <c r="T8" s="609"/>
      <c r="U8" s="609"/>
      <c r="V8" s="609"/>
      <c r="W8" s="609"/>
      <c r="X8" s="609"/>
      <c r="Y8" s="610"/>
      <c r="Z8" s="646">
        <v>0.1</v>
      </c>
      <c r="AA8" s="646"/>
      <c r="AB8" s="646"/>
      <c r="AC8" s="646"/>
      <c r="AD8" s="647">
        <v>30732</v>
      </c>
      <c r="AE8" s="647"/>
      <c r="AF8" s="647"/>
      <c r="AG8" s="647"/>
      <c r="AH8" s="647"/>
      <c r="AI8" s="647"/>
      <c r="AJ8" s="647"/>
      <c r="AK8" s="647"/>
      <c r="AL8" s="611">
        <v>0.3</v>
      </c>
      <c r="AM8" s="612"/>
      <c r="AN8" s="612"/>
      <c r="AO8" s="648"/>
      <c r="AP8" s="605" t="s">
        <v>226</v>
      </c>
      <c r="AQ8" s="606"/>
      <c r="AR8" s="606"/>
      <c r="AS8" s="606"/>
      <c r="AT8" s="606"/>
      <c r="AU8" s="606"/>
      <c r="AV8" s="606"/>
      <c r="AW8" s="606"/>
      <c r="AX8" s="606"/>
      <c r="AY8" s="606"/>
      <c r="AZ8" s="606"/>
      <c r="BA8" s="606"/>
      <c r="BB8" s="606"/>
      <c r="BC8" s="606"/>
      <c r="BD8" s="606"/>
      <c r="BE8" s="606"/>
      <c r="BF8" s="607"/>
      <c r="BG8" s="608">
        <v>44569</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227</v>
      </c>
      <c r="CE8" s="606"/>
      <c r="CF8" s="606"/>
      <c r="CG8" s="606"/>
      <c r="CH8" s="606"/>
      <c r="CI8" s="606"/>
      <c r="CJ8" s="606"/>
      <c r="CK8" s="606"/>
      <c r="CL8" s="606"/>
      <c r="CM8" s="606"/>
      <c r="CN8" s="606"/>
      <c r="CO8" s="606"/>
      <c r="CP8" s="606"/>
      <c r="CQ8" s="607"/>
      <c r="CR8" s="608">
        <v>6287564</v>
      </c>
      <c r="CS8" s="609"/>
      <c r="CT8" s="609"/>
      <c r="CU8" s="609"/>
      <c r="CV8" s="609"/>
      <c r="CW8" s="609"/>
      <c r="CX8" s="609"/>
      <c r="CY8" s="610"/>
      <c r="CZ8" s="646">
        <v>30.3</v>
      </c>
      <c r="DA8" s="646"/>
      <c r="DB8" s="646"/>
      <c r="DC8" s="646"/>
      <c r="DD8" s="614">
        <v>28341</v>
      </c>
      <c r="DE8" s="609"/>
      <c r="DF8" s="609"/>
      <c r="DG8" s="609"/>
      <c r="DH8" s="609"/>
      <c r="DI8" s="609"/>
      <c r="DJ8" s="609"/>
      <c r="DK8" s="609"/>
      <c r="DL8" s="609"/>
      <c r="DM8" s="609"/>
      <c r="DN8" s="609"/>
      <c r="DO8" s="609"/>
      <c r="DP8" s="610"/>
      <c r="DQ8" s="614">
        <v>3468502</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42274</v>
      </c>
      <c r="S9" s="609"/>
      <c r="T9" s="609"/>
      <c r="U9" s="609"/>
      <c r="V9" s="609"/>
      <c r="W9" s="609"/>
      <c r="X9" s="609"/>
      <c r="Y9" s="610"/>
      <c r="Z9" s="646">
        <v>0.2</v>
      </c>
      <c r="AA9" s="646"/>
      <c r="AB9" s="646"/>
      <c r="AC9" s="646"/>
      <c r="AD9" s="647">
        <v>42274</v>
      </c>
      <c r="AE9" s="647"/>
      <c r="AF9" s="647"/>
      <c r="AG9" s="647"/>
      <c r="AH9" s="647"/>
      <c r="AI9" s="647"/>
      <c r="AJ9" s="647"/>
      <c r="AK9" s="647"/>
      <c r="AL9" s="611">
        <v>0.4</v>
      </c>
      <c r="AM9" s="612"/>
      <c r="AN9" s="612"/>
      <c r="AO9" s="648"/>
      <c r="AP9" s="605" t="s">
        <v>229</v>
      </c>
      <c r="AQ9" s="606"/>
      <c r="AR9" s="606"/>
      <c r="AS9" s="606"/>
      <c r="AT9" s="606"/>
      <c r="AU9" s="606"/>
      <c r="AV9" s="606"/>
      <c r="AW9" s="606"/>
      <c r="AX9" s="606"/>
      <c r="AY9" s="606"/>
      <c r="AZ9" s="606"/>
      <c r="BA9" s="606"/>
      <c r="BB9" s="606"/>
      <c r="BC9" s="606"/>
      <c r="BD9" s="606"/>
      <c r="BE9" s="606"/>
      <c r="BF9" s="607"/>
      <c r="BG9" s="608">
        <v>1216308</v>
      </c>
      <c r="BH9" s="609"/>
      <c r="BI9" s="609"/>
      <c r="BJ9" s="609"/>
      <c r="BK9" s="609"/>
      <c r="BL9" s="609"/>
      <c r="BM9" s="609"/>
      <c r="BN9" s="610"/>
      <c r="BO9" s="646">
        <v>25.8</v>
      </c>
      <c r="BP9" s="646"/>
      <c r="BQ9" s="646"/>
      <c r="BR9" s="646"/>
      <c r="BS9" s="647" t="s">
        <v>122</v>
      </c>
      <c r="BT9" s="647"/>
      <c r="BU9" s="647"/>
      <c r="BV9" s="647"/>
      <c r="BW9" s="647"/>
      <c r="BX9" s="647"/>
      <c r="BY9" s="647"/>
      <c r="BZ9" s="647"/>
      <c r="CA9" s="647"/>
      <c r="CB9" s="687"/>
      <c r="CD9" s="605" t="s">
        <v>230</v>
      </c>
      <c r="CE9" s="606"/>
      <c r="CF9" s="606"/>
      <c r="CG9" s="606"/>
      <c r="CH9" s="606"/>
      <c r="CI9" s="606"/>
      <c r="CJ9" s="606"/>
      <c r="CK9" s="606"/>
      <c r="CL9" s="606"/>
      <c r="CM9" s="606"/>
      <c r="CN9" s="606"/>
      <c r="CO9" s="606"/>
      <c r="CP9" s="606"/>
      <c r="CQ9" s="607"/>
      <c r="CR9" s="608">
        <v>1519902</v>
      </c>
      <c r="CS9" s="609"/>
      <c r="CT9" s="609"/>
      <c r="CU9" s="609"/>
      <c r="CV9" s="609"/>
      <c r="CW9" s="609"/>
      <c r="CX9" s="609"/>
      <c r="CY9" s="610"/>
      <c r="CZ9" s="646">
        <v>7.3</v>
      </c>
      <c r="DA9" s="646"/>
      <c r="DB9" s="646"/>
      <c r="DC9" s="646"/>
      <c r="DD9" s="614">
        <v>43236</v>
      </c>
      <c r="DE9" s="609"/>
      <c r="DF9" s="609"/>
      <c r="DG9" s="609"/>
      <c r="DH9" s="609"/>
      <c r="DI9" s="609"/>
      <c r="DJ9" s="609"/>
      <c r="DK9" s="609"/>
      <c r="DL9" s="609"/>
      <c r="DM9" s="609"/>
      <c r="DN9" s="609"/>
      <c r="DO9" s="609"/>
      <c r="DP9" s="610"/>
      <c r="DQ9" s="614">
        <v>1102660</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114212</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7"/>
      <c r="CD10" s="605" t="s">
        <v>233</v>
      </c>
      <c r="CE10" s="606"/>
      <c r="CF10" s="606"/>
      <c r="CG10" s="606"/>
      <c r="CH10" s="606"/>
      <c r="CI10" s="606"/>
      <c r="CJ10" s="606"/>
      <c r="CK10" s="606"/>
      <c r="CL10" s="606"/>
      <c r="CM10" s="606"/>
      <c r="CN10" s="606"/>
      <c r="CO10" s="606"/>
      <c r="CP10" s="606"/>
      <c r="CQ10" s="607"/>
      <c r="CR10" s="608">
        <v>140183</v>
      </c>
      <c r="CS10" s="609"/>
      <c r="CT10" s="609"/>
      <c r="CU10" s="609"/>
      <c r="CV10" s="609"/>
      <c r="CW10" s="609"/>
      <c r="CX10" s="609"/>
      <c r="CY10" s="610"/>
      <c r="CZ10" s="646">
        <v>0.7</v>
      </c>
      <c r="DA10" s="646"/>
      <c r="DB10" s="646"/>
      <c r="DC10" s="646"/>
      <c r="DD10" s="614">
        <v>105312</v>
      </c>
      <c r="DE10" s="609"/>
      <c r="DF10" s="609"/>
      <c r="DG10" s="609"/>
      <c r="DH10" s="609"/>
      <c r="DI10" s="609"/>
      <c r="DJ10" s="609"/>
      <c r="DK10" s="609"/>
      <c r="DL10" s="609"/>
      <c r="DM10" s="609"/>
      <c r="DN10" s="609"/>
      <c r="DO10" s="609"/>
      <c r="DP10" s="610"/>
      <c r="DQ10" s="614">
        <v>31999</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821212</v>
      </c>
      <c r="S11" s="609"/>
      <c r="T11" s="609"/>
      <c r="U11" s="609"/>
      <c r="V11" s="609"/>
      <c r="W11" s="609"/>
      <c r="X11" s="609"/>
      <c r="Y11" s="610"/>
      <c r="Z11" s="611">
        <v>3.9</v>
      </c>
      <c r="AA11" s="612"/>
      <c r="AB11" s="612"/>
      <c r="AC11" s="613"/>
      <c r="AD11" s="614">
        <v>821212</v>
      </c>
      <c r="AE11" s="609"/>
      <c r="AF11" s="609"/>
      <c r="AG11" s="609"/>
      <c r="AH11" s="609"/>
      <c r="AI11" s="609"/>
      <c r="AJ11" s="609"/>
      <c r="AK11" s="610"/>
      <c r="AL11" s="611">
        <v>7.8</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194610</v>
      </c>
      <c r="BH11" s="609"/>
      <c r="BI11" s="609"/>
      <c r="BJ11" s="609"/>
      <c r="BK11" s="609"/>
      <c r="BL11" s="609"/>
      <c r="BM11" s="609"/>
      <c r="BN11" s="610"/>
      <c r="BO11" s="646">
        <v>4.0999999999999996</v>
      </c>
      <c r="BP11" s="646"/>
      <c r="BQ11" s="646"/>
      <c r="BR11" s="646"/>
      <c r="BS11" s="647">
        <v>55451</v>
      </c>
      <c r="BT11" s="647"/>
      <c r="BU11" s="647"/>
      <c r="BV11" s="647"/>
      <c r="BW11" s="647"/>
      <c r="BX11" s="647"/>
      <c r="BY11" s="647"/>
      <c r="BZ11" s="647"/>
      <c r="CA11" s="647"/>
      <c r="CB11" s="687"/>
      <c r="CD11" s="605" t="s">
        <v>236</v>
      </c>
      <c r="CE11" s="606"/>
      <c r="CF11" s="606"/>
      <c r="CG11" s="606"/>
      <c r="CH11" s="606"/>
      <c r="CI11" s="606"/>
      <c r="CJ11" s="606"/>
      <c r="CK11" s="606"/>
      <c r="CL11" s="606"/>
      <c r="CM11" s="606"/>
      <c r="CN11" s="606"/>
      <c r="CO11" s="606"/>
      <c r="CP11" s="606"/>
      <c r="CQ11" s="607"/>
      <c r="CR11" s="608">
        <v>965144</v>
      </c>
      <c r="CS11" s="609"/>
      <c r="CT11" s="609"/>
      <c r="CU11" s="609"/>
      <c r="CV11" s="609"/>
      <c r="CW11" s="609"/>
      <c r="CX11" s="609"/>
      <c r="CY11" s="610"/>
      <c r="CZ11" s="646">
        <v>4.5999999999999996</v>
      </c>
      <c r="DA11" s="646"/>
      <c r="DB11" s="646"/>
      <c r="DC11" s="646"/>
      <c r="DD11" s="614">
        <v>305869</v>
      </c>
      <c r="DE11" s="609"/>
      <c r="DF11" s="609"/>
      <c r="DG11" s="609"/>
      <c r="DH11" s="609"/>
      <c r="DI11" s="609"/>
      <c r="DJ11" s="609"/>
      <c r="DK11" s="609"/>
      <c r="DL11" s="609"/>
      <c r="DM11" s="609"/>
      <c r="DN11" s="609"/>
      <c r="DO11" s="609"/>
      <c r="DP11" s="610"/>
      <c r="DQ11" s="614">
        <v>558210</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v>15322</v>
      </c>
      <c r="S12" s="609"/>
      <c r="T12" s="609"/>
      <c r="U12" s="609"/>
      <c r="V12" s="609"/>
      <c r="W12" s="609"/>
      <c r="X12" s="609"/>
      <c r="Y12" s="610"/>
      <c r="Z12" s="646">
        <v>0.1</v>
      </c>
      <c r="AA12" s="646"/>
      <c r="AB12" s="646"/>
      <c r="AC12" s="646"/>
      <c r="AD12" s="647">
        <v>15322</v>
      </c>
      <c r="AE12" s="647"/>
      <c r="AF12" s="647"/>
      <c r="AG12" s="647"/>
      <c r="AH12" s="647"/>
      <c r="AI12" s="647"/>
      <c r="AJ12" s="647"/>
      <c r="AK12" s="647"/>
      <c r="AL12" s="611">
        <v>0.1</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2537508</v>
      </c>
      <c r="BH12" s="609"/>
      <c r="BI12" s="609"/>
      <c r="BJ12" s="609"/>
      <c r="BK12" s="609"/>
      <c r="BL12" s="609"/>
      <c r="BM12" s="609"/>
      <c r="BN12" s="610"/>
      <c r="BO12" s="646">
        <v>53.9</v>
      </c>
      <c r="BP12" s="646"/>
      <c r="BQ12" s="646"/>
      <c r="BR12" s="646"/>
      <c r="BS12" s="647" t="s">
        <v>122</v>
      </c>
      <c r="BT12" s="647"/>
      <c r="BU12" s="647"/>
      <c r="BV12" s="647"/>
      <c r="BW12" s="647"/>
      <c r="BX12" s="647"/>
      <c r="BY12" s="647"/>
      <c r="BZ12" s="647"/>
      <c r="CA12" s="647"/>
      <c r="CB12" s="687"/>
      <c r="CD12" s="605" t="s">
        <v>239</v>
      </c>
      <c r="CE12" s="606"/>
      <c r="CF12" s="606"/>
      <c r="CG12" s="606"/>
      <c r="CH12" s="606"/>
      <c r="CI12" s="606"/>
      <c r="CJ12" s="606"/>
      <c r="CK12" s="606"/>
      <c r="CL12" s="606"/>
      <c r="CM12" s="606"/>
      <c r="CN12" s="606"/>
      <c r="CO12" s="606"/>
      <c r="CP12" s="606"/>
      <c r="CQ12" s="607"/>
      <c r="CR12" s="608">
        <v>675882</v>
      </c>
      <c r="CS12" s="609"/>
      <c r="CT12" s="609"/>
      <c r="CU12" s="609"/>
      <c r="CV12" s="609"/>
      <c r="CW12" s="609"/>
      <c r="CX12" s="609"/>
      <c r="CY12" s="610"/>
      <c r="CZ12" s="646">
        <v>3.3</v>
      </c>
      <c r="DA12" s="646"/>
      <c r="DB12" s="646"/>
      <c r="DC12" s="646"/>
      <c r="DD12" s="614">
        <v>1540</v>
      </c>
      <c r="DE12" s="609"/>
      <c r="DF12" s="609"/>
      <c r="DG12" s="609"/>
      <c r="DH12" s="609"/>
      <c r="DI12" s="609"/>
      <c r="DJ12" s="609"/>
      <c r="DK12" s="609"/>
      <c r="DL12" s="609"/>
      <c r="DM12" s="609"/>
      <c r="DN12" s="609"/>
      <c r="DO12" s="609"/>
      <c r="DP12" s="610"/>
      <c r="DQ12" s="614">
        <v>266757</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2517903</v>
      </c>
      <c r="BH13" s="609"/>
      <c r="BI13" s="609"/>
      <c r="BJ13" s="609"/>
      <c r="BK13" s="609"/>
      <c r="BL13" s="609"/>
      <c r="BM13" s="609"/>
      <c r="BN13" s="610"/>
      <c r="BO13" s="646">
        <v>53.4</v>
      </c>
      <c r="BP13" s="646"/>
      <c r="BQ13" s="646"/>
      <c r="BR13" s="646"/>
      <c r="BS13" s="647" t="s">
        <v>122</v>
      </c>
      <c r="BT13" s="647"/>
      <c r="BU13" s="647"/>
      <c r="BV13" s="647"/>
      <c r="BW13" s="647"/>
      <c r="BX13" s="647"/>
      <c r="BY13" s="647"/>
      <c r="BZ13" s="647"/>
      <c r="CA13" s="647"/>
      <c r="CB13" s="687"/>
      <c r="CD13" s="605" t="s">
        <v>242</v>
      </c>
      <c r="CE13" s="606"/>
      <c r="CF13" s="606"/>
      <c r="CG13" s="606"/>
      <c r="CH13" s="606"/>
      <c r="CI13" s="606"/>
      <c r="CJ13" s="606"/>
      <c r="CK13" s="606"/>
      <c r="CL13" s="606"/>
      <c r="CM13" s="606"/>
      <c r="CN13" s="606"/>
      <c r="CO13" s="606"/>
      <c r="CP13" s="606"/>
      <c r="CQ13" s="607"/>
      <c r="CR13" s="608">
        <v>1768064</v>
      </c>
      <c r="CS13" s="609"/>
      <c r="CT13" s="609"/>
      <c r="CU13" s="609"/>
      <c r="CV13" s="609"/>
      <c r="CW13" s="609"/>
      <c r="CX13" s="609"/>
      <c r="CY13" s="610"/>
      <c r="CZ13" s="646">
        <v>8.5</v>
      </c>
      <c r="DA13" s="646"/>
      <c r="DB13" s="646"/>
      <c r="DC13" s="646"/>
      <c r="DD13" s="614">
        <v>566713</v>
      </c>
      <c r="DE13" s="609"/>
      <c r="DF13" s="609"/>
      <c r="DG13" s="609"/>
      <c r="DH13" s="609"/>
      <c r="DI13" s="609"/>
      <c r="DJ13" s="609"/>
      <c r="DK13" s="609"/>
      <c r="DL13" s="609"/>
      <c r="DM13" s="609"/>
      <c r="DN13" s="609"/>
      <c r="DO13" s="609"/>
      <c r="DP13" s="610"/>
      <c r="DQ13" s="614">
        <v>1125505</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117483</v>
      </c>
      <c r="BH14" s="609"/>
      <c r="BI14" s="609"/>
      <c r="BJ14" s="609"/>
      <c r="BK14" s="609"/>
      <c r="BL14" s="609"/>
      <c r="BM14" s="609"/>
      <c r="BN14" s="610"/>
      <c r="BO14" s="646">
        <v>2.5</v>
      </c>
      <c r="BP14" s="646"/>
      <c r="BQ14" s="646"/>
      <c r="BR14" s="646"/>
      <c r="BS14" s="647" t="s">
        <v>122</v>
      </c>
      <c r="BT14" s="647"/>
      <c r="BU14" s="647"/>
      <c r="BV14" s="647"/>
      <c r="BW14" s="647"/>
      <c r="BX14" s="647"/>
      <c r="BY14" s="647"/>
      <c r="BZ14" s="647"/>
      <c r="CA14" s="647"/>
      <c r="CB14" s="687"/>
      <c r="CD14" s="605" t="s">
        <v>245</v>
      </c>
      <c r="CE14" s="606"/>
      <c r="CF14" s="606"/>
      <c r="CG14" s="606"/>
      <c r="CH14" s="606"/>
      <c r="CI14" s="606"/>
      <c r="CJ14" s="606"/>
      <c r="CK14" s="606"/>
      <c r="CL14" s="606"/>
      <c r="CM14" s="606"/>
      <c r="CN14" s="606"/>
      <c r="CO14" s="606"/>
      <c r="CP14" s="606"/>
      <c r="CQ14" s="607"/>
      <c r="CR14" s="608">
        <v>811524</v>
      </c>
      <c r="CS14" s="609"/>
      <c r="CT14" s="609"/>
      <c r="CU14" s="609"/>
      <c r="CV14" s="609"/>
      <c r="CW14" s="609"/>
      <c r="CX14" s="609"/>
      <c r="CY14" s="610"/>
      <c r="CZ14" s="646">
        <v>3.9</v>
      </c>
      <c r="DA14" s="646"/>
      <c r="DB14" s="646"/>
      <c r="DC14" s="646"/>
      <c r="DD14" s="614">
        <v>29546</v>
      </c>
      <c r="DE14" s="609"/>
      <c r="DF14" s="609"/>
      <c r="DG14" s="609"/>
      <c r="DH14" s="609"/>
      <c r="DI14" s="609"/>
      <c r="DJ14" s="609"/>
      <c r="DK14" s="609"/>
      <c r="DL14" s="609"/>
      <c r="DM14" s="609"/>
      <c r="DN14" s="609"/>
      <c r="DO14" s="609"/>
      <c r="DP14" s="610"/>
      <c r="DQ14" s="614">
        <v>781000</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v>18315</v>
      </c>
      <c r="S15" s="609"/>
      <c r="T15" s="609"/>
      <c r="U15" s="609"/>
      <c r="V15" s="609"/>
      <c r="W15" s="609"/>
      <c r="X15" s="609"/>
      <c r="Y15" s="610"/>
      <c r="Z15" s="646">
        <v>0.1</v>
      </c>
      <c r="AA15" s="646"/>
      <c r="AB15" s="646"/>
      <c r="AC15" s="646"/>
      <c r="AD15" s="647">
        <v>18315</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212327</v>
      </c>
      <c r="BH15" s="609"/>
      <c r="BI15" s="609"/>
      <c r="BJ15" s="609"/>
      <c r="BK15" s="609"/>
      <c r="BL15" s="609"/>
      <c r="BM15" s="609"/>
      <c r="BN15" s="610"/>
      <c r="BO15" s="646">
        <v>4.5</v>
      </c>
      <c r="BP15" s="646"/>
      <c r="BQ15" s="646"/>
      <c r="BR15" s="646"/>
      <c r="BS15" s="647" t="s">
        <v>122</v>
      </c>
      <c r="BT15" s="647"/>
      <c r="BU15" s="647"/>
      <c r="BV15" s="647"/>
      <c r="BW15" s="647"/>
      <c r="BX15" s="647"/>
      <c r="BY15" s="647"/>
      <c r="BZ15" s="647"/>
      <c r="CA15" s="647"/>
      <c r="CB15" s="687"/>
      <c r="CD15" s="605" t="s">
        <v>248</v>
      </c>
      <c r="CE15" s="606"/>
      <c r="CF15" s="606"/>
      <c r="CG15" s="606"/>
      <c r="CH15" s="606"/>
      <c r="CI15" s="606"/>
      <c r="CJ15" s="606"/>
      <c r="CK15" s="606"/>
      <c r="CL15" s="606"/>
      <c r="CM15" s="606"/>
      <c r="CN15" s="606"/>
      <c r="CO15" s="606"/>
      <c r="CP15" s="606"/>
      <c r="CQ15" s="607"/>
      <c r="CR15" s="608">
        <v>3699675</v>
      </c>
      <c r="CS15" s="609"/>
      <c r="CT15" s="609"/>
      <c r="CU15" s="609"/>
      <c r="CV15" s="609"/>
      <c r="CW15" s="609"/>
      <c r="CX15" s="609"/>
      <c r="CY15" s="610"/>
      <c r="CZ15" s="646">
        <v>17.8</v>
      </c>
      <c r="DA15" s="646"/>
      <c r="DB15" s="646"/>
      <c r="DC15" s="646"/>
      <c r="DD15" s="614">
        <v>2531054</v>
      </c>
      <c r="DE15" s="609"/>
      <c r="DF15" s="609"/>
      <c r="DG15" s="609"/>
      <c r="DH15" s="609"/>
      <c r="DI15" s="609"/>
      <c r="DJ15" s="609"/>
      <c r="DK15" s="609"/>
      <c r="DL15" s="609"/>
      <c r="DM15" s="609"/>
      <c r="DN15" s="609"/>
      <c r="DO15" s="609"/>
      <c r="DP15" s="610"/>
      <c r="DQ15" s="614">
        <v>1270281</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87980</v>
      </c>
      <c r="S16" s="609"/>
      <c r="T16" s="609"/>
      <c r="U16" s="609"/>
      <c r="V16" s="609"/>
      <c r="W16" s="609"/>
      <c r="X16" s="609"/>
      <c r="Y16" s="610"/>
      <c r="Z16" s="646">
        <v>0.4</v>
      </c>
      <c r="AA16" s="646"/>
      <c r="AB16" s="646"/>
      <c r="AC16" s="646"/>
      <c r="AD16" s="647">
        <v>87980</v>
      </c>
      <c r="AE16" s="647"/>
      <c r="AF16" s="647"/>
      <c r="AG16" s="647"/>
      <c r="AH16" s="647"/>
      <c r="AI16" s="647"/>
      <c r="AJ16" s="647"/>
      <c r="AK16" s="647"/>
      <c r="AL16" s="611">
        <v>0.8</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251</v>
      </c>
      <c r="CE16" s="606"/>
      <c r="CF16" s="606"/>
      <c r="CG16" s="606"/>
      <c r="CH16" s="606"/>
      <c r="CI16" s="606"/>
      <c r="CJ16" s="606"/>
      <c r="CK16" s="606"/>
      <c r="CL16" s="606"/>
      <c r="CM16" s="606"/>
      <c r="CN16" s="606"/>
      <c r="CO16" s="606"/>
      <c r="CP16" s="606"/>
      <c r="CQ16" s="607"/>
      <c r="CR16" s="608">
        <v>268834</v>
      </c>
      <c r="CS16" s="609"/>
      <c r="CT16" s="609"/>
      <c r="CU16" s="609"/>
      <c r="CV16" s="609"/>
      <c r="CW16" s="609"/>
      <c r="CX16" s="609"/>
      <c r="CY16" s="610"/>
      <c r="CZ16" s="646">
        <v>1.3</v>
      </c>
      <c r="DA16" s="646"/>
      <c r="DB16" s="646"/>
      <c r="DC16" s="646"/>
      <c r="DD16" s="614" t="s">
        <v>122</v>
      </c>
      <c r="DE16" s="609"/>
      <c r="DF16" s="609"/>
      <c r="DG16" s="609"/>
      <c r="DH16" s="609"/>
      <c r="DI16" s="609"/>
      <c r="DJ16" s="609"/>
      <c r="DK16" s="609"/>
      <c r="DL16" s="609"/>
      <c r="DM16" s="609"/>
      <c r="DN16" s="609"/>
      <c r="DO16" s="609"/>
      <c r="DP16" s="610"/>
      <c r="DQ16" s="614">
        <v>36757</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325125</v>
      </c>
      <c r="S17" s="609"/>
      <c r="T17" s="609"/>
      <c r="U17" s="609"/>
      <c r="V17" s="609"/>
      <c r="W17" s="609"/>
      <c r="X17" s="609"/>
      <c r="Y17" s="610"/>
      <c r="Z17" s="646">
        <v>1.5</v>
      </c>
      <c r="AA17" s="646"/>
      <c r="AB17" s="646"/>
      <c r="AC17" s="646"/>
      <c r="AD17" s="647">
        <v>325125</v>
      </c>
      <c r="AE17" s="647"/>
      <c r="AF17" s="647"/>
      <c r="AG17" s="647"/>
      <c r="AH17" s="647"/>
      <c r="AI17" s="647"/>
      <c r="AJ17" s="647"/>
      <c r="AK17" s="647"/>
      <c r="AL17" s="611">
        <v>3.1</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254</v>
      </c>
      <c r="CE17" s="606"/>
      <c r="CF17" s="606"/>
      <c r="CG17" s="606"/>
      <c r="CH17" s="606"/>
      <c r="CI17" s="606"/>
      <c r="CJ17" s="606"/>
      <c r="CK17" s="606"/>
      <c r="CL17" s="606"/>
      <c r="CM17" s="606"/>
      <c r="CN17" s="606"/>
      <c r="CO17" s="606"/>
      <c r="CP17" s="606"/>
      <c r="CQ17" s="607"/>
      <c r="CR17" s="608">
        <v>1733476</v>
      </c>
      <c r="CS17" s="609"/>
      <c r="CT17" s="609"/>
      <c r="CU17" s="609"/>
      <c r="CV17" s="609"/>
      <c r="CW17" s="609"/>
      <c r="CX17" s="609"/>
      <c r="CY17" s="610"/>
      <c r="CZ17" s="646">
        <v>8.3000000000000007</v>
      </c>
      <c r="DA17" s="646"/>
      <c r="DB17" s="646"/>
      <c r="DC17" s="646"/>
      <c r="DD17" s="614" t="s">
        <v>122</v>
      </c>
      <c r="DE17" s="609"/>
      <c r="DF17" s="609"/>
      <c r="DG17" s="609"/>
      <c r="DH17" s="609"/>
      <c r="DI17" s="609"/>
      <c r="DJ17" s="609"/>
      <c r="DK17" s="609"/>
      <c r="DL17" s="609"/>
      <c r="DM17" s="609"/>
      <c r="DN17" s="609"/>
      <c r="DO17" s="609"/>
      <c r="DP17" s="610"/>
      <c r="DQ17" s="614">
        <v>1700471</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24647</v>
      </c>
      <c r="S18" s="609"/>
      <c r="T18" s="609"/>
      <c r="U18" s="609"/>
      <c r="V18" s="609"/>
      <c r="W18" s="609"/>
      <c r="X18" s="609"/>
      <c r="Y18" s="610"/>
      <c r="Z18" s="646">
        <v>0.1</v>
      </c>
      <c r="AA18" s="646"/>
      <c r="AB18" s="646"/>
      <c r="AC18" s="646"/>
      <c r="AD18" s="647">
        <v>24647</v>
      </c>
      <c r="AE18" s="647"/>
      <c r="AF18" s="647"/>
      <c r="AG18" s="647"/>
      <c r="AH18" s="647"/>
      <c r="AI18" s="647"/>
      <c r="AJ18" s="647"/>
      <c r="AK18" s="647"/>
      <c r="AL18" s="611">
        <v>0.2</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119051</v>
      </c>
      <c r="S19" s="609"/>
      <c r="T19" s="609"/>
      <c r="U19" s="609"/>
      <c r="V19" s="609"/>
      <c r="W19" s="609"/>
      <c r="X19" s="609"/>
      <c r="Y19" s="610"/>
      <c r="Z19" s="646">
        <v>0.6</v>
      </c>
      <c r="AA19" s="646"/>
      <c r="AB19" s="646"/>
      <c r="AC19" s="646"/>
      <c r="AD19" s="647">
        <v>119051</v>
      </c>
      <c r="AE19" s="647"/>
      <c r="AF19" s="647"/>
      <c r="AG19" s="647"/>
      <c r="AH19" s="647"/>
      <c r="AI19" s="647"/>
      <c r="AJ19" s="647"/>
      <c r="AK19" s="647"/>
      <c r="AL19" s="611">
        <v>1.1000000000000001</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274902</v>
      </c>
      <c r="BH19" s="609"/>
      <c r="BI19" s="609"/>
      <c r="BJ19" s="609"/>
      <c r="BK19" s="609"/>
      <c r="BL19" s="609"/>
      <c r="BM19" s="609"/>
      <c r="BN19" s="610"/>
      <c r="BO19" s="646">
        <v>5.8</v>
      </c>
      <c r="BP19" s="646"/>
      <c r="BQ19" s="646"/>
      <c r="BR19" s="646"/>
      <c r="BS19" s="647" t="s">
        <v>122</v>
      </c>
      <c r="BT19" s="647"/>
      <c r="BU19" s="647"/>
      <c r="BV19" s="647"/>
      <c r="BW19" s="647"/>
      <c r="BX19" s="647"/>
      <c r="BY19" s="647"/>
      <c r="BZ19" s="647"/>
      <c r="CA19" s="647"/>
      <c r="CB19" s="687"/>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261</v>
      </c>
      <c r="C20" s="676"/>
      <c r="D20" s="676"/>
      <c r="E20" s="676"/>
      <c r="F20" s="676"/>
      <c r="G20" s="676"/>
      <c r="H20" s="676"/>
      <c r="I20" s="676"/>
      <c r="J20" s="676"/>
      <c r="K20" s="676"/>
      <c r="L20" s="676"/>
      <c r="M20" s="676"/>
      <c r="N20" s="676"/>
      <c r="O20" s="676"/>
      <c r="P20" s="676"/>
      <c r="Q20" s="677"/>
      <c r="R20" s="608">
        <v>181427</v>
      </c>
      <c r="S20" s="609"/>
      <c r="T20" s="609"/>
      <c r="U20" s="609"/>
      <c r="V20" s="609"/>
      <c r="W20" s="609"/>
      <c r="X20" s="609"/>
      <c r="Y20" s="610"/>
      <c r="Z20" s="646">
        <v>0.9</v>
      </c>
      <c r="AA20" s="646"/>
      <c r="AB20" s="646"/>
      <c r="AC20" s="646"/>
      <c r="AD20" s="647">
        <v>181427</v>
      </c>
      <c r="AE20" s="647"/>
      <c r="AF20" s="647"/>
      <c r="AG20" s="647"/>
      <c r="AH20" s="647"/>
      <c r="AI20" s="647"/>
      <c r="AJ20" s="647"/>
      <c r="AK20" s="647"/>
      <c r="AL20" s="611">
        <v>1.7</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274902</v>
      </c>
      <c r="BH20" s="609"/>
      <c r="BI20" s="609"/>
      <c r="BJ20" s="609"/>
      <c r="BK20" s="609"/>
      <c r="BL20" s="609"/>
      <c r="BM20" s="609"/>
      <c r="BN20" s="610"/>
      <c r="BO20" s="646">
        <v>5.8</v>
      </c>
      <c r="BP20" s="646"/>
      <c r="BQ20" s="646"/>
      <c r="BR20" s="646"/>
      <c r="BS20" s="647" t="s">
        <v>122</v>
      </c>
      <c r="BT20" s="647"/>
      <c r="BU20" s="647"/>
      <c r="BV20" s="647"/>
      <c r="BW20" s="647"/>
      <c r="BX20" s="647"/>
      <c r="BY20" s="647"/>
      <c r="BZ20" s="647"/>
      <c r="CA20" s="647"/>
      <c r="CB20" s="687"/>
      <c r="CD20" s="605" t="s">
        <v>263</v>
      </c>
      <c r="CE20" s="606"/>
      <c r="CF20" s="606"/>
      <c r="CG20" s="606"/>
      <c r="CH20" s="606"/>
      <c r="CI20" s="606"/>
      <c r="CJ20" s="606"/>
      <c r="CK20" s="606"/>
      <c r="CL20" s="606"/>
      <c r="CM20" s="606"/>
      <c r="CN20" s="606"/>
      <c r="CO20" s="606"/>
      <c r="CP20" s="606"/>
      <c r="CQ20" s="607"/>
      <c r="CR20" s="608">
        <v>20768041</v>
      </c>
      <c r="CS20" s="609"/>
      <c r="CT20" s="609"/>
      <c r="CU20" s="609"/>
      <c r="CV20" s="609"/>
      <c r="CW20" s="609"/>
      <c r="CX20" s="609"/>
      <c r="CY20" s="610"/>
      <c r="CZ20" s="646">
        <v>100</v>
      </c>
      <c r="DA20" s="646"/>
      <c r="DB20" s="646"/>
      <c r="DC20" s="646"/>
      <c r="DD20" s="614">
        <v>4152760</v>
      </c>
      <c r="DE20" s="609"/>
      <c r="DF20" s="609"/>
      <c r="DG20" s="609"/>
      <c r="DH20" s="609"/>
      <c r="DI20" s="609"/>
      <c r="DJ20" s="609"/>
      <c r="DK20" s="609"/>
      <c r="DL20" s="609"/>
      <c r="DM20" s="609"/>
      <c r="DN20" s="609"/>
      <c r="DO20" s="609"/>
      <c r="DP20" s="610"/>
      <c r="DQ20" s="614">
        <v>12416797</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5311654</v>
      </c>
      <c r="S21" s="609"/>
      <c r="T21" s="609"/>
      <c r="U21" s="609"/>
      <c r="V21" s="609"/>
      <c r="W21" s="609"/>
      <c r="X21" s="609"/>
      <c r="Y21" s="610"/>
      <c r="Z21" s="646">
        <v>25.2</v>
      </c>
      <c r="AA21" s="646"/>
      <c r="AB21" s="646"/>
      <c r="AC21" s="646"/>
      <c r="AD21" s="647">
        <v>4517030</v>
      </c>
      <c r="AE21" s="647"/>
      <c r="AF21" s="647"/>
      <c r="AG21" s="647"/>
      <c r="AH21" s="647"/>
      <c r="AI21" s="647"/>
      <c r="AJ21" s="647"/>
      <c r="AK21" s="647"/>
      <c r="AL21" s="611">
        <v>43.2</v>
      </c>
      <c r="AM21" s="612"/>
      <c r="AN21" s="612"/>
      <c r="AO21" s="648"/>
      <c r="AP21" s="605" t="s">
        <v>265</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4517030</v>
      </c>
      <c r="S22" s="609"/>
      <c r="T22" s="609"/>
      <c r="U22" s="609"/>
      <c r="V22" s="609"/>
      <c r="W22" s="609"/>
      <c r="X22" s="609"/>
      <c r="Y22" s="610"/>
      <c r="Z22" s="646">
        <v>21.4</v>
      </c>
      <c r="AA22" s="646"/>
      <c r="AB22" s="646"/>
      <c r="AC22" s="646"/>
      <c r="AD22" s="647">
        <v>4517030</v>
      </c>
      <c r="AE22" s="647"/>
      <c r="AF22" s="647"/>
      <c r="AG22" s="647"/>
      <c r="AH22" s="647"/>
      <c r="AI22" s="647"/>
      <c r="AJ22" s="647"/>
      <c r="AK22" s="647"/>
      <c r="AL22" s="611">
        <v>43.2</v>
      </c>
      <c r="AM22" s="612"/>
      <c r="AN22" s="612"/>
      <c r="AO22" s="648"/>
      <c r="AP22" s="605" t="s">
        <v>267</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794624</v>
      </c>
      <c r="S23" s="609"/>
      <c r="T23" s="609"/>
      <c r="U23" s="609"/>
      <c r="V23" s="609"/>
      <c r="W23" s="609"/>
      <c r="X23" s="609"/>
      <c r="Y23" s="610"/>
      <c r="Z23" s="646">
        <v>3.8</v>
      </c>
      <c r="AA23" s="646"/>
      <c r="AB23" s="646"/>
      <c r="AC23" s="646"/>
      <c r="AD23" s="647" t="s">
        <v>122</v>
      </c>
      <c r="AE23" s="647"/>
      <c r="AF23" s="647"/>
      <c r="AG23" s="647"/>
      <c r="AH23" s="647"/>
      <c r="AI23" s="647"/>
      <c r="AJ23" s="647"/>
      <c r="AK23" s="647"/>
      <c r="AL23" s="611" t="s">
        <v>122</v>
      </c>
      <c r="AM23" s="612"/>
      <c r="AN23" s="612"/>
      <c r="AO23" s="648"/>
      <c r="AP23" s="605" t="s">
        <v>270</v>
      </c>
      <c r="AQ23" s="685"/>
      <c r="AR23" s="685"/>
      <c r="AS23" s="685"/>
      <c r="AT23" s="685"/>
      <c r="AU23" s="685"/>
      <c r="AV23" s="685"/>
      <c r="AW23" s="685"/>
      <c r="AX23" s="685"/>
      <c r="AY23" s="685"/>
      <c r="AZ23" s="685"/>
      <c r="BA23" s="685"/>
      <c r="BB23" s="685"/>
      <c r="BC23" s="685"/>
      <c r="BD23" s="685"/>
      <c r="BE23" s="685"/>
      <c r="BF23" s="686"/>
      <c r="BG23" s="608">
        <v>274902</v>
      </c>
      <c r="BH23" s="609"/>
      <c r="BI23" s="609"/>
      <c r="BJ23" s="609"/>
      <c r="BK23" s="609"/>
      <c r="BL23" s="609"/>
      <c r="BM23" s="609"/>
      <c r="BN23" s="610"/>
      <c r="BO23" s="646">
        <v>5.8</v>
      </c>
      <c r="BP23" s="646"/>
      <c r="BQ23" s="646"/>
      <c r="BR23" s="646"/>
      <c r="BS23" s="647" t="s">
        <v>122</v>
      </c>
      <c r="BT23" s="647"/>
      <c r="BU23" s="647"/>
      <c r="BV23" s="647"/>
      <c r="BW23" s="647"/>
      <c r="BX23" s="647"/>
      <c r="BY23" s="647"/>
      <c r="BZ23" s="647"/>
      <c r="CA23" s="647"/>
      <c r="CB23" s="687"/>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278</v>
      </c>
      <c r="CE24" s="667"/>
      <c r="CF24" s="667"/>
      <c r="CG24" s="667"/>
      <c r="CH24" s="667"/>
      <c r="CI24" s="667"/>
      <c r="CJ24" s="667"/>
      <c r="CK24" s="667"/>
      <c r="CL24" s="667"/>
      <c r="CM24" s="667"/>
      <c r="CN24" s="667"/>
      <c r="CO24" s="667"/>
      <c r="CP24" s="667"/>
      <c r="CQ24" s="668"/>
      <c r="CR24" s="663">
        <v>8510068</v>
      </c>
      <c r="CS24" s="664"/>
      <c r="CT24" s="664"/>
      <c r="CU24" s="664"/>
      <c r="CV24" s="664"/>
      <c r="CW24" s="664"/>
      <c r="CX24" s="664"/>
      <c r="CY24" s="689"/>
      <c r="CZ24" s="690">
        <v>41</v>
      </c>
      <c r="DA24" s="672"/>
      <c r="DB24" s="672"/>
      <c r="DC24" s="692"/>
      <c r="DD24" s="688">
        <v>5832529</v>
      </c>
      <c r="DE24" s="664"/>
      <c r="DF24" s="664"/>
      <c r="DG24" s="664"/>
      <c r="DH24" s="664"/>
      <c r="DI24" s="664"/>
      <c r="DJ24" s="664"/>
      <c r="DK24" s="689"/>
      <c r="DL24" s="688">
        <v>5165494</v>
      </c>
      <c r="DM24" s="664"/>
      <c r="DN24" s="664"/>
      <c r="DO24" s="664"/>
      <c r="DP24" s="664"/>
      <c r="DQ24" s="664"/>
      <c r="DR24" s="664"/>
      <c r="DS24" s="664"/>
      <c r="DT24" s="664"/>
      <c r="DU24" s="664"/>
      <c r="DV24" s="689"/>
      <c r="DW24" s="690">
        <v>49.2</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11505937</v>
      </c>
      <c r="S25" s="609"/>
      <c r="T25" s="609"/>
      <c r="U25" s="609"/>
      <c r="V25" s="609"/>
      <c r="W25" s="609"/>
      <c r="X25" s="609"/>
      <c r="Y25" s="610"/>
      <c r="Z25" s="646">
        <v>54.6</v>
      </c>
      <c r="AA25" s="646"/>
      <c r="AB25" s="646"/>
      <c r="AC25" s="646"/>
      <c r="AD25" s="647">
        <v>10436411</v>
      </c>
      <c r="AE25" s="647"/>
      <c r="AF25" s="647"/>
      <c r="AG25" s="647"/>
      <c r="AH25" s="647"/>
      <c r="AI25" s="647"/>
      <c r="AJ25" s="647"/>
      <c r="AK25" s="647"/>
      <c r="AL25" s="611">
        <v>99.8</v>
      </c>
      <c r="AM25" s="612"/>
      <c r="AN25" s="612"/>
      <c r="AO25" s="648"/>
      <c r="AP25" s="605" t="s">
        <v>280</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281</v>
      </c>
      <c r="CE25" s="606"/>
      <c r="CF25" s="606"/>
      <c r="CG25" s="606"/>
      <c r="CH25" s="606"/>
      <c r="CI25" s="606"/>
      <c r="CJ25" s="606"/>
      <c r="CK25" s="606"/>
      <c r="CL25" s="606"/>
      <c r="CM25" s="606"/>
      <c r="CN25" s="606"/>
      <c r="CO25" s="606"/>
      <c r="CP25" s="606"/>
      <c r="CQ25" s="607"/>
      <c r="CR25" s="608">
        <v>2772387</v>
      </c>
      <c r="CS25" s="621"/>
      <c r="CT25" s="621"/>
      <c r="CU25" s="621"/>
      <c r="CV25" s="621"/>
      <c r="CW25" s="621"/>
      <c r="CX25" s="621"/>
      <c r="CY25" s="622"/>
      <c r="CZ25" s="611">
        <v>13.3</v>
      </c>
      <c r="DA25" s="623"/>
      <c r="DB25" s="623"/>
      <c r="DC25" s="624"/>
      <c r="DD25" s="614">
        <v>2570502</v>
      </c>
      <c r="DE25" s="621"/>
      <c r="DF25" s="621"/>
      <c r="DG25" s="621"/>
      <c r="DH25" s="621"/>
      <c r="DI25" s="621"/>
      <c r="DJ25" s="621"/>
      <c r="DK25" s="622"/>
      <c r="DL25" s="614">
        <v>2473543</v>
      </c>
      <c r="DM25" s="621"/>
      <c r="DN25" s="621"/>
      <c r="DO25" s="621"/>
      <c r="DP25" s="621"/>
      <c r="DQ25" s="621"/>
      <c r="DR25" s="621"/>
      <c r="DS25" s="621"/>
      <c r="DT25" s="621"/>
      <c r="DU25" s="621"/>
      <c r="DV25" s="622"/>
      <c r="DW25" s="611">
        <v>23.6</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v>2900</v>
      </c>
      <c r="S26" s="609"/>
      <c r="T26" s="609"/>
      <c r="U26" s="609"/>
      <c r="V26" s="609"/>
      <c r="W26" s="609"/>
      <c r="X26" s="609"/>
      <c r="Y26" s="610"/>
      <c r="Z26" s="646">
        <v>0</v>
      </c>
      <c r="AA26" s="646"/>
      <c r="AB26" s="646"/>
      <c r="AC26" s="646"/>
      <c r="AD26" s="647">
        <v>2900</v>
      </c>
      <c r="AE26" s="647"/>
      <c r="AF26" s="647"/>
      <c r="AG26" s="647"/>
      <c r="AH26" s="647"/>
      <c r="AI26" s="647"/>
      <c r="AJ26" s="647"/>
      <c r="AK26" s="647"/>
      <c r="AL26" s="611">
        <v>0</v>
      </c>
      <c r="AM26" s="612"/>
      <c r="AN26" s="612"/>
      <c r="AO26" s="648"/>
      <c r="AP26" s="605" t="s">
        <v>283</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284</v>
      </c>
      <c r="CE26" s="606"/>
      <c r="CF26" s="606"/>
      <c r="CG26" s="606"/>
      <c r="CH26" s="606"/>
      <c r="CI26" s="606"/>
      <c r="CJ26" s="606"/>
      <c r="CK26" s="606"/>
      <c r="CL26" s="606"/>
      <c r="CM26" s="606"/>
      <c r="CN26" s="606"/>
      <c r="CO26" s="606"/>
      <c r="CP26" s="606"/>
      <c r="CQ26" s="607"/>
      <c r="CR26" s="608">
        <v>1662785</v>
      </c>
      <c r="CS26" s="609"/>
      <c r="CT26" s="609"/>
      <c r="CU26" s="609"/>
      <c r="CV26" s="609"/>
      <c r="CW26" s="609"/>
      <c r="CX26" s="609"/>
      <c r="CY26" s="610"/>
      <c r="CZ26" s="611">
        <v>8</v>
      </c>
      <c r="DA26" s="623"/>
      <c r="DB26" s="623"/>
      <c r="DC26" s="624"/>
      <c r="DD26" s="614">
        <v>1556350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111494</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4711919</v>
      </c>
      <c r="BH27" s="609"/>
      <c r="BI27" s="609"/>
      <c r="BJ27" s="609"/>
      <c r="BK27" s="609"/>
      <c r="BL27" s="609"/>
      <c r="BM27" s="609"/>
      <c r="BN27" s="610"/>
      <c r="BO27" s="646">
        <v>100</v>
      </c>
      <c r="BP27" s="646"/>
      <c r="BQ27" s="646"/>
      <c r="BR27" s="646"/>
      <c r="BS27" s="647">
        <v>55451</v>
      </c>
      <c r="BT27" s="647"/>
      <c r="BU27" s="647"/>
      <c r="BV27" s="647"/>
      <c r="BW27" s="647"/>
      <c r="BX27" s="647"/>
      <c r="BY27" s="647"/>
      <c r="BZ27" s="647"/>
      <c r="CA27" s="647"/>
      <c r="CB27" s="687"/>
      <c r="CD27" s="605" t="s">
        <v>287</v>
      </c>
      <c r="CE27" s="606"/>
      <c r="CF27" s="606"/>
      <c r="CG27" s="606"/>
      <c r="CH27" s="606"/>
      <c r="CI27" s="606"/>
      <c r="CJ27" s="606"/>
      <c r="CK27" s="606"/>
      <c r="CL27" s="606"/>
      <c r="CM27" s="606"/>
      <c r="CN27" s="606"/>
      <c r="CO27" s="606"/>
      <c r="CP27" s="606"/>
      <c r="CQ27" s="607"/>
      <c r="CR27" s="608">
        <v>4004205</v>
      </c>
      <c r="CS27" s="621"/>
      <c r="CT27" s="621"/>
      <c r="CU27" s="621"/>
      <c r="CV27" s="621"/>
      <c r="CW27" s="621"/>
      <c r="CX27" s="621"/>
      <c r="CY27" s="622"/>
      <c r="CZ27" s="611">
        <v>19.3</v>
      </c>
      <c r="DA27" s="623"/>
      <c r="DB27" s="623"/>
      <c r="DC27" s="624"/>
      <c r="DD27" s="614">
        <v>1561556</v>
      </c>
      <c r="DE27" s="621"/>
      <c r="DF27" s="621"/>
      <c r="DG27" s="621"/>
      <c r="DH27" s="621"/>
      <c r="DI27" s="621"/>
      <c r="DJ27" s="621"/>
      <c r="DK27" s="622"/>
      <c r="DL27" s="614">
        <v>991480</v>
      </c>
      <c r="DM27" s="621"/>
      <c r="DN27" s="621"/>
      <c r="DO27" s="621"/>
      <c r="DP27" s="621"/>
      <c r="DQ27" s="621"/>
      <c r="DR27" s="621"/>
      <c r="DS27" s="621"/>
      <c r="DT27" s="621"/>
      <c r="DU27" s="621"/>
      <c r="DV27" s="622"/>
      <c r="DW27" s="611">
        <v>9.4</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160440</v>
      </c>
      <c r="S28" s="609"/>
      <c r="T28" s="609"/>
      <c r="U28" s="609"/>
      <c r="V28" s="609"/>
      <c r="W28" s="609"/>
      <c r="X28" s="609"/>
      <c r="Y28" s="610"/>
      <c r="Z28" s="646">
        <v>0.8</v>
      </c>
      <c r="AA28" s="646"/>
      <c r="AB28" s="646"/>
      <c r="AC28" s="646"/>
      <c r="AD28" s="647">
        <v>6936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1733476</v>
      </c>
      <c r="CS28" s="609"/>
      <c r="CT28" s="609"/>
      <c r="CU28" s="609"/>
      <c r="CV28" s="609"/>
      <c r="CW28" s="609"/>
      <c r="CX28" s="609"/>
      <c r="CY28" s="610"/>
      <c r="CZ28" s="611">
        <v>8.3000000000000007</v>
      </c>
      <c r="DA28" s="623"/>
      <c r="DB28" s="623"/>
      <c r="DC28" s="624"/>
      <c r="DD28" s="614">
        <v>1700471</v>
      </c>
      <c r="DE28" s="609"/>
      <c r="DF28" s="609"/>
      <c r="DG28" s="609"/>
      <c r="DH28" s="609"/>
      <c r="DI28" s="609"/>
      <c r="DJ28" s="609"/>
      <c r="DK28" s="610"/>
      <c r="DL28" s="614">
        <v>1700471</v>
      </c>
      <c r="DM28" s="609"/>
      <c r="DN28" s="609"/>
      <c r="DO28" s="609"/>
      <c r="DP28" s="609"/>
      <c r="DQ28" s="609"/>
      <c r="DR28" s="609"/>
      <c r="DS28" s="609"/>
      <c r="DT28" s="609"/>
      <c r="DU28" s="609"/>
      <c r="DV28" s="610"/>
      <c r="DW28" s="611">
        <v>16.2</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59809</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291</v>
      </c>
      <c r="CE29" s="628"/>
      <c r="CF29" s="605" t="s">
        <v>66</v>
      </c>
      <c r="CG29" s="606"/>
      <c r="CH29" s="606"/>
      <c r="CI29" s="606"/>
      <c r="CJ29" s="606"/>
      <c r="CK29" s="606"/>
      <c r="CL29" s="606"/>
      <c r="CM29" s="606"/>
      <c r="CN29" s="606"/>
      <c r="CO29" s="606"/>
      <c r="CP29" s="606"/>
      <c r="CQ29" s="607"/>
      <c r="CR29" s="608">
        <v>1733398</v>
      </c>
      <c r="CS29" s="621"/>
      <c r="CT29" s="621"/>
      <c r="CU29" s="621"/>
      <c r="CV29" s="621"/>
      <c r="CW29" s="621"/>
      <c r="CX29" s="621"/>
      <c r="CY29" s="622"/>
      <c r="CZ29" s="611">
        <v>8.3000000000000007</v>
      </c>
      <c r="DA29" s="623"/>
      <c r="DB29" s="623"/>
      <c r="DC29" s="624"/>
      <c r="DD29" s="614">
        <v>1700393</v>
      </c>
      <c r="DE29" s="621"/>
      <c r="DF29" s="621"/>
      <c r="DG29" s="621"/>
      <c r="DH29" s="621"/>
      <c r="DI29" s="621"/>
      <c r="DJ29" s="621"/>
      <c r="DK29" s="622"/>
      <c r="DL29" s="614">
        <v>1700393</v>
      </c>
      <c r="DM29" s="621"/>
      <c r="DN29" s="621"/>
      <c r="DO29" s="621"/>
      <c r="DP29" s="621"/>
      <c r="DQ29" s="621"/>
      <c r="DR29" s="621"/>
      <c r="DS29" s="621"/>
      <c r="DT29" s="621"/>
      <c r="DU29" s="621"/>
      <c r="DV29" s="622"/>
      <c r="DW29" s="611">
        <v>16.2</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2714761</v>
      </c>
      <c r="S30" s="609"/>
      <c r="T30" s="609"/>
      <c r="U30" s="609"/>
      <c r="V30" s="609"/>
      <c r="W30" s="609"/>
      <c r="X30" s="609"/>
      <c r="Y30" s="610"/>
      <c r="Z30" s="646">
        <v>12.9</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78"/>
      <c r="BI30" s="678"/>
      <c r="BJ30" s="678"/>
      <c r="BK30" s="678"/>
      <c r="BL30" s="678"/>
      <c r="BM30" s="678"/>
      <c r="BN30" s="678"/>
      <c r="BO30" s="678"/>
      <c r="BP30" s="678"/>
      <c r="BQ30" s="679"/>
      <c r="BR30" s="660" t="s">
        <v>294</v>
      </c>
      <c r="BS30" s="678"/>
      <c r="BT30" s="678"/>
      <c r="BU30" s="678"/>
      <c r="BV30" s="678"/>
      <c r="BW30" s="678"/>
      <c r="BX30" s="678"/>
      <c r="BY30" s="678"/>
      <c r="BZ30" s="678"/>
      <c r="CA30" s="678"/>
      <c r="CB30" s="679"/>
      <c r="CD30" s="629"/>
      <c r="CE30" s="630"/>
      <c r="CF30" s="605" t="s">
        <v>295</v>
      </c>
      <c r="CG30" s="606"/>
      <c r="CH30" s="606"/>
      <c r="CI30" s="606"/>
      <c r="CJ30" s="606"/>
      <c r="CK30" s="606"/>
      <c r="CL30" s="606"/>
      <c r="CM30" s="606"/>
      <c r="CN30" s="606"/>
      <c r="CO30" s="606"/>
      <c r="CP30" s="606"/>
      <c r="CQ30" s="607"/>
      <c r="CR30" s="608">
        <v>1638840</v>
      </c>
      <c r="CS30" s="609"/>
      <c r="CT30" s="609"/>
      <c r="CU30" s="609"/>
      <c r="CV30" s="609"/>
      <c r="CW30" s="609"/>
      <c r="CX30" s="609"/>
      <c r="CY30" s="610"/>
      <c r="CZ30" s="611">
        <v>7.9</v>
      </c>
      <c r="DA30" s="623"/>
      <c r="DB30" s="623"/>
      <c r="DC30" s="624"/>
      <c r="DD30" s="614">
        <v>1607469</v>
      </c>
      <c r="DE30" s="609"/>
      <c r="DF30" s="609"/>
      <c r="DG30" s="609"/>
      <c r="DH30" s="609"/>
      <c r="DI30" s="609"/>
      <c r="DJ30" s="609"/>
      <c r="DK30" s="610"/>
      <c r="DL30" s="614">
        <v>1607469</v>
      </c>
      <c r="DM30" s="609"/>
      <c r="DN30" s="609"/>
      <c r="DO30" s="609"/>
      <c r="DP30" s="609"/>
      <c r="DQ30" s="609"/>
      <c r="DR30" s="609"/>
      <c r="DS30" s="609"/>
      <c r="DT30" s="609"/>
      <c r="DU30" s="609"/>
      <c r="DV30" s="610"/>
      <c r="DW30" s="611">
        <v>15.3</v>
      </c>
      <c r="DX30" s="623"/>
      <c r="DY30" s="623"/>
      <c r="DZ30" s="623"/>
      <c r="EA30" s="623"/>
      <c r="EB30" s="623"/>
      <c r="EC30" s="635"/>
    </row>
    <row r="31" spans="2:133" ht="11.25" customHeight="1" x14ac:dyDescent="0.15">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297</v>
      </c>
      <c r="AQ31" s="681"/>
      <c r="AR31" s="681"/>
      <c r="AS31" s="681"/>
      <c r="AT31" s="682" t="s">
        <v>298</v>
      </c>
      <c r="AU31" s="200"/>
      <c r="AV31" s="200"/>
      <c r="AW31" s="200"/>
      <c r="AX31" s="666" t="s">
        <v>176</v>
      </c>
      <c r="AY31" s="667"/>
      <c r="AZ31" s="667"/>
      <c r="BA31" s="667"/>
      <c r="BB31" s="667"/>
      <c r="BC31" s="667"/>
      <c r="BD31" s="667"/>
      <c r="BE31" s="667"/>
      <c r="BF31" s="668"/>
      <c r="BG31" s="670">
        <v>99.3</v>
      </c>
      <c r="BH31" s="671"/>
      <c r="BI31" s="671"/>
      <c r="BJ31" s="671"/>
      <c r="BK31" s="671"/>
      <c r="BL31" s="671"/>
      <c r="BM31" s="672">
        <v>97.3</v>
      </c>
      <c r="BN31" s="671"/>
      <c r="BO31" s="671"/>
      <c r="BP31" s="671"/>
      <c r="BQ31" s="673"/>
      <c r="BR31" s="670">
        <v>99.2</v>
      </c>
      <c r="BS31" s="671"/>
      <c r="BT31" s="671"/>
      <c r="BU31" s="671"/>
      <c r="BV31" s="671"/>
      <c r="BW31" s="671"/>
      <c r="BX31" s="672">
        <v>96.2</v>
      </c>
      <c r="BY31" s="671"/>
      <c r="BZ31" s="671"/>
      <c r="CA31" s="671"/>
      <c r="CB31" s="673"/>
      <c r="CD31" s="629"/>
      <c r="CE31" s="630"/>
      <c r="CF31" s="605" t="s">
        <v>299</v>
      </c>
      <c r="CG31" s="606"/>
      <c r="CH31" s="606"/>
      <c r="CI31" s="606"/>
      <c r="CJ31" s="606"/>
      <c r="CK31" s="606"/>
      <c r="CL31" s="606"/>
      <c r="CM31" s="606"/>
      <c r="CN31" s="606"/>
      <c r="CO31" s="606"/>
      <c r="CP31" s="606"/>
      <c r="CQ31" s="607"/>
      <c r="CR31" s="608">
        <v>94558</v>
      </c>
      <c r="CS31" s="621"/>
      <c r="CT31" s="621"/>
      <c r="CU31" s="621"/>
      <c r="CV31" s="621"/>
      <c r="CW31" s="621"/>
      <c r="CX31" s="621"/>
      <c r="CY31" s="622"/>
      <c r="CZ31" s="611">
        <v>0.5</v>
      </c>
      <c r="DA31" s="623"/>
      <c r="DB31" s="623"/>
      <c r="DC31" s="624"/>
      <c r="DD31" s="614">
        <v>92924</v>
      </c>
      <c r="DE31" s="621"/>
      <c r="DF31" s="621"/>
      <c r="DG31" s="621"/>
      <c r="DH31" s="621"/>
      <c r="DI31" s="621"/>
      <c r="DJ31" s="621"/>
      <c r="DK31" s="622"/>
      <c r="DL31" s="614">
        <v>92924</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1445494</v>
      </c>
      <c r="S32" s="609"/>
      <c r="T32" s="609"/>
      <c r="U32" s="609"/>
      <c r="V32" s="609"/>
      <c r="W32" s="609"/>
      <c r="X32" s="609"/>
      <c r="Y32" s="610"/>
      <c r="Z32" s="646">
        <v>6.9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301</v>
      </c>
      <c r="AX32" s="605" t="s">
        <v>302</v>
      </c>
      <c r="AY32" s="606"/>
      <c r="AZ32" s="606"/>
      <c r="BA32" s="606"/>
      <c r="BB32" s="606"/>
      <c r="BC32" s="606"/>
      <c r="BD32" s="606"/>
      <c r="BE32" s="606"/>
      <c r="BF32" s="607"/>
      <c r="BG32" s="674">
        <v>99.3</v>
      </c>
      <c r="BH32" s="621"/>
      <c r="BI32" s="621"/>
      <c r="BJ32" s="621"/>
      <c r="BK32" s="621"/>
      <c r="BL32" s="621"/>
      <c r="BM32" s="612">
        <v>96.7</v>
      </c>
      <c r="BN32" s="621"/>
      <c r="BO32" s="621"/>
      <c r="BP32" s="621"/>
      <c r="BQ32" s="644"/>
      <c r="BR32" s="674">
        <v>99.1</v>
      </c>
      <c r="BS32" s="621"/>
      <c r="BT32" s="621"/>
      <c r="BU32" s="621"/>
      <c r="BV32" s="621"/>
      <c r="BW32" s="621"/>
      <c r="BX32" s="612">
        <v>96.3</v>
      </c>
      <c r="BY32" s="621"/>
      <c r="BZ32" s="621"/>
      <c r="CA32" s="621"/>
      <c r="CB32" s="644"/>
      <c r="CD32" s="631"/>
      <c r="CE32" s="632"/>
      <c r="CF32" s="605" t="s">
        <v>303</v>
      </c>
      <c r="CG32" s="606"/>
      <c r="CH32" s="606"/>
      <c r="CI32" s="606"/>
      <c r="CJ32" s="606"/>
      <c r="CK32" s="606"/>
      <c r="CL32" s="606"/>
      <c r="CM32" s="606"/>
      <c r="CN32" s="606"/>
      <c r="CO32" s="606"/>
      <c r="CP32" s="606"/>
      <c r="CQ32" s="607"/>
      <c r="CR32" s="608">
        <v>78</v>
      </c>
      <c r="CS32" s="609"/>
      <c r="CT32" s="609"/>
      <c r="CU32" s="609"/>
      <c r="CV32" s="609"/>
      <c r="CW32" s="609"/>
      <c r="CX32" s="609"/>
      <c r="CY32" s="610"/>
      <c r="CZ32" s="611">
        <v>0</v>
      </c>
      <c r="DA32" s="623"/>
      <c r="DB32" s="623"/>
      <c r="DC32" s="624"/>
      <c r="DD32" s="614">
        <v>78</v>
      </c>
      <c r="DE32" s="609"/>
      <c r="DF32" s="609"/>
      <c r="DG32" s="609"/>
      <c r="DH32" s="609"/>
      <c r="DI32" s="609"/>
      <c r="DJ32" s="609"/>
      <c r="DK32" s="610"/>
      <c r="DL32" s="614">
        <v>78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32143</v>
      </c>
      <c r="S33" s="609"/>
      <c r="T33" s="609"/>
      <c r="U33" s="609"/>
      <c r="V33" s="609"/>
      <c r="W33" s="609"/>
      <c r="X33" s="609"/>
      <c r="Y33" s="610"/>
      <c r="Z33" s="646">
        <v>0.2</v>
      </c>
      <c r="AA33" s="646"/>
      <c r="AB33" s="646"/>
      <c r="AC33" s="646"/>
      <c r="AD33" s="647">
        <v>13373</v>
      </c>
      <c r="AE33" s="647"/>
      <c r="AF33" s="647"/>
      <c r="AG33" s="647"/>
      <c r="AH33" s="647"/>
      <c r="AI33" s="647"/>
      <c r="AJ33" s="647"/>
      <c r="AK33" s="647"/>
      <c r="AL33" s="611">
        <v>0.1</v>
      </c>
      <c r="AM33" s="612"/>
      <c r="AN33" s="612"/>
      <c r="AO33" s="648"/>
      <c r="AP33" s="651"/>
      <c r="AQ33" s="652"/>
      <c r="AR33" s="652"/>
      <c r="AS33" s="652"/>
      <c r="AT33" s="684"/>
      <c r="AU33" s="201"/>
      <c r="AV33" s="201"/>
      <c r="AW33" s="201"/>
      <c r="AX33" s="589" t="s">
        <v>305</v>
      </c>
      <c r="AY33" s="590"/>
      <c r="AZ33" s="590"/>
      <c r="BA33" s="590"/>
      <c r="BB33" s="590"/>
      <c r="BC33" s="590"/>
      <c r="BD33" s="590"/>
      <c r="BE33" s="590"/>
      <c r="BF33" s="591"/>
      <c r="BG33" s="669">
        <v>99.3</v>
      </c>
      <c r="BH33" s="593"/>
      <c r="BI33" s="593"/>
      <c r="BJ33" s="593"/>
      <c r="BK33" s="593"/>
      <c r="BL33" s="593"/>
      <c r="BM33" s="639">
        <v>97.8</v>
      </c>
      <c r="BN33" s="593"/>
      <c r="BO33" s="593"/>
      <c r="BP33" s="593"/>
      <c r="BQ33" s="656"/>
      <c r="BR33" s="669">
        <v>99.3</v>
      </c>
      <c r="BS33" s="593"/>
      <c r="BT33" s="593"/>
      <c r="BU33" s="593"/>
      <c r="BV33" s="593"/>
      <c r="BW33" s="593"/>
      <c r="BX33" s="639">
        <v>96.3</v>
      </c>
      <c r="BY33" s="593"/>
      <c r="BZ33" s="593"/>
      <c r="CA33" s="593"/>
      <c r="CB33" s="656"/>
      <c r="CD33" s="605" t="s">
        <v>306</v>
      </c>
      <c r="CE33" s="606"/>
      <c r="CF33" s="606"/>
      <c r="CG33" s="606"/>
      <c r="CH33" s="606"/>
      <c r="CI33" s="606"/>
      <c r="CJ33" s="606"/>
      <c r="CK33" s="606"/>
      <c r="CL33" s="606"/>
      <c r="CM33" s="606"/>
      <c r="CN33" s="606"/>
      <c r="CO33" s="606"/>
      <c r="CP33" s="606"/>
      <c r="CQ33" s="607"/>
      <c r="CR33" s="608">
        <v>7836379</v>
      </c>
      <c r="CS33" s="621"/>
      <c r="CT33" s="621"/>
      <c r="CU33" s="621"/>
      <c r="CV33" s="621"/>
      <c r="CW33" s="621"/>
      <c r="CX33" s="621"/>
      <c r="CY33" s="622"/>
      <c r="CZ33" s="611">
        <v>37.700000000000003</v>
      </c>
      <c r="DA33" s="623"/>
      <c r="DB33" s="623"/>
      <c r="DC33" s="624"/>
      <c r="DD33" s="614">
        <v>6077763</v>
      </c>
      <c r="DE33" s="621"/>
      <c r="DF33" s="621"/>
      <c r="DG33" s="621"/>
      <c r="DH33" s="621"/>
      <c r="DI33" s="621"/>
      <c r="DJ33" s="621"/>
      <c r="DK33" s="622"/>
      <c r="DL33" s="614">
        <v>4562706</v>
      </c>
      <c r="DM33" s="621"/>
      <c r="DN33" s="621"/>
      <c r="DO33" s="621"/>
      <c r="DP33" s="621"/>
      <c r="DQ33" s="621"/>
      <c r="DR33" s="621"/>
      <c r="DS33" s="621"/>
      <c r="DT33" s="621"/>
      <c r="DU33" s="621"/>
      <c r="DV33" s="622"/>
      <c r="DW33" s="611">
        <v>43.5</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86542</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1985915</v>
      </c>
      <c r="CS34" s="609"/>
      <c r="CT34" s="609"/>
      <c r="CU34" s="609"/>
      <c r="CV34" s="609"/>
      <c r="CW34" s="609"/>
      <c r="CX34" s="609"/>
      <c r="CY34" s="610"/>
      <c r="CZ34" s="611">
        <v>9.6</v>
      </c>
      <c r="DA34" s="623"/>
      <c r="DB34" s="623"/>
      <c r="DC34" s="624"/>
      <c r="DD34" s="614">
        <v>1595597</v>
      </c>
      <c r="DE34" s="609"/>
      <c r="DF34" s="609"/>
      <c r="DG34" s="609"/>
      <c r="DH34" s="609"/>
      <c r="DI34" s="609"/>
      <c r="DJ34" s="609"/>
      <c r="DK34" s="610"/>
      <c r="DL34" s="614">
        <v>1365832</v>
      </c>
      <c r="DM34" s="609"/>
      <c r="DN34" s="609"/>
      <c r="DO34" s="609"/>
      <c r="DP34" s="609"/>
      <c r="DQ34" s="609"/>
      <c r="DR34" s="609"/>
      <c r="DS34" s="609"/>
      <c r="DT34" s="609"/>
      <c r="DU34" s="609"/>
      <c r="DV34" s="610"/>
      <c r="DW34" s="611">
        <v>13</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341929</v>
      </c>
      <c r="S35" s="609"/>
      <c r="T35" s="609"/>
      <c r="U35" s="609"/>
      <c r="V35" s="609"/>
      <c r="W35" s="609"/>
      <c r="X35" s="609"/>
      <c r="Y35" s="610"/>
      <c r="Z35" s="646">
        <v>1.6</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203040</v>
      </c>
      <c r="CS35" s="621"/>
      <c r="CT35" s="621"/>
      <c r="CU35" s="621"/>
      <c r="CV35" s="621"/>
      <c r="CW35" s="621"/>
      <c r="CX35" s="621"/>
      <c r="CY35" s="622"/>
      <c r="CZ35" s="611">
        <v>1</v>
      </c>
      <c r="DA35" s="623"/>
      <c r="DB35" s="623"/>
      <c r="DC35" s="624"/>
      <c r="DD35" s="614">
        <v>82933</v>
      </c>
      <c r="DE35" s="621"/>
      <c r="DF35" s="621"/>
      <c r="DG35" s="621"/>
      <c r="DH35" s="621"/>
      <c r="DI35" s="621"/>
      <c r="DJ35" s="621"/>
      <c r="DK35" s="622"/>
      <c r="DL35" s="614">
        <v>82867</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449664</v>
      </c>
      <c r="S36" s="609"/>
      <c r="T36" s="609"/>
      <c r="U36" s="609"/>
      <c r="V36" s="609"/>
      <c r="W36" s="609"/>
      <c r="X36" s="609"/>
      <c r="Y36" s="610"/>
      <c r="Z36" s="646">
        <v>2.1</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2765559</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113819</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3008424</v>
      </c>
      <c r="CS36" s="609"/>
      <c r="CT36" s="609"/>
      <c r="CU36" s="609"/>
      <c r="CV36" s="609"/>
      <c r="CW36" s="609"/>
      <c r="CX36" s="609"/>
      <c r="CY36" s="610"/>
      <c r="CZ36" s="611">
        <v>14.5</v>
      </c>
      <c r="DA36" s="623"/>
      <c r="DB36" s="623"/>
      <c r="DC36" s="624"/>
      <c r="DD36" s="614">
        <v>2556176</v>
      </c>
      <c r="DE36" s="609"/>
      <c r="DF36" s="609"/>
      <c r="DG36" s="609"/>
      <c r="DH36" s="609"/>
      <c r="DI36" s="609"/>
      <c r="DJ36" s="609"/>
      <c r="DK36" s="610"/>
      <c r="DL36" s="614">
        <v>1813056</v>
      </c>
      <c r="DM36" s="609"/>
      <c r="DN36" s="609"/>
      <c r="DO36" s="609"/>
      <c r="DP36" s="609"/>
      <c r="DQ36" s="609"/>
      <c r="DR36" s="609"/>
      <c r="DS36" s="609"/>
      <c r="DT36" s="609"/>
      <c r="DU36" s="609"/>
      <c r="DV36" s="610"/>
      <c r="DW36" s="611">
        <v>17.3</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637808</v>
      </c>
      <c r="S37" s="609"/>
      <c r="T37" s="609"/>
      <c r="U37" s="609"/>
      <c r="V37" s="609"/>
      <c r="W37" s="609"/>
      <c r="X37" s="609"/>
      <c r="Y37" s="610"/>
      <c r="Z37" s="646">
        <v>3</v>
      </c>
      <c r="AA37" s="646"/>
      <c r="AB37" s="646"/>
      <c r="AC37" s="646"/>
      <c r="AD37" s="647">
        <v>2644</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862957</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34456</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1119268</v>
      </c>
      <c r="CS37" s="621"/>
      <c r="CT37" s="621"/>
      <c r="CU37" s="621"/>
      <c r="CV37" s="621"/>
      <c r="CW37" s="621"/>
      <c r="CX37" s="621"/>
      <c r="CY37" s="622"/>
      <c r="CZ37" s="611">
        <v>5.4</v>
      </c>
      <c r="DA37" s="623"/>
      <c r="DB37" s="623"/>
      <c r="DC37" s="624"/>
      <c r="DD37" s="614">
        <v>953465</v>
      </c>
      <c r="DE37" s="621"/>
      <c r="DF37" s="621"/>
      <c r="DG37" s="621"/>
      <c r="DH37" s="621"/>
      <c r="DI37" s="621"/>
      <c r="DJ37" s="621"/>
      <c r="DK37" s="622"/>
      <c r="DL37" s="614">
        <v>882488</v>
      </c>
      <c r="DM37" s="621"/>
      <c r="DN37" s="621"/>
      <c r="DO37" s="621"/>
      <c r="DP37" s="621"/>
      <c r="DQ37" s="621"/>
      <c r="DR37" s="621"/>
      <c r="DS37" s="621"/>
      <c r="DT37" s="621"/>
      <c r="DU37" s="621"/>
      <c r="DV37" s="622"/>
      <c r="DW37" s="611">
        <v>8.4</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3538075</v>
      </c>
      <c r="S38" s="609"/>
      <c r="T38" s="609"/>
      <c r="U38" s="609"/>
      <c r="V38" s="609"/>
      <c r="W38" s="609"/>
      <c r="X38" s="609"/>
      <c r="Y38" s="610"/>
      <c r="Z38" s="646">
        <v>16.8</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307389</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4170</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1595213</v>
      </c>
      <c r="CS38" s="609"/>
      <c r="CT38" s="609"/>
      <c r="CU38" s="609"/>
      <c r="CV38" s="609"/>
      <c r="CW38" s="609"/>
      <c r="CX38" s="609"/>
      <c r="CY38" s="610"/>
      <c r="CZ38" s="611">
        <v>7.7</v>
      </c>
      <c r="DA38" s="623"/>
      <c r="DB38" s="623"/>
      <c r="DC38" s="624"/>
      <c r="DD38" s="614">
        <v>1287686</v>
      </c>
      <c r="DE38" s="609"/>
      <c r="DF38" s="609"/>
      <c r="DG38" s="609"/>
      <c r="DH38" s="609"/>
      <c r="DI38" s="609"/>
      <c r="DJ38" s="609"/>
      <c r="DK38" s="610"/>
      <c r="DL38" s="614">
        <v>1214981</v>
      </c>
      <c r="DM38" s="609"/>
      <c r="DN38" s="609"/>
      <c r="DO38" s="609"/>
      <c r="DP38" s="609"/>
      <c r="DQ38" s="609"/>
      <c r="DR38" s="609"/>
      <c r="DS38" s="609"/>
      <c r="DT38" s="609"/>
      <c r="DU38" s="609"/>
      <c r="DV38" s="610"/>
      <c r="DW38" s="611">
        <v>11.6</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t="s">
        <v>122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6004</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306703</v>
      </c>
      <c r="CS39" s="621"/>
      <c r="CT39" s="621"/>
      <c r="CU39" s="621"/>
      <c r="CV39" s="621"/>
      <c r="CW39" s="621"/>
      <c r="CX39" s="621"/>
      <c r="CY39" s="622"/>
      <c r="CZ39" s="611">
        <v>1.5</v>
      </c>
      <c r="DA39" s="623"/>
      <c r="DB39" s="623"/>
      <c r="DC39" s="624"/>
      <c r="DD39" s="614">
        <v>214191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33475</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90</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737084</v>
      </c>
      <c r="CS40" s="609"/>
      <c r="CT40" s="609"/>
      <c r="CU40" s="609"/>
      <c r="CV40" s="609"/>
      <c r="CW40" s="609"/>
      <c r="CX40" s="609"/>
      <c r="CY40" s="610"/>
      <c r="CZ40" s="611">
        <v>3.5</v>
      </c>
      <c r="DA40" s="623"/>
      <c r="DB40" s="623"/>
      <c r="DC40" s="624"/>
      <c r="DD40" s="614">
        <v>341180</v>
      </c>
      <c r="DE40" s="609"/>
      <c r="DF40" s="609"/>
      <c r="DG40" s="609"/>
      <c r="DH40" s="609"/>
      <c r="DI40" s="609"/>
      <c r="DJ40" s="609"/>
      <c r="DK40" s="610"/>
      <c r="DL40" s="614">
        <v>85970</v>
      </c>
      <c r="DM40" s="609"/>
      <c r="DN40" s="609"/>
      <c r="DO40" s="609"/>
      <c r="DP40" s="609"/>
      <c r="DQ40" s="609"/>
      <c r="DR40" s="609"/>
      <c r="DS40" s="609"/>
      <c r="DT40" s="609"/>
      <c r="DU40" s="609"/>
      <c r="DV40" s="610"/>
      <c r="DW40" s="611">
        <v>0.8</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21086996</v>
      </c>
      <c r="S41" s="633"/>
      <c r="T41" s="633"/>
      <c r="U41" s="633"/>
      <c r="V41" s="633"/>
      <c r="W41" s="633"/>
      <c r="X41" s="633"/>
      <c r="Y41" s="636"/>
      <c r="Z41" s="637">
        <v>100</v>
      </c>
      <c r="AA41" s="637"/>
      <c r="AB41" s="637"/>
      <c r="AC41" s="637"/>
      <c r="AD41" s="638">
        <v>10462264</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322418</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v>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1272795</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472</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4421594</v>
      </c>
      <c r="CS42" s="621"/>
      <c r="CT42" s="621"/>
      <c r="CU42" s="621"/>
      <c r="CV42" s="621"/>
      <c r="CW42" s="621"/>
      <c r="CX42" s="621"/>
      <c r="CY42" s="622"/>
      <c r="CZ42" s="611">
        <v>21.3</v>
      </c>
      <c r="DA42" s="623"/>
      <c r="DB42" s="623"/>
      <c r="DC42" s="624"/>
      <c r="DD42" s="614">
        <v>506505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127363</v>
      </c>
      <c r="CS43" s="621"/>
      <c r="CT43" s="621"/>
      <c r="CU43" s="621"/>
      <c r="CV43" s="621"/>
      <c r="CW43" s="621"/>
      <c r="CX43" s="621"/>
      <c r="CY43" s="622"/>
      <c r="CZ43" s="611">
        <v>0.6</v>
      </c>
      <c r="DA43" s="623"/>
      <c r="DB43" s="623"/>
      <c r="DC43" s="624"/>
      <c r="DD43" s="614">
        <v>127363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4152760</v>
      </c>
      <c r="CS44" s="609"/>
      <c r="CT44" s="609"/>
      <c r="CU44" s="609"/>
      <c r="CV44" s="609"/>
      <c r="CW44" s="609"/>
      <c r="CX44" s="609"/>
      <c r="CY44" s="610"/>
      <c r="CZ44" s="611">
        <v>20</v>
      </c>
      <c r="DA44" s="612"/>
      <c r="DB44" s="612"/>
      <c r="DC44" s="613"/>
      <c r="DD44" s="614">
        <v>469748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791977</v>
      </c>
      <c r="CS45" s="621"/>
      <c r="CT45" s="621"/>
      <c r="CU45" s="621"/>
      <c r="CV45" s="621"/>
      <c r="CW45" s="621"/>
      <c r="CX45" s="621"/>
      <c r="CY45" s="622"/>
      <c r="CZ45" s="611">
        <v>3.8</v>
      </c>
      <c r="DA45" s="623"/>
      <c r="DB45" s="623"/>
      <c r="DC45" s="624"/>
      <c r="DD45" s="614">
        <v>61044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3130020</v>
      </c>
      <c r="CS46" s="609"/>
      <c r="CT46" s="609"/>
      <c r="CU46" s="609"/>
      <c r="CV46" s="609"/>
      <c r="CW46" s="609"/>
      <c r="CX46" s="609"/>
      <c r="CY46" s="610"/>
      <c r="CZ46" s="611">
        <v>15.1</v>
      </c>
      <c r="DA46" s="612"/>
      <c r="DB46" s="612"/>
      <c r="DC46" s="613"/>
      <c r="DD46" s="614">
        <v>400111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268834</v>
      </c>
      <c r="CS47" s="621"/>
      <c r="CT47" s="621"/>
      <c r="CU47" s="621"/>
      <c r="CV47" s="621"/>
      <c r="CW47" s="621"/>
      <c r="CX47" s="621"/>
      <c r="CY47" s="622"/>
      <c r="CZ47" s="611">
        <v>1.3</v>
      </c>
      <c r="DA47" s="623"/>
      <c r="DB47" s="623"/>
      <c r="DC47" s="624"/>
      <c r="DD47" s="614">
        <v>36757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20768041</v>
      </c>
      <c r="CS49" s="593"/>
      <c r="CT49" s="593"/>
      <c r="CU49" s="593"/>
      <c r="CV49" s="593"/>
      <c r="CW49" s="593"/>
      <c r="CX49" s="593"/>
      <c r="CY49" s="594"/>
      <c r="CZ49" s="595">
        <v>100</v>
      </c>
      <c r="DA49" s="596"/>
      <c r="DB49" s="596"/>
      <c r="DC49" s="597"/>
      <c r="DD49" s="598">
        <v>12416797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PHGuMf1jV11qHLESTrKCR7MvdrinhVHBpn50ZvdqF4MrXs2XMNw+rk/lwXyjwQ9M2Cayf06GypH/FLbcNcZhw==" saltValue="45WtGfCgIFCtEvOFPKwv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89">
        <v>21106</v>
      </c>
      <c r="R7" s="1090"/>
      <c r="S7" s="1090"/>
      <c r="T7" s="1090"/>
      <c r="U7" s="1090"/>
      <c r="V7" s="1090">
        <v>20787</v>
      </c>
      <c r="W7" s="1090"/>
      <c r="X7" s="1090"/>
      <c r="Y7" s="1090"/>
      <c r="Z7" s="1090"/>
      <c r="AA7" s="1090">
        <v>319</v>
      </c>
      <c r="AB7" s="1090"/>
      <c r="AC7" s="1090"/>
      <c r="AD7" s="1090"/>
      <c r="AE7" s="1091"/>
      <c r="AF7" s="1092">
        <v>207</v>
      </c>
      <c r="AG7" s="1093"/>
      <c r="AH7" s="1093"/>
      <c r="AI7" s="1093"/>
      <c r="AJ7" s="1094"/>
      <c r="AK7" s="1095">
        <v>345</v>
      </c>
      <c r="AL7" s="1096"/>
      <c r="AM7" s="1096"/>
      <c r="AN7" s="1096"/>
      <c r="AO7" s="1096"/>
      <c r="AP7" s="1096">
        <v>17857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561</v>
      </c>
      <c r="BS7" s="1086" t="s">
        <v>562</v>
      </c>
      <c r="BT7" s="1087"/>
      <c r="BU7" s="1087"/>
      <c r="BV7" s="1087"/>
      <c r="BW7" s="1087"/>
      <c r="BX7" s="1087"/>
      <c r="BY7" s="1087"/>
      <c r="BZ7" s="1087"/>
      <c r="CA7" s="1087"/>
      <c r="CB7" s="1087"/>
      <c r="CC7" s="1087"/>
      <c r="CD7" s="1087"/>
      <c r="CE7" s="1087"/>
      <c r="CF7" s="1087"/>
      <c r="CG7" s="1099"/>
      <c r="CH7" s="1083">
        <v>-14</v>
      </c>
      <c r="CI7" s="1084"/>
      <c r="CJ7" s="1084"/>
      <c r="CK7" s="1084"/>
      <c r="CL7" s="1085"/>
      <c r="CM7" s="1083">
        <v>-24</v>
      </c>
      <c r="CN7" s="1084"/>
      <c r="CO7" s="1084"/>
      <c r="CP7" s="1084"/>
      <c r="CQ7" s="1085"/>
      <c r="CR7" s="1083">
        <v>10</v>
      </c>
      <c r="CS7" s="1084"/>
      <c r="CT7" s="1084"/>
      <c r="CU7" s="1084"/>
      <c r="CV7" s="1085"/>
      <c r="CW7" s="1083">
        <v>62</v>
      </c>
      <c r="CX7" s="1084"/>
      <c r="CY7" s="1084"/>
      <c r="CZ7" s="1084"/>
      <c r="DA7" s="1085"/>
      <c r="DB7" s="1083" t="s">
        <v>486</v>
      </c>
      <c r="DC7" s="1084"/>
      <c r="DD7" s="1084"/>
      <c r="DE7" s="1084"/>
      <c r="DF7" s="1085"/>
      <c r="DG7" s="1083" t="s">
        <v>486</v>
      </c>
      <c r="DH7" s="1084"/>
      <c r="DI7" s="1084"/>
      <c r="DJ7" s="1084"/>
      <c r="DK7" s="1085"/>
      <c r="DL7" s="1083">
        <v>66</v>
      </c>
      <c r="DM7" s="1084"/>
      <c r="DN7" s="1084"/>
      <c r="DO7" s="1084"/>
      <c r="DP7" s="1085"/>
      <c r="DQ7" s="1083">
        <v>59</v>
      </c>
      <c r="DR7" s="1084"/>
      <c r="DS7" s="1084"/>
      <c r="DT7" s="1084"/>
      <c r="DU7" s="1085"/>
      <c r="DV7" s="1086"/>
      <c r="DW7" s="1087"/>
      <c r="DX7" s="1087"/>
      <c r="DY7" s="1087"/>
      <c r="DZ7" s="1088"/>
      <c r="EA7" s="217"/>
    </row>
    <row r="8" spans="1:131" s="218" customFormat="1" ht="26.25" customHeight="1" x14ac:dyDescent="0.15">
      <c r="A8" s="221">
        <v>2</v>
      </c>
      <c r="B8" s="1017" t="s">
        <v>374</v>
      </c>
      <c r="C8" s="1018"/>
      <c r="D8" s="1018"/>
      <c r="E8" s="1018"/>
      <c r="F8" s="1018"/>
      <c r="G8" s="1018"/>
      <c r="H8" s="1018"/>
      <c r="I8" s="1018"/>
      <c r="J8" s="1018"/>
      <c r="K8" s="1018"/>
      <c r="L8" s="1018"/>
      <c r="M8" s="1018"/>
      <c r="N8" s="1018"/>
      <c r="O8" s="1018"/>
      <c r="P8" s="1019"/>
      <c r="Q8" s="1025">
        <v>1</v>
      </c>
      <c r="R8" s="1026"/>
      <c r="S8" s="1026"/>
      <c r="T8" s="1026"/>
      <c r="U8" s="1026"/>
      <c r="V8" s="1026">
        <v>1</v>
      </c>
      <c r="W8" s="1026"/>
      <c r="X8" s="1026"/>
      <c r="Y8" s="1026"/>
      <c r="Z8" s="1026"/>
      <c r="AA8" s="1026">
        <v>0</v>
      </c>
      <c r="AB8" s="1026"/>
      <c r="AC8" s="1026"/>
      <c r="AD8" s="1026"/>
      <c r="AE8" s="1027"/>
      <c r="AF8" s="1022">
        <v>0</v>
      </c>
      <c r="AG8" s="1023"/>
      <c r="AH8" s="1023"/>
      <c r="AI8" s="1023"/>
      <c r="AJ8" s="1024"/>
      <c r="AK8" s="1067">
        <v>0</v>
      </c>
      <c r="AL8" s="1068"/>
      <c r="AM8" s="1068"/>
      <c r="AN8" s="1068"/>
      <c r="AO8" s="1068"/>
      <c r="AP8" s="1068" t="s">
        <v>486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563</v>
      </c>
      <c r="BT8" s="980"/>
      <c r="BU8" s="980"/>
      <c r="BV8" s="980"/>
      <c r="BW8" s="980"/>
      <c r="BX8" s="980"/>
      <c r="BY8" s="980"/>
      <c r="BZ8" s="980"/>
      <c r="CA8" s="980"/>
      <c r="CB8" s="980"/>
      <c r="CC8" s="980"/>
      <c r="CD8" s="980"/>
      <c r="CE8" s="980"/>
      <c r="CF8" s="980"/>
      <c r="CG8" s="1001"/>
      <c r="CH8" s="976">
        <v>-6</v>
      </c>
      <c r="CI8" s="977"/>
      <c r="CJ8" s="977"/>
      <c r="CK8" s="977"/>
      <c r="CL8" s="978"/>
      <c r="CM8" s="976">
        <v>31</v>
      </c>
      <c r="CN8" s="977"/>
      <c r="CO8" s="977"/>
      <c r="CP8" s="977"/>
      <c r="CQ8" s="978"/>
      <c r="CR8" s="976">
        <v>10</v>
      </c>
      <c r="CS8" s="977"/>
      <c r="CT8" s="977"/>
      <c r="CU8" s="977"/>
      <c r="CV8" s="978"/>
      <c r="CW8" s="976">
        <v>63</v>
      </c>
      <c r="CX8" s="977"/>
      <c r="CY8" s="977"/>
      <c r="CZ8" s="977"/>
      <c r="DA8" s="978"/>
      <c r="DB8" s="976" t="s">
        <v>486</v>
      </c>
      <c r="DC8" s="977"/>
      <c r="DD8" s="977"/>
      <c r="DE8" s="977"/>
      <c r="DF8" s="978"/>
      <c r="DG8" s="976" t="s">
        <v>486</v>
      </c>
      <c r="DH8" s="977"/>
      <c r="DI8" s="977"/>
      <c r="DJ8" s="977"/>
      <c r="DK8" s="978"/>
      <c r="DL8" s="976" t="s">
        <v>486</v>
      </c>
      <c r="DM8" s="977"/>
      <c r="DN8" s="977"/>
      <c r="DO8" s="977"/>
      <c r="DP8" s="978"/>
      <c r="DQ8" s="976" t="s">
        <v>486</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21087</v>
      </c>
      <c r="R23" s="1048"/>
      <c r="S23" s="1048"/>
      <c r="T23" s="1048"/>
      <c r="U23" s="1048"/>
      <c r="V23" s="1048">
        <v>20768</v>
      </c>
      <c r="W23" s="1048"/>
      <c r="X23" s="1048"/>
      <c r="Y23" s="1048"/>
      <c r="Z23" s="1048"/>
      <c r="AA23" s="1048">
        <v>319</v>
      </c>
      <c r="AB23" s="1048"/>
      <c r="AC23" s="1048"/>
      <c r="AD23" s="1048"/>
      <c r="AE23" s="1055"/>
      <c r="AF23" s="1056">
        <v>207</v>
      </c>
      <c r="AG23" s="1048"/>
      <c r="AH23" s="1048"/>
      <c r="AI23" s="1048"/>
      <c r="AJ23" s="1057"/>
      <c r="AK23" s="1058"/>
      <c r="AL23" s="1059"/>
      <c r="AM23" s="1059"/>
      <c r="AN23" s="1059"/>
      <c r="AO23" s="1059"/>
      <c r="AP23" s="1048">
        <v>17857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3947</v>
      </c>
      <c r="R28" s="1038"/>
      <c r="S28" s="1038"/>
      <c r="T28" s="1038"/>
      <c r="U28" s="1038"/>
      <c r="V28" s="1038">
        <v>3833</v>
      </c>
      <c r="W28" s="1038"/>
      <c r="X28" s="1038"/>
      <c r="Y28" s="1038"/>
      <c r="Z28" s="1038"/>
      <c r="AA28" s="1038">
        <v>114</v>
      </c>
      <c r="AB28" s="1038"/>
      <c r="AC28" s="1038"/>
      <c r="AD28" s="1038"/>
      <c r="AE28" s="1039"/>
      <c r="AF28" s="1040">
        <v>114</v>
      </c>
      <c r="AG28" s="1038"/>
      <c r="AH28" s="1038"/>
      <c r="AI28" s="1038"/>
      <c r="AJ28" s="1041"/>
      <c r="AK28" s="1029">
        <v>322</v>
      </c>
      <c r="AL28" s="1030"/>
      <c r="AM28" s="1030"/>
      <c r="AN28" s="1030"/>
      <c r="AO28" s="1030"/>
      <c r="AP28" s="1030" t="s">
        <v>486</v>
      </c>
      <c r="AQ28" s="1030"/>
      <c r="AR28" s="1030"/>
      <c r="AS28" s="1030"/>
      <c r="AT28" s="1030"/>
      <c r="AU28" s="1030" t="s">
        <v>486</v>
      </c>
      <c r="AV28" s="1030"/>
      <c r="AW28" s="1030"/>
      <c r="AX28" s="1030"/>
      <c r="AY28" s="1030"/>
      <c r="AZ28" s="1031" t="s">
        <v>486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3851</v>
      </c>
      <c r="R29" s="1026"/>
      <c r="S29" s="1026"/>
      <c r="T29" s="1026"/>
      <c r="U29" s="1026"/>
      <c r="V29" s="1026">
        <v>3818</v>
      </c>
      <c r="W29" s="1026"/>
      <c r="X29" s="1026"/>
      <c r="Y29" s="1026"/>
      <c r="Z29" s="1026"/>
      <c r="AA29" s="1026">
        <v>33</v>
      </c>
      <c r="AB29" s="1026"/>
      <c r="AC29" s="1026"/>
      <c r="AD29" s="1026"/>
      <c r="AE29" s="1027"/>
      <c r="AF29" s="1022">
        <v>33</v>
      </c>
      <c r="AG29" s="1023"/>
      <c r="AH29" s="1023"/>
      <c r="AI29" s="1023"/>
      <c r="AJ29" s="1024"/>
      <c r="AK29" s="967">
        <v>607</v>
      </c>
      <c r="AL29" s="958"/>
      <c r="AM29" s="958"/>
      <c r="AN29" s="958"/>
      <c r="AO29" s="958"/>
      <c r="AP29" s="958" t="s">
        <v>486</v>
      </c>
      <c r="AQ29" s="958"/>
      <c r="AR29" s="958"/>
      <c r="AS29" s="958"/>
      <c r="AT29" s="958"/>
      <c r="AU29" s="958" t="s">
        <v>486</v>
      </c>
      <c r="AV29" s="958"/>
      <c r="AW29" s="958"/>
      <c r="AX29" s="958"/>
      <c r="AY29" s="958"/>
      <c r="AZ29" s="1028" t="s">
        <v>486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768</v>
      </c>
      <c r="R30" s="1026"/>
      <c r="S30" s="1026"/>
      <c r="T30" s="1026"/>
      <c r="U30" s="1026"/>
      <c r="V30" s="1026">
        <v>768</v>
      </c>
      <c r="W30" s="1026"/>
      <c r="X30" s="1026"/>
      <c r="Y30" s="1026"/>
      <c r="Z30" s="1026"/>
      <c r="AA30" s="1026">
        <v>0</v>
      </c>
      <c r="AB30" s="1026"/>
      <c r="AC30" s="1026"/>
      <c r="AD30" s="1026"/>
      <c r="AE30" s="1027"/>
      <c r="AF30" s="1022">
        <v>0</v>
      </c>
      <c r="AG30" s="1023"/>
      <c r="AH30" s="1023"/>
      <c r="AI30" s="1023"/>
      <c r="AJ30" s="1024"/>
      <c r="AK30" s="967">
        <v>204</v>
      </c>
      <c r="AL30" s="958"/>
      <c r="AM30" s="958"/>
      <c r="AN30" s="958"/>
      <c r="AO30" s="958"/>
      <c r="AP30" s="958" t="s">
        <v>486</v>
      </c>
      <c r="AQ30" s="958"/>
      <c r="AR30" s="958"/>
      <c r="AS30" s="958"/>
      <c r="AT30" s="958"/>
      <c r="AU30" s="958" t="s">
        <v>486</v>
      </c>
      <c r="AV30" s="958"/>
      <c r="AW30" s="958"/>
      <c r="AX30" s="958"/>
      <c r="AY30" s="958"/>
      <c r="AZ30" s="1028" t="s">
        <v>486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1027</v>
      </c>
      <c r="R31" s="1026"/>
      <c r="S31" s="1026"/>
      <c r="T31" s="1026"/>
      <c r="U31" s="1026"/>
      <c r="V31" s="1026">
        <v>1007</v>
      </c>
      <c r="W31" s="1026"/>
      <c r="X31" s="1026"/>
      <c r="Y31" s="1026"/>
      <c r="Z31" s="1026"/>
      <c r="AA31" s="1026">
        <v>20</v>
      </c>
      <c r="AB31" s="1026"/>
      <c r="AC31" s="1026"/>
      <c r="AD31" s="1026"/>
      <c r="AE31" s="1027"/>
      <c r="AF31" s="1022">
        <v>1555</v>
      </c>
      <c r="AG31" s="1023"/>
      <c r="AH31" s="1023"/>
      <c r="AI31" s="1023"/>
      <c r="AJ31" s="1024"/>
      <c r="AK31" s="967">
        <v>307</v>
      </c>
      <c r="AL31" s="958"/>
      <c r="AM31" s="958"/>
      <c r="AN31" s="958"/>
      <c r="AO31" s="958"/>
      <c r="AP31" s="958">
        <v>3187</v>
      </c>
      <c r="AQ31" s="958"/>
      <c r="AR31" s="958"/>
      <c r="AS31" s="958"/>
      <c r="AT31" s="958"/>
      <c r="AU31" s="958">
        <v>2075</v>
      </c>
      <c r="AV31" s="958"/>
      <c r="AW31" s="958"/>
      <c r="AX31" s="958"/>
      <c r="AY31" s="958"/>
      <c r="AZ31" s="1028" t="s">
        <v>486</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1095</v>
      </c>
      <c r="R32" s="1026"/>
      <c r="S32" s="1026"/>
      <c r="T32" s="1026"/>
      <c r="U32" s="1026"/>
      <c r="V32" s="1026">
        <v>1095</v>
      </c>
      <c r="W32" s="1026"/>
      <c r="X32" s="1026"/>
      <c r="Y32" s="1026"/>
      <c r="Z32" s="1026"/>
      <c r="AA32" s="1026" t="s">
        <v>486</v>
      </c>
      <c r="AB32" s="1026"/>
      <c r="AC32" s="1026"/>
      <c r="AD32" s="1026"/>
      <c r="AE32" s="1027"/>
      <c r="AF32" s="1022">
        <v>337</v>
      </c>
      <c r="AG32" s="1023"/>
      <c r="AH32" s="1023"/>
      <c r="AI32" s="1023"/>
      <c r="AJ32" s="1024"/>
      <c r="AK32" s="967">
        <v>863</v>
      </c>
      <c r="AL32" s="958"/>
      <c r="AM32" s="958"/>
      <c r="AN32" s="958"/>
      <c r="AO32" s="958"/>
      <c r="AP32" s="958">
        <v>7015</v>
      </c>
      <c r="AQ32" s="958"/>
      <c r="AR32" s="958"/>
      <c r="AS32" s="958"/>
      <c r="AT32" s="958"/>
      <c r="AU32" s="958">
        <v>6479</v>
      </c>
      <c r="AV32" s="958"/>
      <c r="AW32" s="958"/>
      <c r="AX32" s="958"/>
      <c r="AY32" s="958"/>
      <c r="AZ32" s="1028" t="s">
        <v>486</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2038</v>
      </c>
      <c r="AG63" s="946"/>
      <c r="AH63" s="946"/>
      <c r="AI63" s="946"/>
      <c r="AJ63" s="1009"/>
      <c r="AK63" s="1010"/>
      <c r="AL63" s="950"/>
      <c r="AM63" s="950"/>
      <c r="AN63" s="950"/>
      <c r="AO63" s="950"/>
      <c r="AP63" s="946">
        <v>10202</v>
      </c>
      <c r="AQ63" s="946"/>
      <c r="AR63" s="946"/>
      <c r="AS63" s="946"/>
      <c r="AT63" s="946"/>
      <c r="AU63" s="946">
        <v>8554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549</v>
      </c>
      <c r="C68" s="973"/>
      <c r="D68" s="973"/>
      <c r="E68" s="973"/>
      <c r="F68" s="973"/>
      <c r="G68" s="973"/>
      <c r="H68" s="973"/>
      <c r="I68" s="973"/>
      <c r="J68" s="973"/>
      <c r="K68" s="973"/>
      <c r="L68" s="973"/>
      <c r="M68" s="973"/>
      <c r="N68" s="973"/>
      <c r="O68" s="973"/>
      <c r="P68" s="974"/>
      <c r="Q68" s="975">
        <v>2149</v>
      </c>
      <c r="R68" s="969"/>
      <c r="S68" s="969"/>
      <c r="T68" s="969"/>
      <c r="U68" s="969"/>
      <c r="V68" s="969">
        <v>2121</v>
      </c>
      <c r="W68" s="969"/>
      <c r="X68" s="969"/>
      <c r="Y68" s="969"/>
      <c r="Z68" s="969"/>
      <c r="AA68" s="969">
        <v>28</v>
      </c>
      <c r="AB68" s="969"/>
      <c r="AC68" s="969"/>
      <c r="AD68" s="969"/>
      <c r="AE68" s="969"/>
      <c r="AF68" s="969">
        <v>28</v>
      </c>
      <c r="AG68" s="969"/>
      <c r="AH68" s="969"/>
      <c r="AI68" s="969"/>
      <c r="AJ68" s="969"/>
      <c r="AK68" s="969">
        <v>18</v>
      </c>
      <c r="AL68" s="969"/>
      <c r="AM68" s="969"/>
      <c r="AN68" s="969"/>
      <c r="AO68" s="969"/>
      <c r="AP68" s="969">
        <v>899</v>
      </c>
      <c r="AQ68" s="969"/>
      <c r="AR68" s="969"/>
      <c r="AS68" s="969"/>
      <c r="AT68" s="969"/>
      <c r="AU68" s="969">
        <v>450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550</v>
      </c>
      <c r="C69" s="962"/>
      <c r="D69" s="962"/>
      <c r="E69" s="962"/>
      <c r="F69" s="962"/>
      <c r="G69" s="962"/>
      <c r="H69" s="962"/>
      <c r="I69" s="962"/>
      <c r="J69" s="962"/>
      <c r="K69" s="962"/>
      <c r="L69" s="962"/>
      <c r="M69" s="962"/>
      <c r="N69" s="962"/>
      <c r="O69" s="962"/>
      <c r="P69" s="963"/>
      <c r="Q69" s="964">
        <v>1077</v>
      </c>
      <c r="R69" s="958"/>
      <c r="S69" s="958"/>
      <c r="T69" s="958"/>
      <c r="U69" s="958"/>
      <c r="V69" s="958">
        <v>1059</v>
      </c>
      <c r="W69" s="958"/>
      <c r="X69" s="958"/>
      <c r="Y69" s="958"/>
      <c r="Z69" s="958"/>
      <c r="AA69" s="958">
        <v>18</v>
      </c>
      <c r="AB69" s="958"/>
      <c r="AC69" s="958"/>
      <c r="AD69" s="958"/>
      <c r="AE69" s="958"/>
      <c r="AF69" s="958">
        <v>18</v>
      </c>
      <c r="AG69" s="958"/>
      <c r="AH69" s="958"/>
      <c r="AI69" s="958"/>
      <c r="AJ69" s="958"/>
      <c r="AK69" s="958">
        <v>17</v>
      </c>
      <c r="AL69" s="958"/>
      <c r="AM69" s="958"/>
      <c r="AN69" s="958"/>
      <c r="AO69" s="958"/>
      <c r="AP69" s="958">
        <v>304</v>
      </c>
      <c r="AQ69" s="958"/>
      <c r="AR69" s="958"/>
      <c r="AS69" s="958"/>
      <c r="AT69" s="958"/>
      <c r="AU69" s="958">
        <v>154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551</v>
      </c>
      <c r="C70" s="962"/>
      <c r="D70" s="962"/>
      <c r="E70" s="962"/>
      <c r="F70" s="962"/>
      <c r="G70" s="962"/>
      <c r="H70" s="962"/>
      <c r="I70" s="962"/>
      <c r="J70" s="962"/>
      <c r="K70" s="962"/>
      <c r="L70" s="962"/>
      <c r="M70" s="962"/>
      <c r="N70" s="962"/>
      <c r="O70" s="962"/>
      <c r="P70" s="963"/>
      <c r="Q70" s="964">
        <v>1630</v>
      </c>
      <c r="R70" s="958"/>
      <c r="S70" s="958"/>
      <c r="T70" s="958"/>
      <c r="U70" s="958"/>
      <c r="V70" s="958">
        <v>1568</v>
      </c>
      <c r="W70" s="958"/>
      <c r="X70" s="958"/>
      <c r="Y70" s="958"/>
      <c r="Z70" s="958"/>
      <c r="AA70" s="958">
        <v>62</v>
      </c>
      <c r="AB70" s="958"/>
      <c r="AC70" s="958"/>
      <c r="AD70" s="958"/>
      <c r="AE70" s="958"/>
      <c r="AF70" s="958">
        <v>1496</v>
      </c>
      <c r="AG70" s="958"/>
      <c r="AH70" s="958"/>
      <c r="AI70" s="958"/>
      <c r="AJ70" s="958"/>
      <c r="AK70" s="958" t="s">
        <v>486</v>
      </c>
      <c r="AL70" s="958"/>
      <c r="AM70" s="958"/>
      <c r="AN70" s="958"/>
      <c r="AO70" s="958"/>
      <c r="AP70" s="958">
        <v>1506</v>
      </c>
      <c r="AQ70" s="958"/>
      <c r="AR70" s="958"/>
      <c r="AS70" s="958"/>
      <c r="AT70" s="958"/>
      <c r="AU70" s="958" t="s">
        <v>486</v>
      </c>
      <c r="AV70" s="958"/>
      <c r="AW70" s="958"/>
      <c r="AX70" s="958"/>
      <c r="AY70" s="958"/>
      <c r="AZ70" s="959" t="s">
        <v>560</v>
      </c>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552</v>
      </c>
      <c r="C71" s="962"/>
      <c r="D71" s="962"/>
      <c r="E71" s="962"/>
      <c r="F71" s="962"/>
      <c r="G71" s="962"/>
      <c r="H71" s="962"/>
      <c r="I71" s="962"/>
      <c r="J71" s="962"/>
      <c r="K71" s="962"/>
      <c r="L71" s="962"/>
      <c r="M71" s="962"/>
      <c r="N71" s="962"/>
      <c r="O71" s="962"/>
      <c r="P71" s="963"/>
      <c r="Q71" s="964">
        <v>416</v>
      </c>
      <c r="R71" s="958"/>
      <c r="S71" s="958"/>
      <c r="T71" s="958"/>
      <c r="U71" s="958"/>
      <c r="V71" s="958">
        <v>411</v>
      </c>
      <c r="W71" s="958"/>
      <c r="X71" s="958"/>
      <c r="Y71" s="958"/>
      <c r="Z71" s="958"/>
      <c r="AA71" s="958">
        <v>5</v>
      </c>
      <c r="AB71" s="958"/>
      <c r="AC71" s="958"/>
      <c r="AD71" s="958"/>
      <c r="AE71" s="958"/>
      <c r="AF71" s="958">
        <v>5</v>
      </c>
      <c r="AG71" s="958"/>
      <c r="AH71" s="958"/>
      <c r="AI71" s="958"/>
      <c r="AJ71" s="958"/>
      <c r="AK71" s="958">
        <v>305</v>
      </c>
      <c r="AL71" s="958"/>
      <c r="AM71" s="958"/>
      <c r="AN71" s="958"/>
      <c r="AO71" s="958"/>
      <c r="AP71" s="958" t="s">
        <v>486</v>
      </c>
      <c r="AQ71" s="958"/>
      <c r="AR71" s="958"/>
      <c r="AS71" s="958"/>
      <c r="AT71" s="958"/>
      <c r="AU71" s="958" t="s">
        <v>486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564</v>
      </c>
      <c r="C72" s="962"/>
      <c r="D72" s="962"/>
      <c r="E72" s="962"/>
      <c r="F72" s="962"/>
      <c r="G72" s="962"/>
      <c r="H72" s="962"/>
      <c r="I72" s="962"/>
      <c r="J72" s="962"/>
      <c r="K72" s="962"/>
      <c r="L72" s="962"/>
      <c r="M72" s="962"/>
      <c r="N72" s="962"/>
      <c r="O72" s="962"/>
      <c r="P72" s="963"/>
      <c r="Q72" s="964">
        <v>793</v>
      </c>
      <c r="R72" s="958"/>
      <c r="S72" s="958"/>
      <c r="T72" s="958"/>
      <c r="U72" s="958"/>
      <c r="V72" s="958">
        <v>785</v>
      </c>
      <c r="W72" s="958"/>
      <c r="X72" s="958"/>
      <c r="Y72" s="958"/>
      <c r="Z72" s="958"/>
      <c r="AA72" s="958">
        <v>8</v>
      </c>
      <c r="AB72" s="958"/>
      <c r="AC72" s="958"/>
      <c r="AD72" s="958"/>
      <c r="AE72" s="958"/>
      <c r="AF72" s="958">
        <v>8</v>
      </c>
      <c r="AG72" s="958"/>
      <c r="AH72" s="958"/>
      <c r="AI72" s="958"/>
      <c r="AJ72" s="958"/>
      <c r="AK72" s="958">
        <v>6</v>
      </c>
      <c r="AL72" s="958"/>
      <c r="AM72" s="958"/>
      <c r="AN72" s="958"/>
      <c r="AO72" s="958"/>
      <c r="AP72" s="958" t="s">
        <v>486</v>
      </c>
      <c r="AQ72" s="958"/>
      <c r="AR72" s="958"/>
      <c r="AS72" s="958"/>
      <c r="AT72" s="958"/>
      <c r="AU72" s="958" t="s">
        <v>486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553</v>
      </c>
      <c r="C73" s="962"/>
      <c r="D73" s="962"/>
      <c r="E73" s="962"/>
      <c r="F73" s="962"/>
      <c r="G73" s="962"/>
      <c r="H73" s="962"/>
      <c r="I73" s="962"/>
      <c r="J73" s="962"/>
      <c r="K73" s="962"/>
      <c r="L73" s="962"/>
      <c r="M73" s="962"/>
      <c r="N73" s="962"/>
      <c r="O73" s="962"/>
      <c r="P73" s="963"/>
      <c r="Q73" s="964">
        <v>201</v>
      </c>
      <c r="R73" s="958"/>
      <c r="S73" s="958"/>
      <c r="T73" s="958"/>
      <c r="U73" s="958"/>
      <c r="V73" s="958">
        <v>197</v>
      </c>
      <c r="W73" s="958"/>
      <c r="X73" s="958"/>
      <c r="Y73" s="958"/>
      <c r="Z73" s="958"/>
      <c r="AA73" s="958">
        <v>4</v>
      </c>
      <c r="AB73" s="958"/>
      <c r="AC73" s="958"/>
      <c r="AD73" s="958"/>
      <c r="AE73" s="958"/>
      <c r="AF73" s="958">
        <v>4</v>
      </c>
      <c r="AG73" s="958"/>
      <c r="AH73" s="958"/>
      <c r="AI73" s="958"/>
      <c r="AJ73" s="958"/>
      <c r="AK73" s="958" t="s">
        <v>486</v>
      </c>
      <c r="AL73" s="958"/>
      <c r="AM73" s="958"/>
      <c r="AN73" s="958"/>
      <c r="AO73" s="958"/>
      <c r="AP73" s="958" t="s">
        <v>486</v>
      </c>
      <c r="AQ73" s="958"/>
      <c r="AR73" s="958"/>
      <c r="AS73" s="958"/>
      <c r="AT73" s="958"/>
      <c r="AU73" s="958" t="s">
        <v>486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554</v>
      </c>
      <c r="C74" s="962"/>
      <c r="D74" s="962"/>
      <c r="E74" s="962"/>
      <c r="F74" s="962"/>
      <c r="G74" s="962"/>
      <c r="H74" s="962"/>
      <c r="I74" s="962"/>
      <c r="J74" s="962"/>
      <c r="K74" s="962"/>
      <c r="L74" s="962"/>
      <c r="M74" s="962"/>
      <c r="N74" s="962"/>
      <c r="O74" s="962"/>
      <c r="P74" s="963"/>
      <c r="Q74" s="964">
        <v>26</v>
      </c>
      <c r="R74" s="958"/>
      <c r="S74" s="958"/>
      <c r="T74" s="958"/>
      <c r="U74" s="958"/>
      <c r="V74" s="958">
        <v>26</v>
      </c>
      <c r="W74" s="958"/>
      <c r="X74" s="958"/>
      <c r="Y74" s="958"/>
      <c r="Z74" s="958"/>
      <c r="AA74" s="958">
        <v>0</v>
      </c>
      <c r="AB74" s="958"/>
      <c r="AC74" s="958"/>
      <c r="AD74" s="958"/>
      <c r="AE74" s="958"/>
      <c r="AF74" s="958">
        <v>0</v>
      </c>
      <c r="AG74" s="958"/>
      <c r="AH74" s="958"/>
      <c r="AI74" s="958"/>
      <c r="AJ74" s="958"/>
      <c r="AK74" s="958">
        <v>11</v>
      </c>
      <c r="AL74" s="958"/>
      <c r="AM74" s="958"/>
      <c r="AN74" s="958"/>
      <c r="AO74" s="958"/>
      <c r="AP74" s="958" t="s">
        <v>486</v>
      </c>
      <c r="AQ74" s="958"/>
      <c r="AR74" s="958"/>
      <c r="AS74" s="958"/>
      <c r="AT74" s="958"/>
      <c r="AU74" s="958" t="s">
        <v>486</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555</v>
      </c>
      <c r="C75" s="962"/>
      <c r="D75" s="962"/>
      <c r="E75" s="962"/>
      <c r="F75" s="962"/>
      <c r="G75" s="962"/>
      <c r="H75" s="962"/>
      <c r="I75" s="962"/>
      <c r="J75" s="962"/>
      <c r="K75" s="962"/>
      <c r="L75" s="962"/>
      <c r="M75" s="962"/>
      <c r="N75" s="962"/>
      <c r="O75" s="962"/>
      <c r="P75" s="963"/>
      <c r="Q75" s="965">
        <v>23</v>
      </c>
      <c r="R75" s="966"/>
      <c r="S75" s="966"/>
      <c r="T75" s="966"/>
      <c r="U75" s="967"/>
      <c r="V75" s="968">
        <v>13</v>
      </c>
      <c r="W75" s="966"/>
      <c r="X75" s="966"/>
      <c r="Y75" s="966"/>
      <c r="Z75" s="967"/>
      <c r="AA75" s="968">
        <v>10</v>
      </c>
      <c r="AB75" s="966"/>
      <c r="AC75" s="966"/>
      <c r="AD75" s="966"/>
      <c r="AE75" s="967"/>
      <c r="AF75" s="968">
        <v>10</v>
      </c>
      <c r="AG75" s="966"/>
      <c r="AH75" s="966"/>
      <c r="AI75" s="966"/>
      <c r="AJ75" s="967"/>
      <c r="AK75" s="968" t="s">
        <v>486</v>
      </c>
      <c r="AL75" s="966"/>
      <c r="AM75" s="966"/>
      <c r="AN75" s="966"/>
      <c r="AO75" s="967"/>
      <c r="AP75" s="968" t="s">
        <v>486</v>
      </c>
      <c r="AQ75" s="966"/>
      <c r="AR75" s="966"/>
      <c r="AS75" s="966"/>
      <c r="AT75" s="967"/>
      <c r="AU75" s="968" t="s">
        <v>486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556</v>
      </c>
      <c r="C76" s="962"/>
      <c r="D76" s="962"/>
      <c r="E76" s="962"/>
      <c r="F76" s="962"/>
      <c r="G76" s="962"/>
      <c r="H76" s="962"/>
      <c r="I76" s="962"/>
      <c r="J76" s="962"/>
      <c r="K76" s="962"/>
      <c r="L76" s="962"/>
      <c r="M76" s="962"/>
      <c r="N76" s="962"/>
      <c r="O76" s="962"/>
      <c r="P76" s="963"/>
      <c r="Q76" s="965">
        <v>24</v>
      </c>
      <c r="R76" s="966"/>
      <c r="S76" s="966"/>
      <c r="T76" s="966"/>
      <c r="U76" s="967"/>
      <c r="V76" s="968">
        <v>24</v>
      </c>
      <c r="W76" s="966"/>
      <c r="X76" s="966"/>
      <c r="Y76" s="966"/>
      <c r="Z76" s="967"/>
      <c r="AA76" s="968">
        <v>0</v>
      </c>
      <c r="AB76" s="966"/>
      <c r="AC76" s="966"/>
      <c r="AD76" s="966"/>
      <c r="AE76" s="967"/>
      <c r="AF76" s="968">
        <v>0</v>
      </c>
      <c r="AG76" s="966"/>
      <c r="AH76" s="966"/>
      <c r="AI76" s="966"/>
      <c r="AJ76" s="967"/>
      <c r="AK76" s="968">
        <v>4</v>
      </c>
      <c r="AL76" s="966"/>
      <c r="AM76" s="966"/>
      <c r="AN76" s="966"/>
      <c r="AO76" s="967"/>
      <c r="AP76" s="968" t="s">
        <v>486</v>
      </c>
      <c r="AQ76" s="966"/>
      <c r="AR76" s="966"/>
      <c r="AS76" s="966"/>
      <c r="AT76" s="967"/>
      <c r="AU76" s="968" t="s">
        <v>486</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557</v>
      </c>
      <c r="C77" s="962"/>
      <c r="D77" s="962"/>
      <c r="E77" s="962"/>
      <c r="F77" s="962"/>
      <c r="G77" s="962"/>
      <c r="H77" s="962"/>
      <c r="I77" s="962"/>
      <c r="J77" s="962"/>
      <c r="K77" s="962"/>
      <c r="L77" s="962"/>
      <c r="M77" s="962"/>
      <c r="N77" s="962"/>
      <c r="O77" s="962"/>
      <c r="P77" s="963"/>
      <c r="Q77" s="965">
        <v>422</v>
      </c>
      <c r="R77" s="966"/>
      <c r="S77" s="966"/>
      <c r="T77" s="966"/>
      <c r="U77" s="967"/>
      <c r="V77" s="968">
        <v>422</v>
      </c>
      <c r="W77" s="966"/>
      <c r="X77" s="966"/>
      <c r="Y77" s="966"/>
      <c r="Z77" s="967"/>
      <c r="AA77" s="968" t="s">
        <v>486</v>
      </c>
      <c r="AB77" s="966"/>
      <c r="AC77" s="966"/>
      <c r="AD77" s="966"/>
      <c r="AE77" s="967"/>
      <c r="AF77" s="968" t="s">
        <v>486</v>
      </c>
      <c r="AG77" s="966"/>
      <c r="AH77" s="966"/>
      <c r="AI77" s="966"/>
      <c r="AJ77" s="967"/>
      <c r="AK77" s="968">
        <v>16</v>
      </c>
      <c r="AL77" s="966"/>
      <c r="AM77" s="966"/>
      <c r="AN77" s="966"/>
      <c r="AO77" s="967"/>
      <c r="AP77" s="968" t="s">
        <v>486</v>
      </c>
      <c r="AQ77" s="966"/>
      <c r="AR77" s="966"/>
      <c r="AS77" s="966"/>
      <c r="AT77" s="967"/>
      <c r="AU77" s="968" t="s">
        <v>486</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558</v>
      </c>
      <c r="C78" s="962"/>
      <c r="D78" s="962"/>
      <c r="E78" s="962"/>
      <c r="F78" s="962"/>
      <c r="G78" s="962"/>
      <c r="H78" s="962"/>
      <c r="I78" s="962"/>
      <c r="J78" s="962"/>
      <c r="K78" s="962"/>
      <c r="L78" s="962"/>
      <c r="M78" s="962"/>
      <c r="N78" s="962"/>
      <c r="O78" s="962"/>
      <c r="P78" s="963"/>
      <c r="Q78" s="964">
        <v>73</v>
      </c>
      <c r="R78" s="958"/>
      <c r="S78" s="958"/>
      <c r="T78" s="958"/>
      <c r="U78" s="958"/>
      <c r="V78" s="958">
        <v>67</v>
      </c>
      <c r="W78" s="958"/>
      <c r="X78" s="958"/>
      <c r="Y78" s="958"/>
      <c r="Z78" s="958"/>
      <c r="AA78" s="958">
        <v>6</v>
      </c>
      <c r="AB78" s="958"/>
      <c r="AC78" s="958"/>
      <c r="AD78" s="958"/>
      <c r="AE78" s="958"/>
      <c r="AF78" s="958">
        <v>6</v>
      </c>
      <c r="AG78" s="958"/>
      <c r="AH78" s="958"/>
      <c r="AI78" s="958"/>
      <c r="AJ78" s="958"/>
      <c r="AK78" s="958">
        <v>0</v>
      </c>
      <c r="AL78" s="958"/>
      <c r="AM78" s="958"/>
      <c r="AN78" s="958"/>
      <c r="AO78" s="958"/>
      <c r="AP78" s="958" t="s">
        <v>486</v>
      </c>
      <c r="AQ78" s="958"/>
      <c r="AR78" s="958"/>
      <c r="AS78" s="958"/>
      <c r="AT78" s="958"/>
      <c r="AU78" s="958" t="s">
        <v>486</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559</v>
      </c>
      <c r="C79" s="962"/>
      <c r="D79" s="962"/>
      <c r="E79" s="962"/>
      <c r="F79" s="962"/>
      <c r="G79" s="962"/>
      <c r="H79" s="962"/>
      <c r="I79" s="962"/>
      <c r="J79" s="962"/>
      <c r="K79" s="962"/>
      <c r="L79" s="962"/>
      <c r="M79" s="962"/>
      <c r="N79" s="962"/>
      <c r="O79" s="962"/>
      <c r="P79" s="963"/>
      <c r="Q79" s="964">
        <v>259767</v>
      </c>
      <c r="R79" s="958"/>
      <c r="S79" s="958"/>
      <c r="T79" s="958"/>
      <c r="U79" s="958"/>
      <c r="V79" s="958">
        <v>257517</v>
      </c>
      <c r="W79" s="958"/>
      <c r="X79" s="958"/>
      <c r="Y79" s="958"/>
      <c r="Z79" s="958"/>
      <c r="AA79" s="958">
        <v>2250</v>
      </c>
      <c r="AB79" s="958"/>
      <c r="AC79" s="958"/>
      <c r="AD79" s="958"/>
      <c r="AE79" s="958"/>
      <c r="AF79" s="958">
        <v>2250</v>
      </c>
      <c r="AG79" s="958"/>
      <c r="AH79" s="958"/>
      <c r="AI79" s="958"/>
      <c r="AJ79" s="958"/>
      <c r="AK79" s="958" t="s">
        <v>486</v>
      </c>
      <c r="AL79" s="958"/>
      <c r="AM79" s="958"/>
      <c r="AN79" s="958"/>
      <c r="AO79" s="958"/>
      <c r="AP79" s="958" t="s">
        <v>486</v>
      </c>
      <c r="AQ79" s="958"/>
      <c r="AR79" s="958"/>
      <c r="AS79" s="958"/>
      <c r="AT79" s="958"/>
      <c r="AU79" s="958" t="s">
        <v>486</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3825</v>
      </c>
      <c r="AG88" s="946"/>
      <c r="AH88" s="946"/>
      <c r="AI88" s="946"/>
      <c r="AJ88" s="946"/>
      <c r="AK88" s="950"/>
      <c r="AL88" s="950"/>
      <c r="AM88" s="950"/>
      <c r="AN88" s="950"/>
      <c r="AO88" s="950"/>
      <c r="AP88" s="946">
        <v>2709</v>
      </c>
      <c r="AQ88" s="946"/>
      <c r="AR88" s="946"/>
      <c r="AS88" s="946"/>
      <c r="AT88" s="946"/>
      <c r="AU88" s="946">
        <v>604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20</v>
      </c>
      <c r="CS102" s="940"/>
      <c r="CT102" s="940"/>
      <c r="CU102" s="940"/>
      <c r="CV102" s="941"/>
      <c r="CW102" s="939">
        <v>125</v>
      </c>
      <c r="CX102" s="940"/>
      <c r="CY102" s="940"/>
      <c r="CZ102" s="940"/>
      <c r="DA102" s="941"/>
      <c r="DB102" s="939" t="s">
        <v>486</v>
      </c>
      <c r="DC102" s="940"/>
      <c r="DD102" s="940"/>
      <c r="DE102" s="940"/>
      <c r="DF102" s="941"/>
      <c r="DG102" s="939" t="s">
        <v>486</v>
      </c>
      <c r="DH102" s="940"/>
      <c r="DI102" s="940"/>
      <c r="DJ102" s="940"/>
      <c r="DK102" s="941"/>
      <c r="DL102" s="939">
        <v>66</v>
      </c>
      <c r="DM102" s="940"/>
      <c r="DN102" s="940"/>
      <c r="DO102" s="940"/>
      <c r="DP102" s="941"/>
      <c r="DQ102" s="939">
        <v>59</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293</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293</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293</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1812567</v>
      </c>
      <c r="AB110" s="876"/>
      <c r="AC110" s="876"/>
      <c r="AD110" s="876"/>
      <c r="AE110" s="877"/>
      <c r="AF110" s="878">
        <v>1788571</v>
      </c>
      <c r="AG110" s="876"/>
      <c r="AH110" s="876"/>
      <c r="AI110" s="876"/>
      <c r="AJ110" s="877"/>
      <c r="AK110" s="878">
        <v>1733398</v>
      </c>
      <c r="AL110" s="876"/>
      <c r="AM110" s="876"/>
      <c r="AN110" s="876"/>
      <c r="AO110" s="877"/>
      <c r="AP110" s="879">
        <v>20.100000000000001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15672329</v>
      </c>
      <c r="BR110" s="829"/>
      <c r="BS110" s="829"/>
      <c r="BT110" s="829"/>
      <c r="BU110" s="829"/>
      <c r="BV110" s="829">
        <v>15957622</v>
      </c>
      <c r="BW110" s="829"/>
      <c r="BX110" s="829"/>
      <c r="BY110" s="829"/>
      <c r="BZ110" s="829"/>
      <c r="CA110" s="829">
        <v>17856857</v>
      </c>
      <c r="CB110" s="829"/>
      <c r="CC110" s="829"/>
      <c r="CD110" s="829"/>
      <c r="CE110" s="829"/>
      <c r="CF110" s="853">
        <v>206.6</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9972</v>
      </c>
      <c r="BR111" s="804"/>
      <c r="BS111" s="804"/>
      <c r="BT111" s="804"/>
      <c r="BU111" s="804"/>
      <c r="BV111" s="804">
        <v>8311</v>
      </c>
      <c r="BW111" s="804"/>
      <c r="BX111" s="804"/>
      <c r="BY111" s="804"/>
      <c r="BZ111" s="804"/>
      <c r="CA111" s="804">
        <v>6650</v>
      </c>
      <c r="CB111" s="804"/>
      <c r="CC111" s="804"/>
      <c r="CD111" s="804"/>
      <c r="CE111" s="804"/>
      <c r="CF111" s="862">
        <v>0.1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9049286</v>
      </c>
      <c r="BR112" s="804"/>
      <c r="BS112" s="804"/>
      <c r="BT112" s="804"/>
      <c r="BU112" s="804"/>
      <c r="BV112" s="804">
        <v>9083245</v>
      </c>
      <c r="BW112" s="804"/>
      <c r="BX112" s="804"/>
      <c r="BY112" s="804"/>
      <c r="BZ112" s="804"/>
      <c r="CA112" s="804">
        <v>8553565</v>
      </c>
      <c r="CB112" s="804"/>
      <c r="CC112" s="804"/>
      <c r="CD112" s="804"/>
      <c r="CE112" s="804"/>
      <c r="CF112" s="862">
        <v>99</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776498</v>
      </c>
      <c r="AB113" s="906"/>
      <c r="AC113" s="906"/>
      <c r="AD113" s="906"/>
      <c r="AE113" s="907"/>
      <c r="AF113" s="908">
        <v>727615</v>
      </c>
      <c r="AG113" s="906"/>
      <c r="AH113" s="906"/>
      <c r="AI113" s="906"/>
      <c r="AJ113" s="907"/>
      <c r="AK113" s="908">
        <v>718017</v>
      </c>
      <c r="AL113" s="906"/>
      <c r="AM113" s="906"/>
      <c r="AN113" s="906"/>
      <c r="AO113" s="907"/>
      <c r="AP113" s="909">
        <v>8.3000000000000007</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457070</v>
      </c>
      <c r="BR113" s="804"/>
      <c r="BS113" s="804"/>
      <c r="BT113" s="804"/>
      <c r="BU113" s="804"/>
      <c r="BV113" s="804">
        <v>641746</v>
      </c>
      <c r="BW113" s="804"/>
      <c r="BX113" s="804"/>
      <c r="BY113" s="804"/>
      <c r="BZ113" s="804"/>
      <c r="CA113" s="804">
        <v>604159</v>
      </c>
      <c r="CB113" s="804"/>
      <c r="CC113" s="804"/>
      <c r="CD113" s="804"/>
      <c r="CE113" s="804"/>
      <c r="CF113" s="862">
        <v>7</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84442</v>
      </c>
      <c r="AB114" s="767"/>
      <c r="AC114" s="767"/>
      <c r="AD114" s="767"/>
      <c r="AE114" s="768"/>
      <c r="AF114" s="769">
        <v>91313</v>
      </c>
      <c r="AG114" s="767"/>
      <c r="AH114" s="767"/>
      <c r="AI114" s="767"/>
      <c r="AJ114" s="768"/>
      <c r="AK114" s="769">
        <v>85973</v>
      </c>
      <c r="AL114" s="767"/>
      <c r="AM114" s="767"/>
      <c r="AN114" s="767"/>
      <c r="AO114" s="768"/>
      <c r="AP114" s="811">
        <v>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2392986</v>
      </c>
      <c r="BR114" s="804"/>
      <c r="BS114" s="804"/>
      <c r="BT114" s="804"/>
      <c r="BU114" s="804"/>
      <c r="BV114" s="804">
        <v>2419317</v>
      </c>
      <c r="BW114" s="804"/>
      <c r="BX114" s="804"/>
      <c r="BY114" s="804"/>
      <c r="BZ114" s="804"/>
      <c r="CA114" s="804">
        <v>2334867</v>
      </c>
      <c r="CB114" s="804"/>
      <c r="CC114" s="804"/>
      <c r="CD114" s="804"/>
      <c r="CE114" s="804"/>
      <c r="CF114" s="862">
        <v>27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2133</v>
      </c>
      <c r="AB115" s="906"/>
      <c r="AC115" s="906"/>
      <c r="AD115" s="906"/>
      <c r="AE115" s="907"/>
      <c r="AF115" s="908">
        <v>2206</v>
      </c>
      <c r="AG115" s="906"/>
      <c r="AH115" s="906"/>
      <c r="AI115" s="906"/>
      <c r="AJ115" s="907"/>
      <c r="AK115" s="908">
        <v>2183</v>
      </c>
      <c r="AL115" s="906"/>
      <c r="AM115" s="906"/>
      <c r="AN115" s="906"/>
      <c r="AO115" s="907"/>
      <c r="AP115" s="909">
        <v>0</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v>38700</v>
      </c>
      <c r="BR115" s="804"/>
      <c r="BS115" s="804"/>
      <c r="BT115" s="804"/>
      <c r="BU115" s="804"/>
      <c r="BV115" s="804">
        <v>50400</v>
      </c>
      <c r="BW115" s="804"/>
      <c r="BX115" s="804"/>
      <c r="BY115" s="804"/>
      <c r="BZ115" s="804"/>
      <c r="CA115" s="804">
        <v>59400</v>
      </c>
      <c r="CB115" s="804"/>
      <c r="CC115" s="804"/>
      <c r="CD115" s="804"/>
      <c r="CE115" s="804"/>
      <c r="CF115" s="862">
        <v>0.7</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v>78</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9972</v>
      </c>
      <c r="DH116" s="767"/>
      <c r="DI116" s="767"/>
      <c r="DJ116" s="767"/>
      <c r="DK116" s="768"/>
      <c r="DL116" s="769">
        <v>8311</v>
      </c>
      <c r="DM116" s="767"/>
      <c r="DN116" s="767"/>
      <c r="DO116" s="767"/>
      <c r="DP116" s="768"/>
      <c r="DQ116" s="769">
        <v>6650</v>
      </c>
      <c r="DR116" s="767"/>
      <c r="DS116" s="767"/>
      <c r="DT116" s="767"/>
      <c r="DU116" s="768"/>
      <c r="DV116" s="811">
        <v>0.1</v>
      </c>
      <c r="DW116" s="812"/>
      <c r="DX116" s="812"/>
      <c r="DY116" s="812"/>
      <c r="DZ116" s="813"/>
    </row>
    <row r="117" spans="1:130" s="212"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2675640</v>
      </c>
      <c r="AB117" s="890"/>
      <c r="AC117" s="890"/>
      <c r="AD117" s="890"/>
      <c r="AE117" s="891"/>
      <c r="AF117" s="892">
        <v>2609705</v>
      </c>
      <c r="AG117" s="890"/>
      <c r="AH117" s="890"/>
      <c r="AI117" s="890"/>
      <c r="AJ117" s="891"/>
      <c r="AK117" s="892">
        <v>2539649</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293</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440</v>
      </c>
      <c r="BP119" s="865"/>
      <c r="BQ119" s="866">
        <v>27620343</v>
      </c>
      <c r="BR119" s="832"/>
      <c r="BS119" s="832"/>
      <c r="BT119" s="832"/>
      <c r="BU119" s="832"/>
      <c r="BV119" s="832">
        <v>28160641</v>
      </c>
      <c r="BW119" s="832"/>
      <c r="BX119" s="832"/>
      <c r="BY119" s="832"/>
      <c r="BZ119" s="832"/>
      <c r="CA119" s="832">
        <v>29415498</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5862056</v>
      </c>
      <c r="BR120" s="829"/>
      <c r="BS120" s="829"/>
      <c r="BT120" s="829"/>
      <c r="BU120" s="829"/>
      <c r="BV120" s="829">
        <v>6044405</v>
      </c>
      <c r="BW120" s="829"/>
      <c r="BX120" s="829"/>
      <c r="BY120" s="829"/>
      <c r="BZ120" s="829"/>
      <c r="CA120" s="829">
        <v>6021740</v>
      </c>
      <c r="CB120" s="829"/>
      <c r="CC120" s="829"/>
      <c r="CD120" s="829"/>
      <c r="CE120" s="829"/>
      <c r="CF120" s="853">
        <v>69.7</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6752837</v>
      </c>
      <c r="DH120" s="829"/>
      <c r="DI120" s="829"/>
      <c r="DJ120" s="829"/>
      <c r="DK120" s="829"/>
      <c r="DL120" s="829">
        <v>6917617</v>
      </c>
      <c r="DM120" s="829"/>
      <c r="DN120" s="829"/>
      <c r="DO120" s="829"/>
      <c r="DP120" s="829"/>
      <c r="DQ120" s="829">
        <v>6478737</v>
      </c>
      <c r="DR120" s="829"/>
      <c r="DS120" s="829"/>
      <c r="DT120" s="829"/>
      <c r="DU120" s="829"/>
      <c r="DV120" s="830">
        <v>75</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2182975</v>
      </c>
      <c r="BR121" s="804"/>
      <c r="BS121" s="804"/>
      <c r="BT121" s="804"/>
      <c r="BU121" s="804"/>
      <c r="BV121" s="804">
        <v>2317301</v>
      </c>
      <c r="BW121" s="804"/>
      <c r="BX121" s="804"/>
      <c r="BY121" s="804"/>
      <c r="BZ121" s="804"/>
      <c r="CA121" s="804">
        <v>2169140</v>
      </c>
      <c r="CB121" s="804"/>
      <c r="CC121" s="804"/>
      <c r="CD121" s="804"/>
      <c r="CE121" s="804"/>
      <c r="CF121" s="862">
        <v>25.1</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2296449</v>
      </c>
      <c r="DH121" s="804"/>
      <c r="DI121" s="804"/>
      <c r="DJ121" s="804"/>
      <c r="DK121" s="804"/>
      <c r="DL121" s="804">
        <v>2165628</v>
      </c>
      <c r="DM121" s="804"/>
      <c r="DN121" s="804"/>
      <c r="DO121" s="804"/>
      <c r="DP121" s="804"/>
      <c r="DQ121" s="804">
        <v>2074828</v>
      </c>
      <c r="DR121" s="804"/>
      <c r="DS121" s="804"/>
      <c r="DT121" s="804"/>
      <c r="DU121" s="804"/>
      <c r="DV121" s="781">
        <v>24</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15875262</v>
      </c>
      <c r="BR122" s="832"/>
      <c r="BS122" s="832"/>
      <c r="BT122" s="832"/>
      <c r="BU122" s="832"/>
      <c r="BV122" s="832">
        <v>16503341</v>
      </c>
      <c r="BW122" s="832"/>
      <c r="BX122" s="832"/>
      <c r="BY122" s="832"/>
      <c r="BZ122" s="832"/>
      <c r="CA122" s="832">
        <v>17587520</v>
      </c>
      <c r="CB122" s="832"/>
      <c r="CC122" s="832"/>
      <c r="CD122" s="832"/>
      <c r="CE122" s="832"/>
      <c r="CF122" s="833">
        <v>203.5</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1849</v>
      </c>
      <c r="AB123" s="767"/>
      <c r="AC123" s="767"/>
      <c r="AD123" s="767"/>
      <c r="AE123" s="768"/>
      <c r="AF123" s="769">
        <v>2053</v>
      </c>
      <c r="AG123" s="767"/>
      <c r="AH123" s="767"/>
      <c r="AI123" s="767"/>
      <c r="AJ123" s="768"/>
      <c r="AK123" s="769">
        <v>1992</v>
      </c>
      <c r="AL123" s="767"/>
      <c r="AM123" s="767"/>
      <c r="AN123" s="767"/>
      <c r="AO123" s="768"/>
      <c r="AP123" s="811">
        <v>0</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448</v>
      </c>
      <c r="BP123" s="865"/>
      <c r="BQ123" s="819">
        <v>23920293</v>
      </c>
      <c r="BR123" s="820"/>
      <c r="BS123" s="820"/>
      <c r="BT123" s="820"/>
      <c r="BU123" s="820"/>
      <c r="BV123" s="820">
        <v>24865047</v>
      </c>
      <c r="BW123" s="820"/>
      <c r="BX123" s="820"/>
      <c r="BY123" s="820"/>
      <c r="BZ123" s="820"/>
      <c r="CA123" s="820">
        <v>25778400</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44.4</v>
      </c>
      <c r="BR124" s="818"/>
      <c r="BS124" s="818"/>
      <c r="BT124" s="818"/>
      <c r="BU124" s="818"/>
      <c r="BV124" s="818">
        <v>39.299999999999997</v>
      </c>
      <c r="BW124" s="818"/>
      <c r="BX124" s="818"/>
      <c r="BY124" s="818"/>
      <c r="BZ124" s="818"/>
      <c r="CA124" s="818">
        <v>42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284</v>
      </c>
      <c r="AB127" s="767"/>
      <c r="AC127" s="767"/>
      <c r="AD127" s="767"/>
      <c r="AE127" s="768"/>
      <c r="AF127" s="769">
        <v>153</v>
      </c>
      <c r="AG127" s="767"/>
      <c r="AH127" s="767"/>
      <c r="AI127" s="767"/>
      <c r="AJ127" s="768"/>
      <c r="AK127" s="769">
        <v>191</v>
      </c>
      <c r="AL127" s="767"/>
      <c r="AM127" s="767"/>
      <c r="AN127" s="767"/>
      <c r="AO127" s="768"/>
      <c r="AP127" s="811">
        <v>0</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259157</v>
      </c>
      <c r="AB128" s="788"/>
      <c r="AC128" s="788"/>
      <c r="AD128" s="788"/>
      <c r="AE128" s="789"/>
      <c r="AF128" s="790">
        <v>245796</v>
      </c>
      <c r="AG128" s="788"/>
      <c r="AH128" s="788"/>
      <c r="AI128" s="788"/>
      <c r="AJ128" s="789"/>
      <c r="AK128" s="790">
        <v>261990</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13.29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v>38700</v>
      </c>
      <c r="DH128" s="778"/>
      <c r="DI128" s="778"/>
      <c r="DJ128" s="778"/>
      <c r="DK128" s="778"/>
      <c r="DL128" s="778">
        <v>50400</v>
      </c>
      <c r="DM128" s="778"/>
      <c r="DN128" s="778"/>
      <c r="DO128" s="778"/>
      <c r="DP128" s="778"/>
      <c r="DQ128" s="778">
        <v>59400</v>
      </c>
      <c r="DR128" s="778"/>
      <c r="DS128" s="778"/>
      <c r="DT128" s="778"/>
      <c r="DU128" s="778"/>
      <c r="DV128" s="779">
        <v>0.7</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10011698</v>
      </c>
      <c r="AB129" s="767"/>
      <c r="AC129" s="767"/>
      <c r="AD129" s="767"/>
      <c r="AE129" s="768"/>
      <c r="AF129" s="769">
        <v>10011524</v>
      </c>
      <c r="AG129" s="767"/>
      <c r="AH129" s="767"/>
      <c r="AI129" s="767"/>
      <c r="AJ129" s="768"/>
      <c r="AK129" s="769">
        <v>10275996</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18.29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1684024</v>
      </c>
      <c r="AB130" s="767"/>
      <c r="AC130" s="767"/>
      <c r="AD130" s="767"/>
      <c r="AE130" s="768"/>
      <c r="AF130" s="769">
        <v>1629006</v>
      </c>
      <c r="AG130" s="767"/>
      <c r="AH130" s="767"/>
      <c r="AI130" s="767"/>
      <c r="AJ130" s="768"/>
      <c r="AK130" s="769">
        <v>1632139</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8.3000000000000007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8327674</v>
      </c>
      <c r="AB131" s="751"/>
      <c r="AC131" s="751"/>
      <c r="AD131" s="751"/>
      <c r="AE131" s="752"/>
      <c r="AF131" s="753">
        <v>8382518</v>
      </c>
      <c r="AG131" s="751"/>
      <c r="AH131" s="751"/>
      <c r="AI131" s="751"/>
      <c r="AJ131" s="752"/>
      <c r="AK131" s="753">
        <v>8643857</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42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8.795481187</v>
      </c>
      <c r="AB132" s="732"/>
      <c r="AC132" s="732"/>
      <c r="AD132" s="732"/>
      <c r="AE132" s="733"/>
      <c r="AF132" s="734">
        <v>8.7670912249999997</v>
      </c>
      <c r="AG132" s="732"/>
      <c r="AH132" s="732"/>
      <c r="AI132" s="732"/>
      <c r="AJ132" s="733"/>
      <c r="AK132" s="734">
        <v>7.4679676219999997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8.6999999999999993</v>
      </c>
      <c r="AB133" s="711"/>
      <c r="AC133" s="711"/>
      <c r="AD133" s="711"/>
      <c r="AE133" s="712"/>
      <c r="AF133" s="710">
        <v>8.5</v>
      </c>
      <c r="AG133" s="711"/>
      <c r="AH133" s="711"/>
      <c r="AI133" s="711"/>
      <c r="AJ133" s="712"/>
      <c r="AK133" s="710">
        <v>8.3000000000000007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7ZlS5a9nCzOSsiDbcbTeI5Bhhyf7qx+9y4+0qepBRbNsGmR4ecgr1CYEIqjTpOZQ94cQTNKJhUfHKHY+Ueb6A==" saltValue="F+aM1qte2xJSB/Vis9dS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J2Q8i/xxGRrmwODtIqElwfM00AXA6a5HeCt6AtzRk8P7AYxmr05bSyMRkbWg3xxil9zmySQKG7evCMNdsOBllA==" saltValue="+KK1bfqE0XJCHjay6iuX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snNjN4DpXoKKaWDymctNIohjRcgjuAvXUUrgGsOQVeD0uty0Khyma9XOMZ9oHeUD8MqnpMw9krqXvuzDqtcyQ==" saltValue="tmXzV07Qd3uxoruPK3Fiy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2772387</v>
      </c>
      <c r="AP9" s="262">
        <v>94838</v>
      </c>
      <c r="AQ9" s="263">
        <v>99044</v>
      </c>
      <c r="AR9" s="264">
        <v>-4.2</v>
      </c>
    </row>
    <row r="10" spans="1:46" ht="13.5" customHeight="1" x14ac:dyDescent="0.15">
      <c r="A10" s="247"/>
      <c r="AK10" s="1117" t="s">
        <v>483</v>
      </c>
      <c r="AL10" s="1118"/>
      <c r="AM10" s="1118"/>
      <c r="AN10" s="1119"/>
      <c r="AO10" s="265">
        <v>550144</v>
      </c>
      <c r="AP10" s="265">
        <v>18819</v>
      </c>
      <c r="AQ10" s="266">
        <v>12597</v>
      </c>
      <c r="AR10" s="267">
        <v>49.4</v>
      </c>
    </row>
    <row r="11" spans="1:46" ht="13.5" customHeight="1" x14ac:dyDescent="0.15">
      <c r="A11" s="247"/>
      <c r="AK11" s="1117" t="s">
        <v>484</v>
      </c>
      <c r="AL11" s="1118"/>
      <c r="AM11" s="1118"/>
      <c r="AN11" s="1119"/>
      <c r="AO11" s="265">
        <v>17088</v>
      </c>
      <c r="AP11" s="265">
        <v>585</v>
      </c>
      <c r="AQ11" s="266">
        <v>1194</v>
      </c>
      <c r="AR11" s="267">
        <v>-51</v>
      </c>
    </row>
    <row r="12" spans="1:46" ht="13.5" customHeight="1" x14ac:dyDescent="0.15">
      <c r="A12" s="247"/>
      <c r="AK12" s="1117" t="s">
        <v>485</v>
      </c>
      <c r="AL12" s="1118"/>
      <c r="AM12" s="1118"/>
      <c r="AN12" s="1119"/>
      <c r="AO12" s="265" t="s">
        <v>486</v>
      </c>
      <c r="AP12" s="265" t="s">
        <v>486</v>
      </c>
      <c r="AQ12" s="266">
        <v>18</v>
      </c>
      <c r="AR12" s="267" t="s">
        <v>486</v>
      </c>
    </row>
    <row r="13" spans="1:46" ht="13.5" customHeight="1" x14ac:dyDescent="0.15">
      <c r="A13" s="247"/>
      <c r="AK13" s="1117" t="s">
        <v>487</v>
      </c>
      <c r="AL13" s="1118"/>
      <c r="AM13" s="1118"/>
      <c r="AN13" s="1119"/>
      <c r="AO13" s="265">
        <v>122168</v>
      </c>
      <c r="AP13" s="265">
        <v>4179</v>
      </c>
      <c r="AQ13" s="266">
        <v>3890</v>
      </c>
      <c r="AR13" s="267">
        <v>7.4</v>
      </c>
    </row>
    <row r="14" spans="1:46" ht="13.5" customHeight="1" x14ac:dyDescent="0.15">
      <c r="A14" s="247"/>
      <c r="AK14" s="1117" t="s">
        <v>488</v>
      </c>
      <c r="AL14" s="1118"/>
      <c r="AM14" s="1118"/>
      <c r="AN14" s="1119"/>
      <c r="AO14" s="265">
        <v>127363</v>
      </c>
      <c r="AP14" s="265">
        <v>4357</v>
      </c>
      <c r="AQ14" s="266">
        <v>1837</v>
      </c>
      <c r="AR14" s="267">
        <v>137.19999999999999</v>
      </c>
    </row>
    <row r="15" spans="1:46" ht="13.5" customHeight="1" x14ac:dyDescent="0.15">
      <c r="A15" s="247"/>
      <c r="AK15" s="1120" t="s">
        <v>489</v>
      </c>
      <c r="AL15" s="1121"/>
      <c r="AM15" s="1121"/>
      <c r="AN15" s="1122"/>
      <c r="AO15" s="265">
        <v>-290563</v>
      </c>
      <c r="AP15" s="265">
        <v>-9940</v>
      </c>
      <c r="AQ15" s="266">
        <v>-6318</v>
      </c>
      <c r="AR15" s="267">
        <v>57.3</v>
      </c>
    </row>
    <row r="16" spans="1:46" x14ac:dyDescent="0.15">
      <c r="A16" s="247"/>
      <c r="AK16" s="1120" t="s">
        <v>176</v>
      </c>
      <c r="AL16" s="1121"/>
      <c r="AM16" s="1121"/>
      <c r="AN16" s="1122"/>
      <c r="AO16" s="265">
        <v>3298587</v>
      </c>
      <c r="AP16" s="265">
        <v>112838</v>
      </c>
      <c r="AQ16" s="266">
        <v>112262</v>
      </c>
      <c r="AR16" s="267">
        <v>0.5</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9.7200000000000006</v>
      </c>
      <c r="AP21" s="278">
        <v>9.26</v>
      </c>
      <c r="AQ21" s="279">
        <v>0.46</v>
      </c>
      <c r="AS21" s="280"/>
      <c r="AT21" s="276"/>
    </row>
    <row r="22" spans="1:46" s="248" customFormat="1" x14ac:dyDescent="0.15">
      <c r="A22" s="276"/>
      <c r="AK22" s="1123" t="s">
        <v>495</v>
      </c>
      <c r="AL22" s="1124"/>
      <c r="AM22" s="1124"/>
      <c r="AN22" s="1125"/>
      <c r="AO22" s="281">
        <v>97.4</v>
      </c>
      <c r="AP22" s="282">
        <v>97.3</v>
      </c>
      <c r="AQ22" s="283">
        <v>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1733398</v>
      </c>
      <c r="AP32" s="291">
        <v>59296</v>
      </c>
      <c r="AQ32" s="292">
        <v>60713</v>
      </c>
      <c r="AR32" s="293">
        <v>-2.2999999999999998</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t="s">
        <v>486</v>
      </c>
      <c r="AR34" s="293" t="s">
        <v>486</v>
      </c>
    </row>
    <row r="35" spans="1:46" ht="27" customHeight="1" x14ac:dyDescent="0.15">
      <c r="A35" s="247"/>
      <c r="AK35" s="1107" t="s">
        <v>502</v>
      </c>
      <c r="AL35" s="1108"/>
      <c r="AM35" s="1108"/>
      <c r="AN35" s="1109"/>
      <c r="AO35" s="291">
        <v>718017</v>
      </c>
      <c r="AP35" s="291">
        <v>24562</v>
      </c>
      <c r="AQ35" s="292">
        <v>14168</v>
      </c>
      <c r="AR35" s="293">
        <v>73.400000000000006</v>
      </c>
    </row>
    <row r="36" spans="1:46" ht="27" customHeight="1" x14ac:dyDescent="0.15">
      <c r="A36" s="247"/>
      <c r="AK36" s="1107" t="s">
        <v>503</v>
      </c>
      <c r="AL36" s="1108"/>
      <c r="AM36" s="1108"/>
      <c r="AN36" s="1109"/>
      <c r="AO36" s="291">
        <v>85973</v>
      </c>
      <c r="AP36" s="291">
        <v>2941</v>
      </c>
      <c r="AQ36" s="292">
        <v>2586</v>
      </c>
      <c r="AR36" s="293">
        <v>13.7</v>
      </c>
    </row>
    <row r="37" spans="1:46" ht="13.5" customHeight="1" x14ac:dyDescent="0.15">
      <c r="A37" s="247"/>
      <c r="AK37" s="1107" t="s">
        <v>504</v>
      </c>
      <c r="AL37" s="1108"/>
      <c r="AM37" s="1108"/>
      <c r="AN37" s="1109"/>
      <c r="AO37" s="291">
        <v>2183</v>
      </c>
      <c r="AP37" s="291">
        <v>75</v>
      </c>
      <c r="AQ37" s="292">
        <v>189</v>
      </c>
      <c r="AR37" s="293">
        <v>-60.3</v>
      </c>
    </row>
    <row r="38" spans="1:46" ht="27" customHeight="1" x14ac:dyDescent="0.15">
      <c r="A38" s="247"/>
      <c r="AK38" s="1110" t="s">
        <v>505</v>
      </c>
      <c r="AL38" s="1111"/>
      <c r="AM38" s="1111"/>
      <c r="AN38" s="1112"/>
      <c r="AO38" s="294">
        <v>78</v>
      </c>
      <c r="AP38" s="294">
        <v>3</v>
      </c>
      <c r="AQ38" s="295">
        <v>8</v>
      </c>
      <c r="AR38" s="283">
        <v>-62.5</v>
      </c>
      <c r="AS38" s="290"/>
    </row>
    <row r="39" spans="1:46" x14ac:dyDescent="0.15">
      <c r="A39" s="247"/>
      <c r="AK39" s="1110" t="s">
        <v>506</v>
      </c>
      <c r="AL39" s="1111"/>
      <c r="AM39" s="1111"/>
      <c r="AN39" s="1112"/>
      <c r="AO39" s="291">
        <v>-261990</v>
      </c>
      <c r="AP39" s="291">
        <v>-8962</v>
      </c>
      <c r="AQ39" s="292">
        <v>-5399</v>
      </c>
      <c r="AR39" s="293">
        <v>66</v>
      </c>
      <c r="AS39" s="290"/>
    </row>
    <row r="40" spans="1:46" ht="27" customHeight="1" x14ac:dyDescent="0.15">
      <c r="A40" s="247"/>
      <c r="AK40" s="1107" t="s">
        <v>507</v>
      </c>
      <c r="AL40" s="1108"/>
      <c r="AM40" s="1108"/>
      <c r="AN40" s="1109"/>
      <c r="AO40" s="291">
        <v>-1632139</v>
      </c>
      <c r="AP40" s="291">
        <v>-55832</v>
      </c>
      <c r="AQ40" s="292">
        <v>-49527</v>
      </c>
      <c r="AR40" s="293">
        <v>12.7</v>
      </c>
      <c r="AS40" s="290"/>
    </row>
    <row r="41" spans="1:46" x14ac:dyDescent="0.15">
      <c r="A41" s="247"/>
      <c r="AK41" s="1113" t="s">
        <v>286</v>
      </c>
      <c r="AL41" s="1114"/>
      <c r="AM41" s="1114"/>
      <c r="AN41" s="1115"/>
      <c r="AO41" s="291">
        <v>645520</v>
      </c>
      <c r="AP41" s="291">
        <v>22082</v>
      </c>
      <c r="AQ41" s="292">
        <v>22738</v>
      </c>
      <c r="AR41" s="293">
        <v>-2.9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1986143</v>
      </c>
      <c r="AN51" s="313">
        <v>63890</v>
      </c>
      <c r="AO51" s="314">
        <v>14.5</v>
      </c>
      <c r="AP51" s="315">
        <v>84962</v>
      </c>
      <c r="AQ51" s="316">
        <v>7.2</v>
      </c>
      <c r="AR51" s="317">
        <v>7.3</v>
      </c>
    </row>
    <row r="52" spans="1:44" x14ac:dyDescent="0.15">
      <c r="A52" s="247"/>
      <c r="AK52" s="318"/>
      <c r="AL52" s="319" t="s">
        <v>517</v>
      </c>
      <c r="AM52" s="320">
        <v>832881</v>
      </c>
      <c r="AN52" s="321">
        <v>26792</v>
      </c>
      <c r="AO52" s="322">
        <v>11.2</v>
      </c>
      <c r="AP52" s="323">
        <v>42793</v>
      </c>
      <c r="AQ52" s="324">
        <v>2.2000000000000002</v>
      </c>
      <c r="AR52" s="325">
        <v>9</v>
      </c>
    </row>
    <row r="53" spans="1:44" x14ac:dyDescent="0.15">
      <c r="A53" s="247"/>
      <c r="AK53" s="303" t="s">
        <v>518</v>
      </c>
      <c r="AL53" s="304"/>
      <c r="AM53" s="312">
        <v>1404663</v>
      </c>
      <c r="AN53" s="313">
        <v>45979</v>
      </c>
      <c r="AO53" s="314">
        <v>-28</v>
      </c>
      <c r="AP53" s="315">
        <v>71279</v>
      </c>
      <c r="AQ53" s="316">
        <v>-16.100000000000001</v>
      </c>
      <c r="AR53" s="317">
        <v>-11.9</v>
      </c>
    </row>
    <row r="54" spans="1:44" x14ac:dyDescent="0.15">
      <c r="A54" s="247"/>
      <c r="AK54" s="318"/>
      <c r="AL54" s="319" t="s">
        <v>517</v>
      </c>
      <c r="AM54" s="320">
        <v>462052</v>
      </c>
      <c r="AN54" s="321">
        <v>15124</v>
      </c>
      <c r="AO54" s="322">
        <v>-43.6</v>
      </c>
      <c r="AP54" s="323">
        <v>36731</v>
      </c>
      <c r="AQ54" s="324">
        <v>-14.2</v>
      </c>
      <c r="AR54" s="325">
        <v>-29.4</v>
      </c>
    </row>
    <row r="55" spans="1:44" x14ac:dyDescent="0.15">
      <c r="A55" s="247"/>
      <c r="AK55" s="303" t="s">
        <v>519</v>
      </c>
      <c r="AL55" s="304"/>
      <c r="AM55" s="312">
        <v>2206739</v>
      </c>
      <c r="AN55" s="313">
        <v>73068</v>
      </c>
      <c r="AO55" s="314">
        <v>58.9</v>
      </c>
      <c r="AP55" s="315">
        <v>74994</v>
      </c>
      <c r="AQ55" s="316">
        <v>5.2</v>
      </c>
      <c r="AR55" s="317">
        <v>53.7</v>
      </c>
    </row>
    <row r="56" spans="1:44" x14ac:dyDescent="0.15">
      <c r="A56" s="247"/>
      <c r="AK56" s="318"/>
      <c r="AL56" s="319" t="s">
        <v>517</v>
      </c>
      <c r="AM56" s="320">
        <v>635267</v>
      </c>
      <c r="AN56" s="321">
        <v>21035</v>
      </c>
      <c r="AO56" s="322">
        <v>39.1</v>
      </c>
      <c r="AP56" s="323">
        <v>36188</v>
      </c>
      <c r="AQ56" s="324">
        <v>-1.5</v>
      </c>
      <c r="AR56" s="325">
        <v>40.6</v>
      </c>
    </row>
    <row r="57" spans="1:44" x14ac:dyDescent="0.15">
      <c r="A57" s="247"/>
      <c r="AK57" s="303" t="s">
        <v>520</v>
      </c>
      <c r="AL57" s="304"/>
      <c r="AM57" s="312">
        <v>3389742</v>
      </c>
      <c r="AN57" s="313">
        <v>114198</v>
      </c>
      <c r="AO57" s="314">
        <v>56.3</v>
      </c>
      <c r="AP57" s="315">
        <v>71849</v>
      </c>
      <c r="AQ57" s="316">
        <v>-4.2</v>
      </c>
      <c r="AR57" s="317">
        <v>60.5</v>
      </c>
    </row>
    <row r="58" spans="1:44" x14ac:dyDescent="0.15">
      <c r="A58" s="247"/>
      <c r="AK58" s="318"/>
      <c r="AL58" s="319" t="s">
        <v>517</v>
      </c>
      <c r="AM58" s="320">
        <v>962210</v>
      </c>
      <c r="AN58" s="321">
        <v>32416</v>
      </c>
      <c r="AO58" s="322">
        <v>54.1</v>
      </c>
      <c r="AP58" s="323">
        <v>36144</v>
      </c>
      <c r="AQ58" s="324">
        <v>-0.1</v>
      </c>
      <c r="AR58" s="325">
        <v>54.2</v>
      </c>
    </row>
    <row r="59" spans="1:44" x14ac:dyDescent="0.15">
      <c r="A59" s="247"/>
      <c r="AK59" s="303" t="s">
        <v>521</v>
      </c>
      <c r="AL59" s="304"/>
      <c r="AM59" s="312">
        <v>4152760</v>
      </c>
      <c r="AN59" s="313">
        <v>142057</v>
      </c>
      <c r="AO59" s="314">
        <v>24.4</v>
      </c>
      <c r="AP59" s="315">
        <v>82962</v>
      </c>
      <c r="AQ59" s="316">
        <v>15.5</v>
      </c>
      <c r="AR59" s="317">
        <v>8.9</v>
      </c>
    </row>
    <row r="60" spans="1:44" x14ac:dyDescent="0.15">
      <c r="A60" s="247"/>
      <c r="AK60" s="318"/>
      <c r="AL60" s="319" t="s">
        <v>517</v>
      </c>
      <c r="AM60" s="320">
        <v>3130020</v>
      </c>
      <c r="AN60" s="321">
        <v>107071</v>
      </c>
      <c r="AO60" s="322">
        <v>230.3</v>
      </c>
      <c r="AP60" s="323">
        <v>42835</v>
      </c>
      <c r="AQ60" s="324">
        <v>18.5</v>
      </c>
      <c r="AR60" s="325">
        <v>211.8</v>
      </c>
    </row>
    <row r="61" spans="1:44" x14ac:dyDescent="0.15">
      <c r="A61" s="247"/>
      <c r="AK61" s="303" t="s">
        <v>522</v>
      </c>
      <c r="AL61" s="326"/>
      <c r="AM61" s="312">
        <v>2628009</v>
      </c>
      <c r="AN61" s="313">
        <v>87838</v>
      </c>
      <c r="AO61" s="314">
        <v>25.2</v>
      </c>
      <c r="AP61" s="315">
        <v>77209</v>
      </c>
      <c r="AQ61" s="327">
        <v>1.5</v>
      </c>
      <c r="AR61" s="317">
        <v>23.7</v>
      </c>
    </row>
    <row r="62" spans="1:44" x14ac:dyDescent="0.15">
      <c r="A62" s="247"/>
      <c r="AK62" s="318"/>
      <c r="AL62" s="319" t="s">
        <v>517</v>
      </c>
      <c r="AM62" s="320">
        <v>1204486</v>
      </c>
      <c r="AN62" s="321">
        <v>40488</v>
      </c>
      <c r="AO62" s="322">
        <v>58.2</v>
      </c>
      <c r="AP62" s="323">
        <v>38938</v>
      </c>
      <c r="AQ62" s="324">
        <v>1</v>
      </c>
      <c r="AR62" s="325">
        <v>57.2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8QmUJTpEee5Dsu/2zQBnJVbXtUXOwb911XsFL1regtOMumdzArS29JbZvQHy6YF5VGlgXLbLBu+90DuoI3WlA==" saltValue="/OnaMwHvwgkR6QUYzV40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Vg7AY+CO3o0Ga40gX65qqOVBo0JS/yMa9HooHn3Gmj5KvhciADXkHffXIeff+Cfzqq73KCvBkrfQGqf/5U5pxA==" saltValue="UP3OBGMyl8PIIMV4i+lA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Y0smUccNg4uTgAJP1TaGioQNOdpn2tTEGiKnQJd0A4Jui6TNCZB2apUM73jpLRddFrEqnb19XunRHsvTQiCkTw==" saltValue="gWmX7hUafXp7yGuL+lIB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22.9</v>
      </c>
      <c r="G47" s="12">
        <v>24.11</v>
      </c>
      <c r="H47" s="12">
        <v>27.82</v>
      </c>
      <c r="I47" s="12">
        <v>29.2</v>
      </c>
      <c r="J47" s="13">
        <v>27.87</v>
      </c>
    </row>
    <row r="48" spans="2:10" ht="57.75" customHeight="1" x14ac:dyDescent="0.15">
      <c r="B48" s="14"/>
      <c r="C48" s="1128" t="s">
        <v>4</v>
      </c>
      <c r="D48" s="1128"/>
      <c r="E48" s="1129"/>
      <c r="F48" s="15">
        <v>2.33</v>
      </c>
      <c r="G48" s="16">
        <v>6.14</v>
      </c>
      <c r="H48" s="16">
        <v>3.72</v>
      </c>
      <c r="I48" s="16">
        <v>2.5499999999999998</v>
      </c>
      <c r="J48" s="17">
        <v>2.02</v>
      </c>
    </row>
    <row r="49" spans="2:10" ht="57.75" customHeight="1" thickBot="1" x14ac:dyDescent="0.2">
      <c r="B49" s="18"/>
      <c r="C49" s="1130" t="s">
        <v>5</v>
      </c>
      <c r="D49" s="1130"/>
      <c r="E49" s="1131"/>
      <c r="F49" s="19">
        <v>0.06</v>
      </c>
      <c r="G49" s="20">
        <v>6.02</v>
      </c>
      <c r="H49" s="20">
        <v>0.59</v>
      </c>
      <c r="I49" s="20">
        <v>0.21</v>
      </c>
      <c r="J49" s="21" t="s">
        <v>529</v>
      </c>
    </row>
    <row r="50" spans="2:10" x14ac:dyDescent="0.15"/>
  </sheetData>
  <sheetProtection algorithmName="SHA-512" hashValue="ZVW5CHzjjMqqMnZ7CdM/wL/RQLgwLsqcfwsdK9jmkS12sM2CKxFyrltdEFAtP0R0fKoO9K2NIA/dbbNY9zoVtA==" saltValue="1c+5wqTad93B/lonib+j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2026-03-13T01:34:12Z</cp:lastPrinted>
  <dcterms:created xsi:type="dcterms:W3CDTF">2026-02-23T08:35:58Z</dcterms:created>
  <dcterms:modified xsi:type="dcterms:W3CDTF">2026-03-16T04:08:31Z</dcterms:modified>
  <cp:category/>
</cp:coreProperties>
</file>