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6A331FA8-3529-4557-AD14-AF85AEB4758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c r="BW34" i="10" l="1"/>
  <c r="BW35" i="10" s="1"/>
  <c r="BW36" i="10" s="1"/>
  <c r="BW37" i="10" s="1"/>
  <c r="BW38" i="10" s="1"/>
  <c r="BW39" i="10" s="1"/>
  <c r="BW40" i="10" s="1"/>
  <c r="BW41" i="10" s="1"/>
  <c r="CO34" i="10" l="1"/>
  <c r="CO35" i="10" s="1"/>
  <c r="CO36" i="10" s="1"/>
  <c r="CO37" i="10" s="1"/>
</calcChain>
</file>

<file path=xl/sharedStrings.xml><?xml version="1.0" encoding="utf-8"?>
<sst xmlns="http://schemas.openxmlformats.org/spreadsheetml/2006/main" count="1116" uniqueCount="562">
  <si>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</si>
  <si>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</si>
  <si>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</si>
  <si>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</si>
  <si>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</si>
  <si>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</si>
  <si>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</si>
  <si>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</si>
  <si>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</si>
  <si>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</si>
  <si>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</si>
  <si>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</si>
  <si>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</si>
  <si>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</si>
  <si>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</si>
  <si>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</si>
  <si>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</si>
  <si>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</si>
  <si>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</si>
  <si>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</si>
  <si>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</si>
  <si>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</si>
  <si>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</si>
  <si>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</si>
  <si>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</si>
  <si>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</si>
  <si>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</si>
  <si>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</si>
  <si>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</si>
  <si>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</si>
  <si>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</si>
  <si>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</si>
  <si>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</si>
  <si>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</si>
  <si>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</si>
  <si>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</si>
  <si>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</si>
  <si>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</si>
  <si>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</si>
  <si>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</si>
  <si>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</si>
  <si>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</si>
  <si>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</si>
  <si>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</si>
  <si>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</si>
  <si>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</si>
  <si>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</si>
  <si>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</si>
  <si>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</si>
  <si>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</si>
  <si>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</si>
  <si>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</si>
  <si>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</si>
  <si>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</si>
  <si>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</si>
  <si>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</si>
  <si>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</si>
  <si>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</si>
  <si>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</si>
  <si>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</si>
  <si>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</si>
  <si>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</si>
  <si>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</si>
  <si>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</si>
  <si>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</si>
  <si>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</si>
  <si>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</si>
  <si>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</si>
  <si>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</si>
  <si>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</si>
  <si>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</si>
  <si>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</si>
  <si>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</si>
  <si>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</si>
  <si>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</si>
  <si>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</si>
  <si>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</si>
  <si>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</si>
  <si>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</si>
  <si>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</si>
  <si>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</si>
  <si>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</si>
  <si>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</si>
  <si>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</si>
  <si>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</si>
  <si>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</si>
  <si>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</si>
  <si>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</si>
  <si>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</si>
  <si>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</si>
  <si>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</si>
  <si>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</si>
  <si>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</si>
  <si>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</si>
  <si>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長門市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</si>
  <si>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</si>
  <si>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</si>
  <si>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</si>
  <si>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</si>
  <si>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</si>
  <si>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</si>
  <si>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</si>
  <si>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</si>
  <si>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</si>
  <si>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</si>
  <si>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</si>
  <si>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</si>
  <si>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</si>
  <si>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</si>
  <si>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</si>
  <si>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</si>
  <si>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</si>
  <si>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</si>
  <si>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</si>
  <si>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</si>
  <si>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</si>
  <si>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</si>
  <si>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</si>
  <si>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</si>
  <si>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</si>
  <si>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</si>
  <si>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</si>
  <si>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</si>
  <si>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</si>
  <si>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</si>
  <si>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</si>
  <si>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</si>
  <si>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</si>
  <si>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</si>
  <si>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</si>
  <si>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</si>
  <si>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</si>
  <si>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</si>
  <si>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</si>
  <si>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</si>
  <si>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</si>
  <si>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</si>
  <si>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</si>
  <si>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</si>
  <si>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</si>
  <si>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</si>
  <si>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</si>
  <si>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</si>
  <si>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</si>
  <si>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</si>
  <si>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</si>
  <si>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</si>
  <si>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</si>
  <si>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</si>
  <si>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</si>
  <si>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</si>
  <si>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</si>
  <si>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</si>
  <si>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</si>
  <si>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</si>
  <si>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</si>
  <si>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</si>
  <si>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</si>
  <si>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</si>
  <si>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</si>
  <si>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</si>
  <si>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</si>
  <si>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</si>
  <si>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</si>
  <si>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</si>
  <si>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</si>
  <si>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</si>
  <si>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</si>
  <si>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</si>
  <si>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</si>
  <si>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</si>
  <si>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</si>
  <si>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</si>
  <si>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</si>
  <si>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</si>
  <si>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</si>
  <si>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</si>
  <si>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</si>
  <si>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</si>
  <si>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</si>
  <si>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</si>
  <si>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</si>
  <si>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</si>
  <si>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</si>
  <si>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</si>
  <si>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</si>
  <si>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</si>
  <si>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</si>
  <si>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</si>
  <si>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</si>
  <si>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</si>
  <si>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</si>
  <si>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</si>
  <si>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</si>
  <si>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</si>
  <si>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</si>
  <si>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</si>
  <si>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</si>
  <si>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</si>
  <si>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</si>
  <si>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</si>
  <si>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</si>
  <si>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</si>
  <si>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山口県長門市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</si>
  <si>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</si>
  <si>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</si>
  <si>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</si>
  <si>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</si>
  <si>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</si>
  <si>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</si>
  <si>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</si>
  <si>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</si>
  <si>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</si>
  <si>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</si>
  <si>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</si>
  <si>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</si>
  <si>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</si>
  <si>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</si>
  <si>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</si>
  <si>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</si>
  <si>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</si>
  <si>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</si>
  <si>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</si>
  <si>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</si>
  <si>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</si>
  <si>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</si>
  <si>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</si>
  <si>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</si>
  <si>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</si>
  <si>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</si>
  <si>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</si>
  <si>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</si>
  <si>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</si>
  <si>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</si>
  <si>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</si>
  <si>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</si>
  <si>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</si>
  <si>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</si>
  <si>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</si>
  <si>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</si>
  <si>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</si>
  <si>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</si>
  <si>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</si>
  <si>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</si>
  <si>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</si>
  <si>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</si>
  <si>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</si>
  <si>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</si>
  <si>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</si>
  <si>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</si>
  <si>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</si>
  <si>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</si>
  <si>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</si>
  <si>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</si>
  <si>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</si>
  <si>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</si>
  <si>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</si>
  <si>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</si>
  <si>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</si>
  <si>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</si>
  <si>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</si>
  <si>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</si>
  <si>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</si>
  <si>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</si>
  <si>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</si>
  <si>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</si>
  <si>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</si>
  <si>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</si>
  <si>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</si>
  <si>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</si>
  <si>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</si>
  <si>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</si>
  <si>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</si>
  <si>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</si>
  <si>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</si>
  <si>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</si>
  <si>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</si>
  <si>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</si>
  <si>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</si>
  <si>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</si>
  <si>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</si>
  <si>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</si>
  <si>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</si>
  <si>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</si>
  <si>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</si>
  <si>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</si>
  <si>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</si>
  <si>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</si>
  <si>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</si>
  <si>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</si>
  <si>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</si>
  <si>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</si>
  <si>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</si>
  <si>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</si>
  <si>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</si>
  <si>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</si>
  <si>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</si>
  <si>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</si>
  <si>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</si>
  <si>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</si>
  <si>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</si>
  <si>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</si>
  <si>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</si>
  <si>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</si>
  <si>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</si>
  <si>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</si>
  <si>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</si>
  <si>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</si>
  <si>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</si>
  <si>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</si>
  <si>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</si>
  <si>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</si>
  <si>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</si>
  <si>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</si>
  <si>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</si>
  <si>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</si>
  <si>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</si>
  <si>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</si>
  <si>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</si>
  <si>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</si>
  <si>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</si>
  <si>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</si>
  <si>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</si>
  <si>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</si>
  <si>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</si>
  <si>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</si>
  <si>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</si>
  <si>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</si>
  <si>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</si>
  <si>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</si>
  <si>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</si>
  <si>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</si>
  <si>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</si>
  <si>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</si>
  <si>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</si>
  <si>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</si>
  <si>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</si>
  <si>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</si>
  <si>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</si>
  <si>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</si>
  <si>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</si>
  <si>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</si>
  <si>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</si>
  <si>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</si>
  <si>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</si>
  <si>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</si>
  <si>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</si>
  <si>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</si>
  <si>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</si>
  <si>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</si>
  <si>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</si>
  <si>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</si>
  <si>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</si>
  <si>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</si>
  <si>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山口県長門市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</si>
  <si>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</si>
  <si>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</si>
  <si>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</si>
  <si>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</si>
  <si>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</si>
  <si>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</si>
  <si>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</si>
  <si>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</si>
  <si>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</si>
  <si>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</si>
  <si>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</si>
  <si>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</si>
  <si>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</si>
  <si>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</si>
  <si>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</si>
  <si>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</si>
  <si>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</si>
  <si>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</si>
  <si>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</si>
  <si>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</si>
  <si>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</si>
  <si>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</si>
  <si>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</si>
  <si>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</si>
  <si>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</si>
  <si>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</si>
  <si>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</si>
  <si>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</si>
  <si>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</si>
  <si>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</si>
  <si>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</si>
  <si>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</si>
  <si>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</si>
  <si>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</si>
  <si>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</si>
  <si>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</si>
  <si>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</si>
  <si>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下水道事業会計</t>
    <phoneticPr fontId="5"/>
  </si>
  <si>
    <t>湯本温泉事業特別会計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</si>
  <si>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</si>
  <si>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</si>
  <si>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</si>
  <si>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</si>
  <si>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</si>
  <si>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</si>
  <si>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</si>
  <si>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</si>
  <si>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</si>
  <si>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</si>
  <si>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</si>
  <si>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</si>
  <si>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</si>
  <si>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</si>
  <si>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</si>
  <si>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</si>
  <si>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</si>
  <si>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</si>
  <si>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</si>
  <si>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</si>
  <si>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</si>
  <si>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</si>
  <si>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</si>
  <si>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</si>
  <si>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</si>
  <si>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</si>
  <si>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</si>
  <si>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</si>
  <si>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</si>
  <si>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</si>
  <si>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</si>
  <si>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</si>
  <si>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</si>
  <si>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</si>
  <si>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</si>
  <si>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</si>
  <si>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</si>
  <si>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</si>
  <si>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</si>
  <si>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</si>
  <si>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</si>
  <si>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</si>
  <si>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</si>
  <si>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</si>
  <si>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</si>
  <si>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</si>
  <si>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</si>
  <si>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</si>
  <si>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</si>
  <si>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</si>
  <si>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</si>
  <si>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</si>
  <si>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</si>
  <si>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</si>
  <si>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</si>
  <si>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</si>
  <si>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</si>
  <si>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</si>
  <si>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</si>
  <si>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</si>
  <si>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</si>
  <si>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</si>
  <si>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</si>
  <si>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</si>
  <si>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</si>
  <si>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</si>
  <si>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</si>
  <si>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</si>
  <si>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</si>
  <si>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</si>
  <si>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</si>
  <si>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</si>
  <si>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</si>
  <si>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</si>
  <si>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</si>
  <si>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</si>
  <si>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</si>
  <si>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</si>
  <si>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</si>
  <si>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</si>
  <si>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</si>
  <si>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</si>
  <si>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</si>
  <si>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</si>
  <si>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</si>
  <si>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</si>
  <si>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</si>
  <si>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</si>
  <si>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</si>
  <si>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</si>
  <si>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</si>
  <si>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</si>
  <si>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</si>
  <si>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</si>
  <si>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</si>
  <si>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</si>
  <si>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</si>
  <si>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</si>
  <si>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</si>
  <si>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</si>
  <si>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</si>
  <si>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</si>
  <si>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</si>
  <si>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</si>
  <si>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</si>
  <si>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</si>
  <si>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</si>
  <si>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</si>
  <si>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</si>
  <si>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</si>
  <si>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</si>
  <si>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</si>
  <si>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</si>
  <si>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</si>
  <si>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</si>
  <si>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</si>
  <si>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</si>
  <si>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</si>
  <si>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</si>
  <si>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</si>
  <si>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</si>
  <si>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</si>
  <si>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</si>
  <si>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</si>
  <si>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</si>
  <si>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</si>
  <si>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</si>
  <si>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</si>
  <si>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</si>
  <si>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</si>
  <si>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</si>
  <si>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</si>
  <si>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</si>
  <si>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</si>
  <si>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</si>
  <si>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</si>
  <si>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</si>
  <si>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国民健康保険事業特別会計</t>
  </si>
  <si>
    <t>下水道事業会計</t>
  </si>
  <si>
    <t>介護保険事業特別会計</t>
  </si>
  <si>
    <t>後期高齢者医療事業特別会計</t>
  </si>
  <si>
    <t>湯本温泉事業特別会計</t>
  </si>
  <si>
    <t>その他会計（赤字）</t>
  </si>
  <si>
    <t>その他会計（黒字）</t>
  </si>
  <si>
    <t>R02</t>
    <phoneticPr fontId="5"/>
  </si>
  <si>
    <t>R03</t>
    <phoneticPr fontId="5"/>
  </si>
  <si>
    <t>R04</t>
    <phoneticPr fontId="5"/>
  </si>
  <si>
    <t>R05</t>
    <phoneticPr fontId="5"/>
  </si>
  <si>
    <t>R06</t>
    <phoneticPr fontId="5"/>
  </si>
  <si>
    <t>法適用企業</t>
  </si>
  <si>
    <t>法非適用企業</t>
  </si>
  <si>
    <t>山口県市町総合事務組合一般会計</t>
  </si>
  <si>
    <t>山口県市町総合事務組合消防団員補償等特別会計</t>
  </si>
  <si>
    <t>山口県市町総合事務組合非常勤職員公務災害補償特別会計</t>
  </si>
  <si>
    <t>山口県市町総合事務組合山口県市町公平委員会特別会計</t>
  </si>
  <si>
    <t>山口県市町総合事務組合山口県自治会館管理特別会計</t>
  </si>
  <si>
    <t>山口県後期高齢者医療広域連合一般会計</t>
  </si>
  <si>
    <t>山口県後期高齢者医療広域連合後期高齢者医療事業会計</t>
  </si>
  <si>
    <t>萩・長門清掃一部事務組合一般会計</t>
  </si>
  <si>
    <t>長門市文化振興財団</t>
    <rPh sb="0" eb="3">
      <t>ナガトシ</t>
    </rPh>
    <rPh sb="3" eb="5">
      <t>ブンカ</t>
    </rPh>
    <rPh sb="5" eb="7">
      <t>シンコウ</t>
    </rPh>
    <rPh sb="7" eb="9">
      <t>ザイダン</t>
    </rPh>
    <phoneticPr fontId="2"/>
  </si>
  <si>
    <t>ながと物産</t>
    <rPh sb="3" eb="5">
      <t>ブッサン</t>
    </rPh>
    <phoneticPr fontId="2"/>
  </si>
  <si>
    <t>アグリながと</t>
  </si>
  <si>
    <t>リフォレながと</t>
  </si>
  <si>
    <t>地域活性化基金</t>
    <rPh sb="0" eb="7">
      <t>チイキカッセイカキキン</t>
    </rPh>
    <phoneticPr fontId="5"/>
  </si>
  <si>
    <t>職員退職手当基金</t>
    <rPh sb="0" eb="2">
      <t>ショクイン</t>
    </rPh>
    <rPh sb="2" eb="4">
      <t>タイショク</t>
    </rPh>
    <rPh sb="4" eb="6">
      <t>テアテ</t>
    </rPh>
    <rPh sb="6" eb="8">
      <t>キキン</t>
    </rPh>
    <phoneticPr fontId="5"/>
  </si>
  <si>
    <t>公共施設維持補修等基金</t>
    <rPh sb="0" eb="2">
      <t>コウキョウ</t>
    </rPh>
    <rPh sb="2" eb="4">
      <t>シセツ</t>
    </rPh>
    <rPh sb="4" eb="6">
      <t>イジ</t>
    </rPh>
    <rPh sb="6" eb="8">
      <t>ホシュウ</t>
    </rPh>
    <rPh sb="8" eb="9">
      <t>トウ</t>
    </rPh>
    <rPh sb="9" eb="11">
      <t>キキン</t>
    </rPh>
    <phoneticPr fontId="5"/>
  </si>
  <si>
    <t>地域福祉振興基金</t>
    <rPh sb="0" eb="2">
      <t>チイキ</t>
    </rPh>
    <rPh sb="2" eb="4">
      <t>フクシ</t>
    </rPh>
    <rPh sb="4" eb="6">
      <t>シンコウ</t>
    </rPh>
    <rPh sb="6" eb="8">
      <t>キキン</t>
    </rPh>
    <phoneticPr fontId="5"/>
  </si>
  <si>
    <t>香月泰男美術館運営基金</t>
    <rPh sb="0" eb="2">
      <t>カツキ</t>
    </rPh>
    <rPh sb="2" eb="3">
      <t>ヤスシ</t>
    </rPh>
    <rPh sb="3" eb="4">
      <t>オトコ</t>
    </rPh>
    <rPh sb="4" eb="7">
      <t>ビジュツカン</t>
    </rPh>
    <rPh sb="7" eb="9">
      <t>ウンエイ</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</si>
</sst>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C41-4808-94F3-B8A0DE18D1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96769</c:v>
                </c:pt>
                <c:pt idx="1">
                  <c:v>70925</c:v>
                </c:pt>
                <c:pt idx="2">
                  <c:v>82130</c:v>
                </c:pt>
                <c:pt idx="3">
                  <c:v>52541</c:v>
                </c:pt>
                <c:pt idx="4">
                  <c:v>102580</c:v>
                </c:pt>
              </c:numCache>
            </c:numRef>
          </c:val>
          <c:smooth val="0"/>
          <c:extLst>
            <c:ext xmlns:c16="http://schemas.microsoft.com/office/drawing/2014/chart" uri="{C3380CC4-5D6E-409C-BE32-E72D297353CC}">
              <c16:uniqueId val="{00000001-1C41-4808-94F3-B8A0DE18D1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6.47</c:v>
                </c:pt>
                <c:pt idx="1">
                  <c:v>11.94</c:v>
                </c:pt>
                <c:pt idx="2">
                  <c:v>12.21</c:v>
                </c:pt>
                <c:pt idx="3">
                  <c:v>9.0299999999999994</c:v>
                </c:pt>
                <c:pt idx="4">
                  <c:v>7.05</c:v>
                </c:pt>
              </c:numCache>
            </c:numRef>
          </c:val>
          <c:extLst>
            <c:ext xmlns:c16="http://schemas.microsoft.com/office/drawing/2014/chart" uri="{C3380CC4-5D6E-409C-BE32-E72D297353CC}">
              <c16:uniqueId val="{00000000-0AAE-4F3F-8620-353E7DB901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21.22</c:v>
                </c:pt>
                <c:pt idx="1">
                  <c:v>23.53</c:v>
                </c:pt>
                <c:pt idx="2">
                  <c:v>29.67</c:v>
                </c:pt>
                <c:pt idx="3">
                  <c:v>35.96</c:v>
                </c:pt>
                <c:pt idx="4">
                  <c:v>39.82</c:v>
                </c:pt>
              </c:numCache>
            </c:numRef>
          </c:val>
          <c:extLst>
            <c:ext xmlns:c16="http://schemas.microsoft.com/office/drawing/2014/chart" uri="{C3380CC4-5D6E-409C-BE32-E72D297353CC}">
              <c16:uniqueId val="{00000001-0AAE-4F3F-8620-353E7DB901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3.68</c:v>
                </c:pt>
                <c:pt idx="1">
                  <c:v>8.86</c:v>
                </c:pt>
                <c:pt idx="2">
                  <c:v>5.48</c:v>
                </c:pt>
                <c:pt idx="3">
                  <c:v>2.96</c:v>
                </c:pt>
                <c:pt idx="4">
                  <c:v>2.7</c:v>
                </c:pt>
              </c:numCache>
            </c:numRef>
          </c:val>
          <c:smooth val="0"/>
          <c:extLst>
            <c:ext xmlns:c16="http://schemas.microsoft.com/office/drawing/2014/chart" uri="{C3380CC4-5D6E-409C-BE32-E72D297353CC}">
              <c16:uniqueId val="{00000002-0AAE-4F3F-8620-353E7DB901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83-4C7E-B270-947A9F58FC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83-4C7E-B270-947A9F58FC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83-4C7E-B270-947A9F58FCDC}"/>
            </c:ext>
          </c:extLst>
        </c:ser>
        <c:ser>
          <c:idx val="3"/>
          <c:order val="3"/>
          <c:tx>
            <c:strRef>
              <c:f>データシート!$A$30</c:f>
              <c:strCache>
                <c:ptCount val="1"/>
                <c:pt idx="0">
                  <c:v>湯本温泉事業特別会計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983-4C7E-B270-947A9F58FC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c:v>
                </c:pt>
                <c:pt idx="4">
                  <c:v>#N/A</c:v>
                </c:pt>
                <c:pt idx="5">
                  <c:v>0.13</c:v>
                </c:pt>
                <c:pt idx="6">
                  <c:v>#N/A</c:v>
                </c:pt>
                <c:pt idx="7">
                  <c:v>0.1</c:v>
                </c:pt>
                <c:pt idx="8">
                  <c:v>#N/A</c:v>
                </c:pt>
                <c:pt idx="9">
                  <c:v>0.13</c:v>
                </c:pt>
              </c:numCache>
            </c:numRef>
          </c:val>
          <c:extLst>
            <c:ext xmlns:c16="http://schemas.microsoft.com/office/drawing/2014/chart" uri="{C3380CC4-5D6E-409C-BE32-E72D297353CC}">
              <c16:uniqueId val="{00000004-4983-4C7E-B270-947A9F58FC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0.69</c:v>
                </c:pt>
                <c:pt idx="4">
                  <c:v>#N/A</c:v>
                </c:pt>
                <c:pt idx="5">
                  <c:v>0.95</c:v>
                </c:pt>
                <c:pt idx="6">
                  <c:v>#N/A</c:v>
                </c:pt>
                <c:pt idx="7">
                  <c:v>0.82</c:v>
                </c:pt>
                <c:pt idx="8">
                  <c:v>#N/A</c:v>
                </c:pt>
                <c:pt idx="9">
                  <c:v>1.04</c:v>
                </c:pt>
              </c:numCache>
            </c:numRef>
          </c:val>
          <c:extLst>
            <c:ext xmlns:c16="http://schemas.microsoft.com/office/drawing/2014/chart" uri="{C3380CC4-5D6E-409C-BE32-E72D297353CC}">
              <c16:uniqueId val="{00000005-4983-4C7E-B270-947A9F58FC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2.2000000000000002</c:v>
                </c:pt>
                <c:pt idx="2">
                  <c:v>#N/A</c:v>
                </c:pt>
                <c:pt idx="3">
                  <c:v>1.87</c:v>
                </c:pt>
                <c:pt idx="4">
                  <c:v>#N/A</c:v>
                </c:pt>
                <c:pt idx="5">
                  <c:v>1.38</c:v>
                </c:pt>
                <c:pt idx="6">
                  <c:v>#N/A</c:v>
                </c:pt>
                <c:pt idx="7">
                  <c:v>1.82</c:v>
                </c:pt>
                <c:pt idx="8">
                  <c:v>#N/A</c:v>
                </c:pt>
                <c:pt idx="9">
                  <c:v>1.32</c:v>
                </c:pt>
              </c:numCache>
            </c:numRef>
          </c:val>
          <c:extLst>
            <c:ext xmlns:c16="http://schemas.microsoft.com/office/drawing/2014/chart" uri="{C3380CC4-5D6E-409C-BE32-E72D297353CC}">
              <c16:uniqueId val="{00000006-4983-4C7E-B270-947A9F58FC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3.09</c:v>
                </c:pt>
                <c:pt idx="2">
                  <c:v>#N/A</c:v>
                </c:pt>
                <c:pt idx="3">
                  <c:v>3.5</c:v>
                </c:pt>
                <c:pt idx="4">
                  <c:v>#N/A</c:v>
                </c:pt>
                <c:pt idx="5">
                  <c:v>2.0099999999999998</c:v>
                </c:pt>
                <c:pt idx="6">
                  <c:v>#N/A</c:v>
                </c:pt>
                <c:pt idx="7">
                  <c:v>1.95</c:v>
                </c:pt>
                <c:pt idx="8">
                  <c:v>#N/A</c:v>
                </c:pt>
                <c:pt idx="9">
                  <c:v>2</c:v>
                </c:pt>
              </c:numCache>
            </c:numRef>
          </c:val>
          <c:extLst>
            <c:ext xmlns:c16="http://schemas.microsoft.com/office/drawing/2014/chart" uri="{C3380CC4-5D6E-409C-BE32-E72D297353CC}">
              <c16:uniqueId val="{00000007-4983-4C7E-B270-947A9F58FC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4.0999999999999996</c:v>
                </c:pt>
                <c:pt idx="2">
                  <c:v>#N/A</c:v>
                </c:pt>
                <c:pt idx="3">
                  <c:v>3.7</c:v>
                </c:pt>
                <c:pt idx="4">
                  <c:v>#N/A</c:v>
                </c:pt>
                <c:pt idx="5">
                  <c:v>3.52</c:v>
                </c:pt>
                <c:pt idx="6">
                  <c:v>#N/A</c:v>
                </c:pt>
                <c:pt idx="7">
                  <c:v>3.88</c:v>
                </c:pt>
                <c:pt idx="8">
                  <c:v>#N/A</c:v>
                </c:pt>
                <c:pt idx="9">
                  <c:v>4.1399999999999997</c:v>
                </c:pt>
              </c:numCache>
            </c:numRef>
          </c:val>
          <c:extLst>
            <c:ext xmlns:c16="http://schemas.microsoft.com/office/drawing/2014/chart" uri="{C3380CC4-5D6E-409C-BE32-E72D297353CC}">
              <c16:uniqueId val="{00000008-4983-4C7E-B270-947A9F58FC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6.46</c:v>
                </c:pt>
                <c:pt idx="2">
                  <c:v>#N/A</c:v>
                </c:pt>
                <c:pt idx="3">
                  <c:v>11.94</c:v>
                </c:pt>
                <c:pt idx="4">
                  <c:v>#N/A</c:v>
                </c:pt>
                <c:pt idx="5">
                  <c:v>12.2</c:v>
                </c:pt>
                <c:pt idx="6">
                  <c:v>#N/A</c:v>
                </c:pt>
                <c:pt idx="7">
                  <c:v>9.0299999999999994</c:v>
                </c:pt>
                <c:pt idx="8">
                  <c:v>#N/A</c:v>
                </c:pt>
                <c:pt idx="9">
                  <c:v>7.05</c:v>
                </c:pt>
              </c:numCache>
            </c:numRef>
          </c:val>
          <c:extLst>
            <c:ext xmlns:c16="http://schemas.microsoft.com/office/drawing/2014/chart" uri="{C3380CC4-5D6E-409C-BE32-E72D297353CC}">
              <c16:uniqueId val="{00000009-4983-4C7E-B270-947A9F58FC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2628</c:v>
                </c:pt>
                <c:pt idx="5">
                  <c:v>2568</c:v>
                </c:pt>
                <c:pt idx="8">
                  <c:v>2594</c:v>
                </c:pt>
                <c:pt idx="11">
                  <c:v>2526</c:v>
                </c:pt>
                <c:pt idx="14">
                  <c:v>2524</c:v>
                </c:pt>
              </c:numCache>
            </c:numRef>
          </c:val>
          <c:extLst>
            <c:ext xmlns:c16="http://schemas.microsoft.com/office/drawing/2014/chart" uri="{C3380CC4-5D6E-409C-BE32-E72D297353CC}">
              <c16:uniqueId val="{00000000-4451-4E83-9E55-C86B1FAFA5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51-4E83-9E55-C86B1FAFA5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12</c:v>
                </c:pt>
                <c:pt idx="9">
                  <c:v>11</c:v>
                </c:pt>
                <c:pt idx="12">
                  <c:v>10</c:v>
                </c:pt>
              </c:numCache>
            </c:numRef>
          </c:val>
          <c:extLst>
            <c:ext xmlns:c16="http://schemas.microsoft.com/office/drawing/2014/chart" uri="{C3380CC4-5D6E-409C-BE32-E72D297353CC}">
              <c16:uniqueId val="{00000002-4451-4E83-9E55-C86B1FAFA5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51-4E83-9E55-C86B1FAFA5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630</c:v>
                </c:pt>
                <c:pt idx="3">
                  <c:v>600</c:v>
                </c:pt>
                <c:pt idx="6">
                  <c:v>595</c:v>
                </c:pt>
                <c:pt idx="9">
                  <c:v>591</c:v>
                </c:pt>
                <c:pt idx="12">
                  <c:v>582</c:v>
                </c:pt>
              </c:numCache>
            </c:numRef>
          </c:val>
          <c:extLst>
            <c:ext xmlns:c16="http://schemas.microsoft.com/office/drawing/2014/chart" uri="{C3380CC4-5D6E-409C-BE32-E72D297353CC}">
              <c16:uniqueId val="{00000004-4451-4E83-9E55-C86B1FAFA5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51-4E83-9E55-C86B1FAFA5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51-4E83-9E55-C86B1FAFA5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2579</c:v>
                </c:pt>
                <c:pt idx="3">
                  <c:v>2528</c:v>
                </c:pt>
                <c:pt idx="6">
                  <c:v>2680</c:v>
                </c:pt>
                <c:pt idx="9">
                  <c:v>2530</c:v>
                </c:pt>
                <c:pt idx="12">
                  <c:v>2577</c:v>
                </c:pt>
              </c:numCache>
            </c:numRef>
          </c:val>
          <c:extLst>
            <c:ext xmlns:c16="http://schemas.microsoft.com/office/drawing/2014/chart" uri="{C3380CC4-5D6E-409C-BE32-E72D297353CC}">
              <c16:uniqueId val="{00000007-4451-4E83-9E55-C86B1FAFA5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588</c:v>
                </c:pt>
                <c:pt idx="2">
                  <c:v>#N/A</c:v>
                </c:pt>
                <c:pt idx="3">
                  <c:v>#N/A</c:v>
                </c:pt>
                <c:pt idx="4">
                  <c:v>567</c:v>
                </c:pt>
                <c:pt idx="5">
                  <c:v>#N/A</c:v>
                </c:pt>
                <c:pt idx="6">
                  <c:v>#N/A</c:v>
                </c:pt>
                <c:pt idx="7">
                  <c:v>693</c:v>
                </c:pt>
                <c:pt idx="8">
                  <c:v>#N/A</c:v>
                </c:pt>
                <c:pt idx="9">
                  <c:v>#N/A</c:v>
                </c:pt>
                <c:pt idx="10">
                  <c:v>606</c:v>
                </c:pt>
                <c:pt idx="11">
                  <c:v>#N/A</c:v>
                </c:pt>
                <c:pt idx="12">
                  <c:v>#N/A</c:v>
                </c:pt>
                <c:pt idx="13">
                  <c:v>645</c:v>
                </c:pt>
                <c:pt idx="14">
                  <c:v>#N/A</c:v>
                </c:pt>
              </c:numCache>
            </c:numRef>
          </c:val>
          <c:smooth val="0"/>
          <c:extLst>
            <c:ext xmlns:c16="http://schemas.microsoft.com/office/drawing/2014/chart" uri="{C3380CC4-5D6E-409C-BE32-E72D297353CC}">
              <c16:uniqueId val="{00000008-4451-4E83-9E55-C86B1FAFA5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24739</c:v>
                </c:pt>
                <c:pt idx="5">
                  <c:v>23532</c:v>
                </c:pt>
                <c:pt idx="8">
                  <c:v>21307</c:v>
                </c:pt>
                <c:pt idx="11">
                  <c:v>21055</c:v>
                </c:pt>
                <c:pt idx="14">
                  <c:v>20040</c:v>
                </c:pt>
              </c:numCache>
            </c:numRef>
          </c:val>
          <c:extLst>
            <c:ext xmlns:c16="http://schemas.microsoft.com/office/drawing/2014/chart" uri="{C3380CC4-5D6E-409C-BE32-E72D297353CC}">
              <c16:uniqueId val="{00000000-5FA7-411F-AC31-8822955831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497</c:v>
                </c:pt>
                <c:pt idx="5">
                  <c:v>437</c:v>
                </c:pt>
                <c:pt idx="8">
                  <c:v>404</c:v>
                </c:pt>
                <c:pt idx="11">
                  <c:v>274</c:v>
                </c:pt>
                <c:pt idx="14">
                  <c:v>131</c:v>
                </c:pt>
              </c:numCache>
            </c:numRef>
          </c:val>
          <c:extLst>
            <c:ext xmlns:c16="http://schemas.microsoft.com/office/drawing/2014/chart" uri="{C3380CC4-5D6E-409C-BE32-E72D297353CC}">
              <c16:uniqueId val="{00000001-5FA7-411F-AC31-8822955831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5285</c:v>
                </c:pt>
                <c:pt idx="5">
                  <c:v>5696</c:v>
                </c:pt>
                <c:pt idx="8">
                  <c:v>6608</c:v>
                </c:pt>
                <c:pt idx="11">
                  <c:v>7367</c:v>
                </c:pt>
                <c:pt idx="14">
                  <c:v>7939</c:v>
                </c:pt>
              </c:numCache>
            </c:numRef>
          </c:val>
          <c:extLst>
            <c:ext xmlns:c16="http://schemas.microsoft.com/office/drawing/2014/chart" uri="{C3380CC4-5D6E-409C-BE32-E72D297353CC}">
              <c16:uniqueId val="{00000002-5FA7-411F-AC31-8822955831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A7-411F-AC31-8822955831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A7-411F-AC31-8822955831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A7-411F-AC31-8822955831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3083</c:v>
                </c:pt>
                <c:pt idx="3">
                  <c:v>3107</c:v>
                </c:pt>
                <c:pt idx="6">
                  <c:v>3257</c:v>
                </c:pt>
                <c:pt idx="9">
                  <c:v>3305</c:v>
                </c:pt>
                <c:pt idx="12">
                  <c:v>3477</c:v>
                </c:pt>
              </c:numCache>
            </c:numRef>
          </c:val>
          <c:extLst>
            <c:ext xmlns:c16="http://schemas.microsoft.com/office/drawing/2014/chart" uri="{C3380CC4-5D6E-409C-BE32-E72D297353CC}">
              <c16:uniqueId val="{00000006-5FA7-411F-AC31-8822955831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FA7-411F-AC31-8822955831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5870</c:v>
                </c:pt>
                <c:pt idx="3">
                  <c:v>5637</c:v>
                </c:pt>
                <c:pt idx="6">
                  <c:v>5219</c:v>
                </c:pt>
                <c:pt idx="9">
                  <c:v>4992</c:v>
                </c:pt>
                <c:pt idx="12">
                  <c:v>4732</c:v>
                </c:pt>
              </c:numCache>
            </c:numRef>
          </c:val>
          <c:extLst>
            <c:ext xmlns:c16="http://schemas.microsoft.com/office/drawing/2014/chart" uri="{C3380CC4-5D6E-409C-BE32-E72D297353CC}">
              <c16:uniqueId val="{00000008-5FA7-411F-AC31-8822955831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9-5FA7-411F-AC31-8822955831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23191</c:v>
                </c:pt>
                <c:pt idx="3">
                  <c:v>21898</c:v>
                </c:pt>
                <c:pt idx="6">
                  <c:v>20700</c:v>
                </c:pt>
                <c:pt idx="9">
                  <c:v>19181</c:v>
                </c:pt>
                <c:pt idx="12">
                  <c:v>18909</c:v>
                </c:pt>
              </c:numCache>
            </c:numRef>
          </c:val>
          <c:extLst>
            <c:ext xmlns:c16="http://schemas.microsoft.com/office/drawing/2014/chart" uri="{C3380CC4-5D6E-409C-BE32-E72D297353CC}">
              <c16:uniqueId val="{0000000A-5FA7-411F-AC31-8822955831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1627</c:v>
                </c:pt>
                <c:pt idx="2">
                  <c:v>#N/A</c:v>
                </c:pt>
                <c:pt idx="3">
                  <c:v>#N/A</c:v>
                </c:pt>
                <c:pt idx="4">
                  <c:v>977</c:v>
                </c:pt>
                <c:pt idx="5">
                  <c:v>#N/A</c:v>
                </c:pt>
                <c:pt idx="6">
                  <c:v>#N/A</c:v>
                </c:pt>
                <c:pt idx="7">
                  <c:v>858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A7-411F-AC31-8822955831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3746</c:v>
                </c:pt>
                <c:pt idx="1">
                  <c:v>4523</c:v>
                </c:pt>
                <c:pt idx="2">
                  <c:v>5102</c:v>
                </c:pt>
              </c:numCache>
            </c:numRef>
          </c:val>
          <c:extLst>
            <c:ext xmlns:c16="http://schemas.microsoft.com/office/drawing/2014/chart" uri="{C3380CC4-5D6E-409C-BE32-E72D297353CC}">
              <c16:uniqueId val="{00000000-F012-43C3-9398-9CF260F2F0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164</c:v>
                </c:pt>
                <c:pt idx="1">
                  <c:v>158</c:v>
                </c:pt>
                <c:pt idx="2">
                  <c:v>153</c:v>
                </c:pt>
              </c:numCache>
            </c:numRef>
          </c:val>
          <c:extLst>
            <c:ext xmlns:c16="http://schemas.microsoft.com/office/drawing/2014/chart" uri="{C3380CC4-5D6E-409C-BE32-E72D297353CC}">
              <c16:uniqueId val="{00000001-F012-43C3-9398-9CF260F2F0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3394</c:v>
                </c:pt>
                <c:pt idx="1">
                  <c:v>3129</c:v>
                </c:pt>
                <c:pt idx="2">
                  <c:v>2817</c:v>
                </c:pt>
              </c:numCache>
            </c:numRef>
          </c:val>
          <c:extLst>
            <c:ext xmlns:c16="http://schemas.microsoft.com/office/drawing/2014/chart" uri="{C3380CC4-5D6E-409C-BE32-E72D297353CC}">
              <c16:uniqueId val="{00000002-F012-43C3-9398-9CF260F2F0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カ年平均）は前年度比</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ポイントの増となった。主な要因としては、光ファイバー網整備事業、本庁舎建設事業等の大型事業における元金償還が始まったことが挙げられる。今後も、実質公債費率は上昇していくと予想している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将来負担比率は前年度比で</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ポイントの負担増となったが、前年度に引き続き将来負担額は無しとなった。主な要因として、財政調整基金の取崩しを取り止めたことで充当可能基金が増加したことに加えて、近年実施してきた地方債の発行抑制と交付税措置率の高い地方債の優先的な発行により地方債残高の増加を抑えられていることなどが挙げられる。</a:t>
          </a:r>
        </a:p>
        <a:p>
          <a:r>
            <a:rPr kumimoji="1" lang="ja-JP" altLang="en-US" sz="1400">
              <a:latin typeface="ＭＳ ゴシック" pitchFamily="49" charset="-128"/>
              <a:ea typeface="ＭＳ ゴシック" pitchFamily="49" charset="-128"/>
            </a:rPr>
            <a:t>　しかしながら、今後は充当可能基金の減少等が見込まれることから、将来負担比率の悪化が予想される。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山口県長門市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等の自主財源の減少や、国勢調査における人口減少の影響による普通交付税の減額、扶助費の増加が見込まれることから、特定目的基金については、それぞれの目的に沿って効果的に活用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・地域活性化基金：地域住民の連帯強化と地域振興のため。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・職員退職手当基金：退職手当の財源不足を補うため。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・公共施設維持補修等基金：公有財産として管理する建物の維持補修に要する経費に充てるため。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・地域福祉振興基金：地域福祉と生活環境向上のため。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・香月泰男美術館運営基金：香月泰男美術館の管理運営に充てるため。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・地域活性化基金：地域住民の連携強化と地域振興に係る財源として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・公共施設維持補修等基金：公共施設解体工事の財源として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・地域福祉振興基金：地域福祉と生活環境向上のため、福祉タクシー助成事業に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・環境整備協力費基金：一般会計から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・その他の基金：運用利子の積立による増加。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・それぞれの目的に沿って効果的に活用を図る。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条に基づく積立を行ったことにより増加。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・市税等の自主財源の減少や、国勢調査における人口減少の影響による普通交付税の減額、扶助費の増加により減少が見込まれるが、災害等不測の事態に備えて、標準財政規模の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％以上は確保していきたい。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・本庁舎建設事業において借り入れた合併特例債の一部を元利償還金に充てるため取り崩したことにより減少。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・本庁舎建設事業において借り入れた合併特例債の一部を元利償還金に充てるため、年次的に取り崩す。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30,207
29,649
357.31
23,929,952
22,809,479
903,509
12,812,484
18,908,521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特例交付金の増等により基準財政収入額は増加したが、こども子育て費、給与改定費の皆増等により基準財政需要額も増加したことから、単年度の財政力指数は微増にとどまった。３か年平均は前年度と同率であり、類似団体平均値を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今後も人口減少、少子高齢化の進行による市税等の収入減が予想される中で、歳入規模・構造に見合った歳出構造への転換に努める。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普通交付税等の増により経常一般財源歳入額が増加したものの、維持補修費等の増により経常経費充当一般財源が増加したことから、比率が</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ポイント悪化し、類似団体平均値を上回っている。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今後も歳出の適正化と歳入の確保に努める。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152944</xdr:rowOff>
    </xdr:from>
    <xdr:to>
      <xdr:col>23</xdr:col>
      <xdr:colOff>133350</xdr:colOff>
      <xdr:row>61</xdr:row>
      <xdr:rowOff>74567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3994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135709</xdr:rowOff>
    </xdr:from>
    <xdr:to>
      <xdr:col>19</xdr:col>
      <xdr:colOff>133350</xdr:colOff>
      <xdr:row>60</xdr:row>
      <xdr:rowOff>152944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2270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4717</xdr:rowOff>
    </xdr:from>
    <xdr:to>
      <xdr:col>15</xdr:col>
      <xdr:colOff>82550</xdr:colOff>
      <xdr:row>60</xdr:row>
      <xdr:rowOff>135709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91717"/>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4717</xdr:rowOff>
    </xdr:from>
    <xdr:to>
      <xdr:col>11</xdr:col>
      <xdr:colOff>31750</xdr:colOff>
      <xdr:row>61</xdr:row>
      <xdr:rowOff>84909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91717"/>
          <a:ext cx="889000" cy="2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23767</xdr:rowOff>
    </xdr:from>
    <xdr:to>
      <xdr:col>23</xdr:col>
      <xdr:colOff>184150</xdr:colOff>
      <xdr:row>61</xdr:row>
      <xdr:rowOff>125367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167294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102144</xdr:rowOff>
    </xdr:from>
    <xdr:to>
      <xdr:col>19</xdr:col>
      <xdr:colOff>184150</xdr:colOff>
      <xdr:row>61</xdr:row>
      <xdr:rowOff>32294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17071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7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84909</xdr:rowOff>
    </xdr:from>
    <xdr:to>
      <xdr:col>15</xdr:col>
      <xdr:colOff>133350</xdr:colOff>
      <xdr:row>61</xdr:row>
      <xdr:rowOff>15059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171286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125367</xdr:rowOff>
    </xdr:from>
    <xdr:to>
      <xdr:col>11</xdr:col>
      <xdr:colOff>82550</xdr:colOff>
      <xdr:row>60</xdr:row>
      <xdr:rowOff>55517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40294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34109</xdr:rowOff>
    </xdr:from>
    <xdr:to>
      <xdr:col>7</xdr:col>
      <xdr:colOff>31750</xdr:colOff>
      <xdr:row>61</xdr:row>
      <xdr:rowOff>135709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120486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物価高騰による影響や給与改定等により、人件費は前年度比で</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％の増、物件費は前年度比</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％の増と、いずれも増加しており、人口１人当たり人件費・物件費等の決算額は前年度と比較して</a:t>
          </a:r>
          <a:r>
            <a:rPr kumimoji="1" lang="en-US" altLang="ja-JP" sz="1300">
              <a:latin typeface="ＭＳ Ｐゴシック" panose="020B0600070205080204" pitchFamily="50" charset="-128"/>
              <a:ea typeface="ＭＳ Ｐゴシック" panose="020B0600070205080204" pitchFamily="50" charset="-128"/>
            </a:rPr>
            <a:t>24,970</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引き続き、行政組織の適正化と、経常経費の抑制に努める。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50997</xdr:rowOff>
    </xdr:from>
    <xdr:to>
      <xdr:col>23</xdr:col>
      <xdr:colOff>133350</xdr:colOff>
      <xdr:row>81</xdr:row>
      <xdr:rowOff>57021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8447"/>
          <a:ext cx="838200" cy="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47448</xdr:rowOff>
    </xdr:from>
    <xdr:to>
      <xdr:col>19</xdr:col>
      <xdr:colOff>133350</xdr:colOff>
      <xdr:row>81</xdr:row>
      <xdr:rowOff>50997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4898"/>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44538</xdr:rowOff>
    </xdr:from>
    <xdr:to>
      <xdr:col>15</xdr:col>
      <xdr:colOff>82550</xdr:colOff>
      <xdr:row>81</xdr:row>
      <xdr:rowOff>47448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1988"/>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41128</xdr:rowOff>
    </xdr:from>
    <xdr:to>
      <xdr:col>11</xdr:col>
      <xdr:colOff>31750</xdr:colOff>
      <xdr:row>81</xdr:row>
      <xdr:rowOff>44538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8578"/>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6221</xdr:rowOff>
    </xdr:from>
    <xdr:to>
      <xdr:col>23</xdr:col>
      <xdr:colOff>184150</xdr:colOff>
      <xdr:row>81</xdr:row>
      <xdr:rowOff>107821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54498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197</xdr:rowOff>
    </xdr:from>
    <xdr:to>
      <xdr:col>19</xdr:col>
      <xdr:colOff>184150</xdr:colOff>
      <xdr:row>81</xdr:row>
      <xdr:rowOff>101797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86574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4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168098</xdr:rowOff>
    </xdr:from>
    <xdr:to>
      <xdr:col>15</xdr:col>
      <xdr:colOff>133350</xdr:colOff>
      <xdr:row>81</xdr:row>
      <xdr:rowOff>98248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83025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165188</xdr:rowOff>
    </xdr:from>
    <xdr:to>
      <xdr:col>11</xdr:col>
      <xdr:colOff>82550</xdr:colOff>
      <xdr:row>81</xdr:row>
      <xdr:rowOff>95338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80115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161778</xdr:rowOff>
    </xdr:from>
    <xdr:to>
      <xdr:col>7</xdr:col>
      <xdr:colOff>31750</xdr:colOff>
      <xdr:row>81</xdr:row>
      <xdr:rowOff>91928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76705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今後も定員管理と合わせて、給与構造の改革等を講じ、人件費総額の抑制に努める。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86</xdr:row>
      <xdr:rowOff>32657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53293"/>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015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定員適正化計画による職員数の削減を進めたものの、旧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町による合併市であることに加え、近年の人口減少も要因となり、人口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人当たり職員数は依然として高い数値となっており、類似団体平均値を大きく上回っていることから、今後も適正な定員管理に努める。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54102</xdr:rowOff>
    </xdr:from>
    <xdr:to>
      <xdr:col>81</xdr:col>
      <xdr:colOff>44450</xdr:colOff>
      <xdr:row>62</xdr:row>
      <xdr:rowOff>111209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84002"/>
          <a:ext cx="838200" cy="5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22733</xdr:rowOff>
    </xdr:from>
    <xdr:to>
      <xdr:col>77</xdr:col>
      <xdr:colOff>44450</xdr:colOff>
      <xdr:row>62</xdr:row>
      <xdr:rowOff>54102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52633"/>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137075</xdr:rowOff>
    </xdr:from>
    <xdr:to>
      <xdr:col>72</xdr:col>
      <xdr:colOff>203200</xdr:colOff>
      <xdr:row>62</xdr:row>
      <xdr:rowOff>22733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95525"/>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114554</xdr:rowOff>
    </xdr:from>
    <xdr:to>
      <xdr:col>68</xdr:col>
      <xdr:colOff>152400</xdr:colOff>
      <xdr:row>61</xdr:row>
      <xdr:rowOff>137075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73004"/>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60409</xdr:rowOff>
    </xdr:from>
    <xdr:to>
      <xdr:col>81</xdr:col>
      <xdr:colOff>95250</xdr:colOff>
      <xdr:row>62</xdr:row>
      <xdr:rowOff>162009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32486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6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3302</xdr:rowOff>
    </xdr:from>
    <xdr:to>
      <xdr:col>77</xdr:col>
      <xdr:colOff>95250</xdr:colOff>
      <xdr:row>62</xdr:row>
      <xdr:rowOff>104902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89679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143383</xdr:rowOff>
    </xdr:from>
    <xdr:to>
      <xdr:col>73</xdr:col>
      <xdr:colOff>44450</xdr:colOff>
      <xdr:row>62</xdr:row>
      <xdr:rowOff>73533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58310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8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86275</xdr:rowOff>
    </xdr:from>
    <xdr:to>
      <xdr:col>68</xdr:col>
      <xdr:colOff>203200</xdr:colOff>
      <xdr:row>62</xdr:row>
      <xdr:rowOff>16425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1202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63754</xdr:rowOff>
    </xdr:from>
    <xdr:to>
      <xdr:col>64</xdr:col>
      <xdr:colOff>152400</xdr:colOff>
      <xdr:row>61</xdr:row>
      <xdr:rowOff>165354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150131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光ファイバー網整備事業や本庁舎建設事業等の大型事業における元金償還が始まったことから、前年度と比較して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前年度に引き続き類似団体平均値を下回っているが、今後は近年実施してきた大型事業に係る元利償還の開始により、実質公債費比率の上昇が見込まれることから、引き続き交付税措置率の低い市債の発行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36</xdr:row>
      <xdr:rowOff>135149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01317"/>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36</xdr:row>
      <xdr:rowOff>129117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129117</xdr:rowOff>
    </xdr:from>
    <xdr:to>
      <xdr:col>72</xdr:col>
      <xdr:colOff>203200</xdr:colOff>
      <xdr:row>36</xdr:row>
      <xdr:rowOff>131128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0131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131128</xdr:rowOff>
    </xdr:from>
    <xdr:to>
      <xdr:col>68</xdr:col>
      <xdr:colOff>152400</xdr:colOff>
      <xdr:row>36</xdr:row>
      <xdr:rowOff>141182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0332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84349</xdr:rowOff>
    </xdr:from>
    <xdr:to>
      <xdr:col>81</xdr:col>
      <xdr:colOff>95250</xdr:colOff>
      <xdr:row>37</xdr:row>
      <xdr:rowOff>14499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100876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78317</xdr:rowOff>
    </xdr:from>
    <xdr:to>
      <xdr:col>73</xdr:col>
      <xdr:colOff>44450</xdr:colOff>
      <xdr:row>37</xdr:row>
      <xdr:rowOff>8467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18644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80328</xdr:rowOff>
    </xdr:from>
    <xdr:to>
      <xdr:col>68</xdr:col>
      <xdr:colOff>203200</xdr:colOff>
      <xdr:row>37</xdr:row>
      <xdr:rowOff>10478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20655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90382</xdr:rowOff>
    </xdr:from>
    <xdr:to>
      <xdr:col>64</xdr:col>
      <xdr:colOff>152400</xdr:colOff>
      <xdr:row>37</xdr:row>
      <xdr:rowOff>20532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30709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の取崩しを取り止めたことで充当可能基金が増加したことに加えて、近年実施してきた地方債の発行抑制と交付税措置率の高い地方債の優先的な発行により、地方債残高の増加を抑えられていることから、将来負担額は発生していない。</a:t>
          </a:r>
        </a:p>
        <a:p>
          <a:r>
            <a:rPr kumimoji="1" lang="ja-JP" altLang="en-US" sz="1300">
              <a:latin typeface="ＭＳ Ｐゴシック" panose="020B0600070205080204" pitchFamily="50" charset="-128"/>
              <a:ea typeface="ＭＳ Ｐゴシック" panose="020B0600070205080204" pitchFamily="50" charset="-128"/>
            </a:rPr>
            <a:t>　しかしながら、今後は基準財政需要額が減少し、将来負担比率の上昇が見込まれることから、財政健全化を図るため、計画的かつ効率的な財政運営に努める。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82973</xdr:rowOff>
    </xdr:from>
    <xdr:to>
      <xdr:col>72</xdr:col>
      <xdr:colOff>203200</xdr:colOff>
      <xdr:row>14</xdr:row>
      <xdr:rowOff>95038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4832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95038</xdr:rowOff>
    </xdr:from>
    <xdr:to>
      <xdr:col>68</xdr:col>
      <xdr:colOff>152400</xdr:colOff>
      <xdr:row>15</xdr:row>
      <xdr:rowOff>17427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49533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32173</xdr:rowOff>
    </xdr:from>
    <xdr:to>
      <xdr:col>73</xdr:col>
      <xdr:colOff>44450</xdr:colOff>
      <xdr:row>14</xdr:row>
      <xdr:rowOff>133773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143950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44238</xdr:rowOff>
    </xdr:from>
    <xdr:to>
      <xdr:col>68</xdr:col>
      <xdr:colOff>203200</xdr:colOff>
      <xdr:row>14</xdr:row>
      <xdr:rowOff>145838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156015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21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138077</xdr:rowOff>
    </xdr:from>
    <xdr:to>
      <xdr:col>64</xdr:col>
      <xdr:colOff>152400</xdr:colOff>
      <xdr:row>15</xdr:row>
      <xdr:rowOff>68227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5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78404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30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30,207
29,649
357.31
23,929,952
22,809,479
903,509
12,812,484
18,908,521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人事院勧告に準じた給与改定等により、職員給が増加していることや、会計年度任用職員勤勉手当の支給開始により、人件費に係る経常収支比率は前年度と比較して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類似団体と比較すると、依然として類似団体平均値を上回る状況であり、今後も民間活力の活用や事務事業の効率化を図り、人件費総額の抑制に努める。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76708</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18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323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21844</xdr:rowOff>
    </xdr:from>
    <xdr:to>
      <xdr:col>11</xdr:col>
      <xdr:colOff>9525</xdr:colOff>
      <xdr:row>38</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3694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94488</xdr:rowOff>
    </xdr:from>
    <xdr:to>
      <xdr:col>6</xdr:col>
      <xdr:colOff>171450</xdr:colOff>
      <xdr:row>39</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9415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等の増により経常一般財源歳入が増加したが、電算システム管理事業の使用料の増等により、物件費に係る経常経費充当一般財源の増加幅が大きいことにより、物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ポイント増加している。依然として類似団体平均値を上回る状況であることから、経常経費の削減を図るとともに、アウトソーシングと合わせた公共施設の統廃合や有効活用を図る。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845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61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549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54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障害福祉サービス等給付事業の増等により、扶助費に係る経常収支比率は前年度と比較して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は下回っているものの、今後も資格審査等の適正化や各種福祉施策の見直しを行い、市民生活に与える直接的な影響を考慮しながら施策の重点化を進め、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64407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83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42635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61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72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国民健康保険事業への繰出金等の減により、その他に係る経常経費充当一般財源が減少したことから、経常収支比率は前年度と比較して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類似団体平均値と同水準となっているが、今後も特別会計の経営効率化や健全経営を図るなど、適正な支出に努める。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萩・長門清掃一部事務組合負担金やし尿処理費（下水道事業）負担金の増により、補助費等に係る経常収支比率は前年度と比較して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類似団体平均値は下回っているものの、今後も補助金の交付に関する基準の見直しを行うなど、適正な支出に努める。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26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21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75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44704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75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光ファイバー網整備事業や認定こども園施設整備事業等の大型事業の元金償還開始により、公債費の決算額が前年度と比較して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％増加した。公債費に係る経常収支比率は依然として類似団体平均値を上回っているものの、前年度からは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　今後も大型事業の実施が予定されているが、将来の人口減少を見据えて、できる限り地方債残高の圧縮を図っていく。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20320</xdr:rowOff>
    </xdr:from>
    <xdr:to>
      <xdr:col>24</xdr:col>
      <xdr:colOff>25400</xdr:colOff>
      <xdr:row>75</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790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22225</xdr:rowOff>
    </xdr:from>
    <xdr:to>
      <xdr:col>19</xdr:col>
      <xdr:colOff>187325</xdr:colOff>
      <xdr:row>75</xdr:row>
      <xdr:rowOff>48895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809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48895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14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xdr:rowOff>
    </xdr:from>
    <xdr:to>
      <xdr:col>11</xdr:col>
      <xdr:colOff>9525</xdr:colOff>
      <xdr:row>75</xdr:row>
      <xdr:rowOff>46990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14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113047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142875</xdr:rowOff>
    </xdr:from>
    <xdr:to>
      <xdr:col>20</xdr:col>
      <xdr:colOff>38100</xdr:colOff>
      <xdr:row>75</xdr:row>
      <xdr:rowOff>73025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169545</xdr:rowOff>
    </xdr:from>
    <xdr:to>
      <xdr:col>15</xdr:col>
      <xdr:colOff>149225</xdr:colOff>
      <xdr:row>75</xdr:row>
      <xdr:rowOff>99695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84472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人件費、物件費等の増により、経常経費充当一般財源が増加となったことから、公債費以外に係る経常収支比率は前年度と比較して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類似団体平均値を上回る状況であることから、引き続き事務事業の見直し等によるコストの削減に努める。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80644"/>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78994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937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76</xdr:row>
      <xdr:rowOff>163576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069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77</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069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27703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54010</xdr:rowOff>
    </xdr:from>
    <xdr:to>
      <xdr:col>29</xdr:col>
      <xdr:colOff>127000</xdr:colOff>
      <xdr:row>17</xdr:row>
      <xdr:rowOff>7890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44835"/>
          <a:ext cx="647700" cy="125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7890</xdr:rowOff>
    </xdr:from>
    <xdr:to>
      <xdr:col>26</xdr:col>
      <xdr:colOff>50800</xdr:colOff>
      <xdr:row>17</xdr:row>
      <xdr:rowOff>71726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70165"/>
          <a:ext cx="698500" cy="63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71726</xdr:rowOff>
    </xdr:from>
    <xdr:to>
      <xdr:col>22</xdr:col>
      <xdr:colOff>114300</xdr:colOff>
      <xdr:row>17</xdr:row>
      <xdr:rowOff>82271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34001"/>
          <a:ext cx="698500" cy="10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82271</xdr:rowOff>
    </xdr:from>
    <xdr:to>
      <xdr:col>18</xdr:col>
      <xdr:colOff>177800</xdr:colOff>
      <xdr:row>17</xdr:row>
      <xdr:rowOff>155661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44546"/>
          <a:ext cx="698500" cy="73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3210</xdr:rowOff>
    </xdr:from>
    <xdr:to>
      <xdr:col>29</xdr:col>
      <xdr:colOff>177800</xdr:colOff>
      <xdr:row>16</xdr:row>
      <xdr:rowOff>104810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94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19737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3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128540</xdr:rowOff>
    </xdr:from>
    <xdr:to>
      <xdr:col>26</xdr:col>
      <xdr:colOff>101600</xdr:colOff>
      <xdr:row>17</xdr:row>
      <xdr:rowOff>58690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19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68867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8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20926</xdr:rowOff>
    </xdr:from>
    <xdr:to>
      <xdr:col>22</xdr:col>
      <xdr:colOff>165100</xdr:colOff>
      <xdr:row>17</xdr:row>
      <xdr:rowOff>122526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83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132703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52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31471</xdr:rowOff>
    </xdr:from>
    <xdr:to>
      <xdr:col>19</xdr:col>
      <xdr:colOff>38100</xdr:colOff>
      <xdr:row>17</xdr:row>
      <xdr:rowOff>133071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93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143248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6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104861</xdr:rowOff>
    </xdr:from>
    <xdr:to>
      <xdr:col>15</xdr:col>
      <xdr:colOff>101600</xdr:colOff>
      <xdr:row>18</xdr:row>
      <xdr:rowOff>35011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6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45188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3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73628</xdr:rowOff>
    </xdr:from>
    <xdr:to>
      <xdr:col>29</xdr:col>
      <xdr:colOff>127000</xdr:colOff>
      <xdr:row>38</xdr:row>
      <xdr:rowOff>79474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41228"/>
          <a:ext cx="647700" cy="5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71865</xdr:rowOff>
    </xdr:from>
    <xdr:to>
      <xdr:col>26</xdr:col>
      <xdr:colOff>50800</xdr:colOff>
      <xdr:row>38</xdr:row>
      <xdr:rowOff>79474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39465"/>
          <a:ext cx="698500" cy="7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71865</xdr:rowOff>
    </xdr:from>
    <xdr:to>
      <xdr:col>22</xdr:col>
      <xdr:colOff>114300</xdr:colOff>
      <xdr:row>38</xdr:row>
      <xdr:rowOff>86022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39465"/>
          <a:ext cx="698500" cy="1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85219</xdr:rowOff>
    </xdr:from>
    <xdr:to>
      <xdr:col>18</xdr:col>
      <xdr:colOff>177800</xdr:colOff>
      <xdr:row>38</xdr:row>
      <xdr:rowOff>86022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52819"/>
          <a:ext cx="698500" cy="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22828</xdr:rowOff>
    </xdr:from>
    <xdr:to>
      <xdr:col>29</xdr:col>
      <xdr:colOff>177800</xdr:colOff>
      <xdr:row>38</xdr:row>
      <xdr:rowOff>124428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90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337805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28674</xdr:rowOff>
    </xdr:from>
    <xdr:to>
      <xdr:col>26</xdr:col>
      <xdr:colOff>101600</xdr:colOff>
      <xdr:row>38</xdr:row>
      <xdr:rowOff>130274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6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115051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2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21065</xdr:rowOff>
    </xdr:from>
    <xdr:to>
      <xdr:col>22</xdr:col>
      <xdr:colOff>165100</xdr:colOff>
      <xdr:row>38</xdr:row>
      <xdr:rowOff>122665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8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107442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7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35222</xdr:rowOff>
    </xdr:from>
    <xdr:to>
      <xdr:col>19</xdr:col>
      <xdr:colOff>38100</xdr:colOff>
      <xdr:row>38</xdr:row>
      <xdr:rowOff>136822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02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121599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34419</xdr:rowOff>
    </xdr:from>
    <xdr:to>
      <xdr:col>15</xdr:col>
      <xdr:colOff>101600</xdr:colOff>
      <xdr:row>38</xdr:row>
      <xdr:rowOff>136019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120796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30,207
29,649
357.31
23,929,952
22,809,479
903,509
12,812,484
18,908,521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83497</xdr:rowOff>
    </xdr:from>
    <xdr:to>
      <xdr:col>24</xdr:col>
      <xdr:colOff>63500</xdr:colOff>
      <xdr:row>34</xdr:row>
      <xdr:rowOff>163344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2797"/>
          <a:ext cx="838200" cy="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163344</xdr:rowOff>
    </xdr:from>
    <xdr:to>
      <xdr:col>19</xdr:col>
      <xdr:colOff>177800</xdr:colOff>
      <xdr:row>35</xdr:row>
      <xdr:rowOff>119768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2644"/>
          <a:ext cx="889000" cy="12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119768</xdr:rowOff>
    </xdr:from>
    <xdr:to>
      <xdr:col>15</xdr:col>
      <xdr:colOff>50800</xdr:colOff>
      <xdr:row>35</xdr:row>
      <xdr:rowOff>122512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2051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122512</xdr:rowOff>
    </xdr:from>
    <xdr:to>
      <xdr:col>10</xdr:col>
      <xdr:colOff>114300</xdr:colOff>
      <xdr:row>35</xdr:row>
      <xdr:rowOff>127475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23262"/>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32697</xdr:rowOff>
    </xdr:from>
    <xdr:to>
      <xdr:col>24</xdr:col>
      <xdr:colOff>114300</xdr:colOff>
      <xdr:row>34</xdr:row>
      <xdr:rowOff>134297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55574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112544</xdr:rowOff>
    </xdr:from>
    <xdr:to>
      <xdr:col>20</xdr:col>
      <xdr:colOff>38100</xdr:colOff>
      <xdr:row>35</xdr:row>
      <xdr:rowOff>42694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59221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1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68968</xdr:rowOff>
    </xdr:from>
    <xdr:to>
      <xdr:col>15</xdr:col>
      <xdr:colOff>101600</xdr:colOff>
      <xdr:row>35</xdr:row>
      <xdr:rowOff>170568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15645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4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71712</xdr:rowOff>
    </xdr:from>
    <xdr:to>
      <xdr:col>10</xdr:col>
      <xdr:colOff>165100</xdr:colOff>
      <xdr:row>36</xdr:row>
      <xdr:rowOff>1862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7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18389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4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76675</xdr:rowOff>
    </xdr:from>
    <xdr:to>
      <xdr:col>6</xdr:col>
      <xdr:colOff>38100</xdr:colOff>
      <xdr:row>36</xdr:row>
      <xdr:rowOff>6825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23352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5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113880</xdr:rowOff>
    </xdr:from>
    <xdr:to>
      <xdr:col>24</xdr:col>
      <xdr:colOff>63500</xdr:colOff>
      <xdr:row>58</xdr:row>
      <xdr:rowOff>116963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7980"/>
          <a:ext cx="838200" cy="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116963</xdr:rowOff>
    </xdr:from>
    <xdr:to>
      <xdr:col>19</xdr:col>
      <xdr:colOff>177800</xdr:colOff>
      <xdr:row>58</xdr:row>
      <xdr:rowOff>117797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1063"/>
          <a:ext cx="8890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117797</xdr:rowOff>
    </xdr:from>
    <xdr:to>
      <xdr:col>15</xdr:col>
      <xdr:colOff>50800</xdr:colOff>
      <xdr:row>58</xdr:row>
      <xdr:rowOff>119398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1897"/>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119398</xdr:rowOff>
    </xdr:from>
    <xdr:to>
      <xdr:col>10</xdr:col>
      <xdr:colOff>114300</xdr:colOff>
      <xdr:row>58</xdr:row>
      <xdr:rowOff>121638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498"/>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63080</xdr:rowOff>
    </xdr:from>
    <xdr:to>
      <xdr:col>24</xdr:col>
      <xdr:colOff>114300</xdr:colOff>
      <xdr:row>58</xdr:row>
      <xdr:rowOff>164680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22457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66163</xdr:rowOff>
    </xdr:from>
    <xdr:to>
      <xdr:col>20</xdr:col>
      <xdr:colOff>38100</xdr:colOff>
      <xdr:row>58</xdr:row>
      <xdr:rowOff>167763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158890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66997</xdr:rowOff>
    </xdr:from>
    <xdr:to>
      <xdr:col>15</xdr:col>
      <xdr:colOff>101600</xdr:colOff>
      <xdr:row>58</xdr:row>
      <xdr:rowOff>168597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159724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68598</xdr:rowOff>
    </xdr:from>
    <xdr:to>
      <xdr:col>10</xdr:col>
      <xdr:colOff>165100</xdr:colOff>
      <xdr:row>58</xdr:row>
      <xdr:rowOff>170198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161325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70838</xdr:rowOff>
    </xdr:from>
    <xdr:to>
      <xdr:col>6</xdr:col>
      <xdr:colOff>38100</xdr:colOff>
      <xdr:row>59</xdr:row>
      <xdr:rowOff>988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163565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62509</xdr:rowOff>
    </xdr:from>
    <xdr:to>
      <xdr:col>24</xdr:col>
      <xdr:colOff>63500</xdr:colOff>
      <xdr:row>78</xdr:row>
      <xdr:rowOff>78346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35609"/>
          <a:ext cx="8382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62509</xdr:rowOff>
    </xdr:from>
    <xdr:to>
      <xdr:col>19</xdr:col>
      <xdr:colOff>177800</xdr:colOff>
      <xdr:row>78</xdr:row>
      <xdr:rowOff>109893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35609"/>
          <a:ext cx="889000" cy="4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100279</xdr:rowOff>
    </xdr:from>
    <xdr:to>
      <xdr:col>15</xdr:col>
      <xdr:colOff>50800</xdr:colOff>
      <xdr:row>78</xdr:row>
      <xdr:rowOff>109893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73379"/>
          <a:ext cx="889000" cy="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100279</xdr:rowOff>
    </xdr:from>
    <xdr:to>
      <xdr:col>10</xdr:col>
      <xdr:colOff>114300</xdr:colOff>
      <xdr:row>78</xdr:row>
      <xdr:rowOff>120307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73379"/>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27546</xdr:rowOff>
    </xdr:from>
    <xdr:to>
      <xdr:col>24</xdr:col>
      <xdr:colOff>114300</xdr:colOff>
      <xdr:row>78</xdr:row>
      <xdr:rowOff>129146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5973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11709</xdr:rowOff>
    </xdr:from>
    <xdr:to>
      <xdr:col>20</xdr:col>
      <xdr:colOff>38100</xdr:colOff>
      <xdr:row>78</xdr:row>
      <xdr:rowOff>113309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129836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6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59093</xdr:rowOff>
    </xdr:from>
    <xdr:to>
      <xdr:col>15</xdr:col>
      <xdr:colOff>101600</xdr:colOff>
      <xdr:row>78</xdr:row>
      <xdr:rowOff>160693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151820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49479</xdr:rowOff>
    </xdr:from>
    <xdr:to>
      <xdr:col>10</xdr:col>
      <xdr:colOff>165100</xdr:colOff>
      <xdr:row>78</xdr:row>
      <xdr:rowOff>151079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142206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1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69507</xdr:rowOff>
    </xdr:from>
    <xdr:to>
      <xdr:col>6</xdr:col>
      <xdr:colOff>38100</xdr:colOff>
      <xdr:row>78</xdr:row>
      <xdr:rowOff>171107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162234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71562</xdr:rowOff>
    </xdr:from>
    <xdr:to>
      <xdr:col>24</xdr:col>
      <xdr:colOff>63500</xdr:colOff>
      <xdr:row>96</xdr:row>
      <xdr:rowOff>90818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30762"/>
          <a:ext cx="8382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90818</xdr:rowOff>
    </xdr:from>
    <xdr:to>
      <xdr:col>19</xdr:col>
      <xdr:colOff>177800</xdr:colOff>
      <xdr:row>97</xdr:row>
      <xdr:rowOff>22535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50018"/>
          <a:ext cx="889000" cy="10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56009</xdr:rowOff>
    </xdr:from>
    <xdr:to>
      <xdr:col>15</xdr:col>
      <xdr:colOff>50800</xdr:colOff>
      <xdr:row>97</xdr:row>
      <xdr:rowOff>22535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15209"/>
          <a:ext cx="889000" cy="1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56009</xdr:rowOff>
    </xdr:from>
    <xdr:to>
      <xdr:col>10</xdr:col>
      <xdr:colOff>114300</xdr:colOff>
      <xdr:row>97</xdr:row>
      <xdr:rowOff>75647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15209"/>
          <a:ext cx="889000" cy="19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20762</xdr:rowOff>
    </xdr:from>
    <xdr:to>
      <xdr:col>24</xdr:col>
      <xdr:colOff>114300</xdr:colOff>
      <xdr:row>96</xdr:row>
      <xdr:rowOff>122362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170639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5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40018</xdr:rowOff>
    </xdr:from>
    <xdr:to>
      <xdr:col>20</xdr:col>
      <xdr:colOff>38100</xdr:colOff>
      <xdr:row>96</xdr:row>
      <xdr:rowOff>141618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132745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143185</xdr:rowOff>
    </xdr:from>
    <xdr:to>
      <xdr:col>15</xdr:col>
      <xdr:colOff>101600</xdr:colOff>
      <xdr:row>97</xdr:row>
      <xdr:rowOff>73335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64462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5209</xdr:rowOff>
    </xdr:from>
    <xdr:to>
      <xdr:col>10</xdr:col>
      <xdr:colOff>165100</xdr:colOff>
      <xdr:row>96</xdr:row>
      <xdr:rowOff>106809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97936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24847</xdr:rowOff>
    </xdr:from>
    <xdr:to>
      <xdr:col>6</xdr:col>
      <xdr:colOff>38100</xdr:colOff>
      <xdr:row>97</xdr:row>
      <xdr:rowOff>126447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117574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109113</xdr:rowOff>
    </xdr:from>
    <xdr:to>
      <xdr:col>55</xdr:col>
      <xdr:colOff>0</xdr:colOff>
      <xdr:row>37</xdr:row>
      <xdr:rowOff>140138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5276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109113</xdr:rowOff>
    </xdr:from>
    <xdr:to>
      <xdr:col>50</xdr:col>
      <xdr:colOff>114300</xdr:colOff>
      <xdr:row>37</xdr:row>
      <xdr:rowOff>125099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52763"/>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125099</xdr:rowOff>
    </xdr:from>
    <xdr:to>
      <xdr:col>45</xdr:col>
      <xdr:colOff>177800</xdr:colOff>
      <xdr:row>38</xdr:row>
      <xdr:rowOff>3135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8749"/>
          <a:ext cx="889000" cy="4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10469</xdr:rowOff>
    </xdr:from>
    <xdr:to>
      <xdr:col>41</xdr:col>
      <xdr:colOff>50800</xdr:colOff>
      <xdr:row>38</xdr:row>
      <xdr:rowOff>3135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82669"/>
          <a:ext cx="889000" cy="33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89338</xdr:rowOff>
    </xdr:from>
    <xdr:to>
      <xdr:col>55</xdr:col>
      <xdr:colOff>50800</xdr:colOff>
      <xdr:row>38</xdr:row>
      <xdr:rowOff>19487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329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67765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58313</xdr:rowOff>
    </xdr:from>
    <xdr:to>
      <xdr:col>50</xdr:col>
      <xdr:colOff>165100</xdr:colOff>
      <xdr:row>37</xdr:row>
      <xdr:rowOff>159913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151040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9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74299</xdr:rowOff>
    </xdr:from>
    <xdr:to>
      <xdr:col>46</xdr:col>
      <xdr:colOff>38100</xdr:colOff>
      <xdr:row>38</xdr:row>
      <xdr:rowOff>4449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167026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123784</xdr:rowOff>
    </xdr:from>
    <xdr:to>
      <xdr:col>41</xdr:col>
      <xdr:colOff>101600</xdr:colOff>
      <xdr:row>38</xdr:row>
      <xdr:rowOff>53935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674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45062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6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131119</xdr:rowOff>
    </xdr:from>
    <xdr:to>
      <xdr:col>36</xdr:col>
      <xdr:colOff>165100</xdr:colOff>
      <xdr:row>36</xdr:row>
      <xdr:rowOff>61269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52396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2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13605</xdr:rowOff>
    </xdr:from>
    <xdr:to>
      <xdr:col>55</xdr:col>
      <xdr:colOff>0</xdr:colOff>
      <xdr:row>57</xdr:row>
      <xdr:rowOff>70933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14805"/>
          <a:ext cx="838200" cy="2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107102</xdr:rowOff>
    </xdr:from>
    <xdr:to>
      <xdr:col>50</xdr:col>
      <xdr:colOff>114300</xdr:colOff>
      <xdr:row>57</xdr:row>
      <xdr:rowOff>70933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08302"/>
          <a:ext cx="889000" cy="1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107102</xdr:rowOff>
    </xdr:from>
    <xdr:to>
      <xdr:col>45</xdr:col>
      <xdr:colOff>177800</xdr:colOff>
      <xdr:row>56</xdr:row>
      <xdr:rowOff>158331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08302"/>
          <a:ext cx="889000" cy="5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40172</xdr:rowOff>
    </xdr:from>
    <xdr:to>
      <xdr:col>41</xdr:col>
      <xdr:colOff>50800</xdr:colOff>
      <xdr:row>56</xdr:row>
      <xdr:rowOff>158331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41372"/>
          <a:ext cx="889000" cy="1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134255</xdr:rowOff>
    </xdr:from>
    <xdr:to>
      <xdr:col>55</xdr:col>
      <xdr:colOff>50800</xdr:colOff>
      <xdr:row>56</xdr:row>
      <xdr:rowOff>64405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6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157132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1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20133</xdr:rowOff>
    </xdr:from>
    <xdr:to>
      <xdr:col>50</xdr:col>
      <xdr:colOff>165100</xdr:colOff>
      <xdr:row>57</xdr:row>
      <xdr:rowOff>121733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112860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8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56302</xdr:rowOff>
    </xdr:from>
    <xdr:to>
      <xdr:col>46</xdr:col>
      <xdr:colOff>38100</xdr:colOff>
      <xdr:row>56</xdr:row>
      <xdr:rowOff>157902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149029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5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107531</xdr:rowOff>
    </xdr:from>
    <xdr:to>
      <xdr:col>41</xdr:col>
      <xdr:colOff>101600</xdr:colOff>
      <xdr:row>57</xdr:row>
      <xdr:rowOff>37681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0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28808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0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160822</xdr:rowOff>
    </xdr:from>
    <xdr:to>
      <xdr:col>36</xdr:col>
      <xdr:colOff>165100</xdr:colOff>
      <xdr:row>56</xdr:row>
      <xdr:rowOff>90972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107499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6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165663</xdr:rowOff>
    </xdr:from>
    <xdr:to>
      <xdr:col>55</xdr:col>
      <xdr:colOff>0</xdr:colOff>
      <xdr:row>79</xdr:row>
      <xdr:rowOff>41294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38763"/>
          <a:ext cx="838200" cy="4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41294</xdr:rowOff>
    </xdr:from>
    <xdr:to>
      <xdr:col>50</xdr:col>
      <xdr:colOff>114300</xdr:colOff>
      <xdr:row>79</xdr:row>
      <xdr:rowOff>65579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85844"/>
          <a:ext cx="889000" cy="2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38985</xdr:rowOff>
    </xdr:from>
    <xdr:to>
      <xdr:col>45</xdr:col>
      <xdr:colOff>177800</xdr:colOff>
      <xdr:row>79</xdr:row>
      <xdr:rowOff>65579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83535"/>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57437</xdr:rowOff>
    </xdr:from>
    <xdr:to>
      <xdr:col>41</xdr:col>
      <xdr:colOff>50800</xdr:colOff>
      <xdr:row>79</xdr:row>
      <xdr:rowOff>38985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30537"/>
          <a:ext cx="889000" cy="15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114863</xdr:rowOff>
    </xdr:from>
    <xdr:to>
      <xdr:col>55</xdr:col>
      <xdr:colOff>50800</xdr:colOff>
      <xdr:row>79</xdr:row>
      <xdr:rowOff>45013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8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29790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161944</xdr:rowOff>
    </xdr:from>
    <xdr:to>
      <xdr:col>50</xdr:col>
      <xdr:colOff>165100</xdr:colOff>
      <xdr:row>79</xdr:row>
      <xdr:rowOff>92094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83221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2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14779</xdr:rowOff>
    </xdr:from>
    <xdr:to>
      <xdr:col>46</xdr:col>
      <xdr:colOff>38100</xdr:colOff>
      <xdr:row>79</xdr:row>
      <xdr:rowOff>116379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107506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159635</xdr:rowOff>
    </xdr:from>
    <xdr:to>
      <xdr:col>41</xdr:col>
      <xdr:colOff>101600</xdr:colOff>
      <xdr:row>79</xdr:row>
      <xdr:rowOff>89785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80912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2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6637</xdr:rowOff>
    </xdr:from>
    <xdr:to>
      <xdr:col>36</xdr:col>
      <xdr:colOff>165100</xdr:colOff>
      <xdr:row>78</xdr:row>
      <xdr:rowOff>108237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99364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7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89734</xdr:rowOff>
    </xdr:from>
    <xdr:to>
      <xdr:col>55</xdr:col>
      <xdr:colOff>0</xdr:colOff>
      <xdr:row>96</xdr:row>
      <xdr:rowOff>143832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77484"/>
          <a:ext cx="838200" cy="2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146810</xdr:rowOff>
    </xdr:from>
    <xdr:to>
      <xdr:col>50</xdr:col>
      <xdr:colOff>114300</xdr:colOff>
      <xdr:row>96</xdr:row>
      <xdr:rowOff>143832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34560"/>
          <a:ext cx="889000" cy="16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146810</xdr:rowOff>
    </xdr:from>
    <xdr:to>
      <xdr:col>45</xdr:col>
      <xdr:colOff>177800</xdr:colOff>
      <xdr:row>96</xdr:row>
      <xdr:rowOff>40179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34560"/>
          <a:ext cx="889000" cy="6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151598</xdr:rowOff>
    </xdr:from>
    <xdr:to>
      <xdr:col>41</xdr:col>
      <xdr:colOff>50800</xdr:colOff>
      <xdr:row>96</xdr:row>
      <xdr:rowOff>40179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39348"/>
          <a:ext cx="889000" cy="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38934</xdr:rowOff>
    </xdr:from>
    <xdr:to>
      <xdr:col>55</xdr:col>
      <xdr:colOff>50800</xdr:colOff>
      <xdr:row>95</xdr:row>
      <xdr:rowOff>140534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2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61811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7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93032</xdr:rowOff>
    </xdr:from>
    <xdr:to>
      <xdr:col>50</xdr:col>
      <xdr:colOff>165100</xdr:colOff>
      <xdr:row>97</xdr:row>
      <xdr:rowOff>23182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5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14309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4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96010</xdr:rowOff>
    </xdr:from>
    <xdr:to>
      <xdr:col>46</xdr:col>
      <xdr:colOff>38100</xdr:colOff>
      <xdr:row>96</xdr:row>
      <xdr:rowOff>26160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8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42687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160829</xdr:rowOff>
    </xdr:from>
    <xdr:to>
      <xdr:col>41</xdr:col>
      <xdr:colOff>101600</xdr:colOff>
      <xdr:row>96</xdr:row>
      <xdr:rowOff>90979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107506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2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100798</xdr:rowOff>
    </xdr:from>
    <xdr:to>
      <xdr:col>36</xdr:col>
      <xdr:colOff>165100</xdr:colOff>
      <xdr:row>96</xdr:row>
      <xdr:rowOff>30948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8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47475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6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76244</xdr:rowOff>
    </xdr:from>
    <xdr:to>
      <xdr:col>85</xdr:col>
      <xdr:colOff>127000</xdr:colOff>
      <xdr:row>39</xdr:row>
      <xdr:rowOff>79435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2794"/>
          <a:ext cx="8382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79435</xdr:rowOff>
    </xdr:from>
    <xdr:to>
      <xdr:col>81</xdr:col>
      <xdr:colOff>50800</xdr:colOff>
      <xdr:row>39</xdr:row>
      <xdr:rowOff>85045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65985"/>
          <a:ext cx="8890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85045</xdr:rowOff>
    </xdr:from>
    <xdr:to>
      <xdr:col>76</xdr:col>
      <xdr:colOff>114300</xdr:colOff>
      <xdr:row>39</xdr:row>
      <xdr:rowOff>90005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71595"/>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88150</xdr:rowOff>
    </xdr:from>
    <xdr:to>
      <xdr:col>71</xdr:col>
      <xdr:colOff>177800</xdr:colOff>
      <xdr:row>39</xdr:row>
      <xdr:rowOff>90005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4700"/>
          <a:ext cx="8890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25444</xdr:rowOff>
    </xdr:from>
    <xdr:to>
      <xdr:col>85</xdr:col>
      <xdr:colOff>177800</xdr:colOff>
      <xdr:row>39</xdr:row>
      <xdr:rowOff>127044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156271</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28635</xdr:rowOff>
    </xdr:from>
    <xdr:to>
      <xdr:col>81</xdr:col>
      <xdr:colOff>101600</xdr:colOff>
      <xdr:row>39</xdr:row>
      <xdr:rowOff>130235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121362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34245</xdr:rowOff>
    </xdr:from>
    <xdr:to>
      <xdr:col>76</xdr:col>
      <xdr:colOff>165100</xdr:colOff>
      <xdr:row>39</xdr:row>
      <xdr:rowOff>135845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126972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39205</xdr:rowOff>
    </xdr:from>
    <xdr:to>
      <xdr:col>72</xdr:col>
      <xdr:colOff>38100</xdr:colOff>
      <xdr:row>39</xdr:row>
      <xdr:rowOff>140805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131932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37350</xdr:rowOff>
    </xdr:from>
    <xdr:to>
      <xdr:col>67</xdr:col>
      <xdr:colOff>101600</xdr:colOff>
      <xdr:row>39</xdr:row>
      <xdr:rowOff>138950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130077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116154</xdr:rowOff>
    </xdr:from>
    <xdr:to>
      <xdr:col>85</xdr:col>
      <xdr:colOff>127000</xdr:colOff>
      <xdr:row>77</xdr:row>
      <xdr:rowOff>122932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7804"/>
          <a:ext cx="838200" cy="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117677</xdr:rowOff>
    </xdr:from>
    <xdr:to>
      <xdr:col>81</xdr:col>
      <xdr:colOff>50800</xdr:colOff>
      <xdr:row>77</xdr:row>
      <xdr:rowOff>122932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19327"/>
          <a:ext cx="889000" cy="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117677</xdr:rowOff>
    </xdr:from>
    <xdr:to>
      <xdr:col>76</xdr:col>
      <xdr:colOff>114300</xdr:colOff>
      <xdr:row>77</xdr:row>
      <xdr:rowOff>132412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9327"/>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132412</xdr:rowOff>
    </xdr:from>
    <xdr:to>
      <xdr:col>71</xdr:col>
      <xdr:colOff>177800</xdr:colOff>
      <xdr:row>77</xdr:row>
      <xdr:rowOff>133032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4062"/>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65354</xdr:rowOff>
    </xdr:from>
    <xdr:to>
      <xdr:col>85</xdr:col>
      <xdr:colOff>177800</xdr:colOff>
      <xdr:row>77</xdr:row>
      <xdr:rowOff>166954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24731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72132</xdr:rowOff>
    </xdr:from>
    <xdr:to>
      <xdr:col>81</xdr:col>
      <xdr:colOff>101600</xdr:colOff>
      <xdr:row>78</xdr:row>
      <xdr:rowOff>2282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18809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4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66877</xdr:rowOff>
    </xdr:from>
    <xdr:to>
      <xdr:col>76</xdr:col>
      <xdr:colOff>165100</xdr:colOff>
      <xdr:row>77</xdr:row>
      <xdr:rowOff>168477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13554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81612</xdr:rowOff>
    </xdr:from>
    <xdr:to>
      <xdr:col>72</xdr:col>
      <xdr:colOff>38100</xdr:colOff>
      <xdr:row>78</xdr:row>
      <xdr:rowOff>11762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28289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82232</xdr:rowOff>
    </xdr:from>
    <xdr:to>
      <xdr:col>67</xdr:col>
      <xdr:colOff>101600</xdr:colOff>
      <xdr:row>78</xdr:row>
      <xdr:rowOff>12382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28909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164776</xdr:rowOff>
    </xdr:from>
    <xdr:to>
      <xdr:col>85</xdr:col>
      <xdr:colOff>127000</xdr:colOff>
      <xdr:row>99</xdr:row>
      <xdr:rowOff>5001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66876"/>
          <a:ext cx="8382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164776</xdr:rowOff>
    </xdr:from>
    <xdr:to>
      <xdr:col>81</xdr:col>
      <xdr:colOff>50800</xdr:colOff>
      <xdr:row>98</xdr:row>
      <xdr:rowOff>170259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6876"/>
          <a:ext cx="889000" cy="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161711</xdr:rowOff>
    </xdr:from>
    <xdr:to>
      <xdr:col>76</xdr:col>
      <xdr:colOff>114300</xdr:colOff>
      <xdr:row>98</xdr:row>
      <xdr:rowOff>170259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3811"/>
          <a:ext cx="889000" cy="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161711</xdr:rowOff>
    </xdr:from>
    <xdr:to>
      <xdr:col>71</xdr:col>
      <xdr:colOff>177800</xdr:colOff>
      <xdr:row>99</xdr:row>
      <xdr:rowOff>22544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3811"/>
          <a:ext cx="889000" cy="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125651</xdr:rowOff>
    </xdr:from>
    <xdr:to>
      <xdr:col>85</xdr:col>
      <xdr:colOff>177800</xdr:colOff>
      <xdr:row>99</xdr:row>
      <xdr:rowOff>55801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113976</xdr:rowOff>
    </xdr:from>
    <xdr:to>
      <xdr:col>81</xdr:col>
      <xdr:colOff>101600</xdr:colOff>
      <xdr:row>99</xdr:row>
      <xdr:rowOff>44126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35253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119459</xdr:rowOff>
    </xdr:from>
    <xdr:to>
      <xdr:col>76</xdr:col>
      <xdr:colOff>165100</xdr:colOff>
      <xdr:row>99</xdr:row>
      <xdr:rowOff>49609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40736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110911</xdr:rowOff>
    </xdr:from>
    <xdr:to>
      <xdr:col>72</xdr:col>
      <xdr:colOff>38100</xdr:colOff>
      <xdr:row>99</xdr:row>
      <xdr:rowOff>41061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32188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143194</xdr:rowOff>
    </xdr:from>
    <xdr:to>
      <xdr:col>67</xdr:col>
      <xdr:colOff>101600</xdr:colOff>
      <xdr:row>99</xdr:row>
      <xdr:rowOff>73344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64471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100512</xdr:rowOff>
    </xdr:from>
    <xdr:to>
      <xdr:col>116</xdr:col>
      <xdr:colOff>63500</xdr:colOff>
      <xdr:row>38</xdr:row>
      <xdr:rowOff>153416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15612"/>
          <a:ext cx="838200" cy="5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100512</xdr:rowOff>
    </xdr:from>
    <xdr:to>
      <xdr:col>111</xdr:col>
      <xdr:colOff>177800</xdr:colOff>
      <xdr:row>38</xdr:row>
      <xdr:rowOff>170463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15612"/>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170463</xdr:rowOff>
    </xdr:from>
    <xdr:to>
      <xdr:col>107</xdr:col>
      <xdr:colOff>50800</xdr:colOff>
      <xdr:row>39</xdr:row>
      <xdr:rowOff>59102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85563"/>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105051</xdr:rowOff>
    </xdr:from>
    <xdr:to>
      <xdr:col>102</xdr:col>
      <xdr:colOff>114300</xdr:colOff>
      <xdr:row>39</xdr:row>
      <xdr:rowOff>59102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20151"/>
          <a:ext cx="8890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102616</xdr:rowOff>
    </xdr:from>
    <xdr:to>
      <xdr:col>116</xdr:col>
      <xdr:colOff>114300</xdr:colOff>
      <xdr:row>39</xdr:row>
      <xdr:rowOff>32766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49712</xdr:rowOff>
    </xdr:from>
    <xdr:to>
      <xdr:col>112</xdr:col>
      <xdr:colOff>38100</xdr:colOff>
      <xdr:row>38</xdr:row>
      <xdr:rowOff>151312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167838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119663</xdr:rowOff>
    </xdr:from>
    <xdr:to>
      <xdr:col>107</xdr:col>
      <xdr:colOff>101600</xdr:colOff>
      <xdr:row>39</xdr:row>
      <xdr:rowOff>49813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40940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8302</xdr:rowOff>
    </xdr:from>
    <xdr:to>
      <xdr:col>102</xdr:col>
      <xdr:colOff>165100</xdr:colOff>
      <xdr:row>39</xdr:row>
      <xdr:rowOff>109902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101029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8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54251</xdr:rowOff>
    </xdr:from>
    <xdr:to>
      <xdr:col>98</xdr:col>
      <xdr:colOff>38100</xdr:colOff>
      <xdr:row>38</xdr:row>
      <xdr:rowOff>155851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6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4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32472</xdr:rowOff>
    </xdr:from>
    <xdr:to>
      <xdr:col>116</xdr:col>
      <xdr:colOff>63500</xdr:colOff>
      <xdr:row>59</xdr:row>
      <xdr:rowOff>34727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8022"/>
          <a:ext cx="8382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34727</xdr:rowOff>
    </xdr:from>
    <xdr:to>
      <xdr:col>111</xdr:col>
      <xdr:colOff>177800</xdr:colOff>
      <xdr:row>59</xdr:row>
      <xdr:rowOff>34734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0277"/>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31534</xdr:rowOff>
    </xdr:from>
    <xdr:to>
      <xdr:col>107</xdr:col>
      <xdr:colOff>50800</xdr:colOff>
      <xdr:row>59</xdr:row>
      <xdr:rowOff>34734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708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27328</xdr:rowOff>
    </xdr:from>
    <xdr:to>
      <xdr:col>102</xdr:col>
      <xdr:colOff>114300</xdr:colOff>
      <xdr:row>59</xdr:row>
      <xdr:rowOff>31534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42878"/>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153122</xdr:rowOff>
    </xdr:from>
    <xdr:to>
      <xdr:col>116</xdr:col>
      <xdr:colOff>114300</xdr:colOff>
      <xdr:row>59</xdr:row>
      <xdr:rowOff>83272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155377</xdr:rowOff>
    </xdr:from>
    <xdr:to>
      <xdr:col>112</xdr:col>
      <xdr:colOff>38100</xdr:colOff>
      <xdr:row>59</xdr:row>
      <xdr:rowOff>85527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76654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155384</xdr:rowOff>
    </xdr:from>
    <xdr:to>
      <xdr:col>107</xdr:col>
      <xdr:colOff>101600</xdr:colOff>
      <xdr:row>59</xdr:row>
      <xdr:rowOff>85534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76661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152184</xdr:rowOff>
    </xdr:from>
    <xdr:to>
      <xdr:col>102</xdr:col>
      <xdr:colOff>165100</xdr:colOff>
      <xdr:row>59</xdr:row>
      <xdr:rowOff>82334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73461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147978</xdr:rowOff>
    </xdr:from>
    <xdr:to>
      <xdr:col>98</xdr:col>
      <xdr:colOff>38100</xdr:colOff>
      <xdr:row>59</xdr:row>
      <xdr:rowOff>78128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69255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60014</xdr:rowOff>
    </xdr:from>
    <xdr:to>
      <xdr:col>116</xdr:col>
      <xdr:colOff>63500</xdr:colOff>
      <xdr:row>74</xdr:row>
      <xdr:rowOff>93028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47314"/>
          <a:ext cx="838200" cy="3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93028</xdr:rowOff>
    </xdr:from>
    <xdr:to>
      <xdr:col>111</xdr:col>
      <xdr:colOff>177800</xdr:colOff>
      <xdr:row>74</xdr:row>
      <xdr:rowOff>104648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80328"/>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104648</xdr:rowOff>
    </xdr:from>
    <xdr:to>
      <xdr:col>107</xdr:col>
      <xdr:colOff>50800</xdr:colOff>
      <xdr:row>74</xdr:row>
      <xdr:rowOff>124764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91948"/>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124764</xdr:rowOff>
    </xdr:from>
    <xdr:to>
      <xdr:col>102</xdr:col>
      <xdr:colOff>114300</xdr:colOff>
      <xdr:row>74</xdr:row>
      <xdr:rowOff>148349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12064"/>
          <a:ext cx="889000" cy="2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9214</xdr:rowOff>
    </xdr:from>
    <xdr:to>
      <xdr:col>116</xdr:col>
      <xdr:colOff>114300</xdr:colOff>
      <xdr:row>74</xdr:row>
      <xdr:rowOff>110814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32091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42228</xdr:rowOff>
    </xdr:from>
    <xdr:to>
      <xdr:col>112</xdr:col>
      <xdr:colOff>38100</xdr:colOff>
      <xdr:row>74</xdr:row>
      <xdr:rowOff>143828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160355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53848</xdr:rowOff>
    </xdr:from>
    <xdr:to>
      <xdr:col>107</xdr:col>
      <xdr:colOff>101600</xdr:colOff>
      <xdr:row>74</xdr:row>
      <xdr:rowOff>155448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525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1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73964</xdr:rowOff>
    </xdr:from>
    <xdr:to>
      <xdr:col>102</xdr:col>
      <xdr:colOff>165100</xdr:colOff>
      <xdr:row>75</xdr:row>
      <xdr:rowOff>4114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6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20641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3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97549</xdr:rowOff>
    </xdr:from>
    <xdr:to>
      <xdr:col>98</xdr:col>
      <xdr:colOff>38100</xdr:colOff>
      <xdr:row>75</xdr:row>
      <xdr:rowOff>27699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8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44226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755,106</a:t>
          </a:r>
          <a:r>
            <a:rPr kumimoji="1" lang="ja-JP" altLang="en-US" sz="1300">
              <a:latin typeface="ＭＳ Ｐゴシック" panose="020B0600070205080204" pitchFamily="50" charset="-128"/>
              <a:ea typeface="ＭＳ Ｐゴシック" panose="020B0600070205080204" pitchFamily="50" charset="-128"/>
            </a:rPr>
            <a:t>円となっており、前年度（</a:t>
          </a:r>
          <a:r>
            <a:rPr kumimoji="1" lang="en-US" altLang="ja-JP" sz="1300">
              <a:latin typeface="ＭＳ Ｐゴシック" panose="020B0600070205080204" pitchFamily="50" charset="-128"/>
              <a:ea typeface="ＭＳ Ｐゴシック" panose="020B0600070205080204" pitchFamily="50" charset="-128"/>
            </a:rPr>
            <a:t>694,244</a:t>
          </a:r>
          <a:r>
            <a:rPr kumimoji="1" lang="ja-JP" altLang="en-US" sz="1300">
              <a:latin typeface="ＭＳ Ｐゴシック" panose="020B0600070205080204" pitchFamily="50" charset="-128"/>
              <a:ea typeface="ＭＳ Ｐゴシック" panose="020B0600070205080204" pitchFamily="50" charset="-128"/>
            </a:rPr>
            <a:t>円）と比較して</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％の増加となっている。これは油谷地区小さな拠点づくり推進事業等の実施による普通建設事業費の大幅な増加に加え、物件費等の増加が要因となっている。</a:t>
          </a:r>
        </a:p>
        <a:p>
          <a:r>
            <a:rPr kumimoji="1" lang="ja-JP" altLang="en-US" sz="1300">
              <a:latin typeface="ＭＳ Ｐゴシック" panose="020B0600070205080204" pitchFamily="50" charset="-128"/>
              <a:ea typeface="ＭＳ Ｐゴシック" panose="020B0600070205080204" pitchFamily="50" charset="-128"/>
            </a:rPr>
            <a:t>　人件費は、期末勤勉手当の増により決算額が</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増加したことに加え、人口が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減少したことにより、住民一人当たりのコストが前年度と比較して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％の増加となっており、依然として類似団体平均値を上回っている。 </a:t>
          </a:r>
        </a:p>
        <a:p>
          <a:r>
            <a:rPr kumimoji="1" lang="ja-JP" altLang="en-US" sz="1300">
              <a:latin typeface="ＭＳ Ｐゴシック" panose="020B0600070205080204" pitchFamily="50" charset="-128"/>
              <a:ea typeface="ＭＳ Ｐゴシック" panose="020B0600070205080204" pitchFamily="50" charset="-128"/>
            </a:rPr>
            <a:t>　物件費は、電算システム管理事業の増等により、</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増加したことにより、類似団体平均値を上回っている。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扶助費は、定額減税補足給付金給付事業の実施による増等により、前年度と比較して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の増加となっているものの、昨年度に引き続き類似団体平均値を下回っている。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普通建設事業費は、新規整備が</a:t>
          </a:r>
          <a:r>
            <a:rPr kumimoji="1" lang="en-US" altLang="ja-JP" sz="1300">
              <a:latin typeface="ＭＳ Ｐゴシック" panose="020B0600070205080204" pitchFamily="50" charset="-128"/>
              <a:ea typeface="ＭＳ Ｐゴシック" panose="020B0600070205080204" pitchFamily="50" charset="-128"/>
            </a:rPr>
            <a:t>81.8%</a:t>
          </a:r>
          <a:r>
            <a:rPr kumimoji="1" lang="ja-JP" altLang="en-US" sz="1300">
              <a:latin typeface="ＭＳ Ｐゴシック" panose="020B0600070205080204" pitchFamily="50" charset="-128"/>
              <a:ea typeface="ＭＳ Ｐゴシック" panose="020B0600070205080204" pitchFamily="50" charset="-128"/>
            </a:rPr>
            <a:t>増加したことに加え、更新整備が油谷地区小さな拠点づくり推進事業の実施等により</a:t>
          </a:r>
          <a:r>
            <a:rPr kumimoji="1" lang="en-US" altLang="ja-JP" sz="1300">
              <a:latin typeface="ＭＳ Ｐゴシック" panose="020B0600070205080204" pitchFamily="50" charset="-128"/>
              <a:ea typeface="ＭＳ Ｐゴシック" panose="020B0600070205080204" pitchFamily="50" charset="-128"/>
            </a:rPr>
            <a:t>100.5%</a:t>
          </a:r>
          <a:r>
            <a:rPr kumimoji="1" lang="ja-JP" altLang="en-US" sz="1300">
              <a:latin typeface="ＭＳ Ｐゴシック" panose="020B0600070205080204" pitchFamily="50" charset="-128"/>
              <a:ea typeface="ＭＳ Ｐゴシック" panose="020B0600070205080204" pitchFamily="50" charset="-128"/>
            </a:rPr>
            <a:t>の増加となったことから、普通建設事業費全体で</a:t>
          </a:r>
          <a:r>
            <a:rPr kumimoji="1" lang="en-US" altLang="ja-JP" sz="1300">
              <a:latin typeface="ＭＳ Ｐゴシック" panose="020B0600070205080204" pitchFamily="50" charset="-128"/>
              <a:ea typeface="ＭＳ Ｐゴシック" panose="020B0600070205080204" pitchFamily="50" charset="-128"/>
            </a:rPr>
            <a:t>95.2%</a:t>
          </a:r>
          <a:r>
            <a:rPr kumimoji="1" lang="ja-JP" altLang="en-US" sz="1300">
              <a:latin typeface="ＭＳ Ｐゴシック" panose="020B0600070205080204" pitchFamily="50" charset="-128"/>
              <a:ea typeface="ＭＳ Ｐゴシック" panose="020B0600070205080204" pitchFamily="50" charset="-128"/>
            </a:rPr>
            <a:t>の増加となっている。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山口県長門市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30,207
29,649
357.31
23,929,952
22,809,479
903,509
12,812,484
18,908,521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80454</xdr:rowOff>
    </xdr:from>
    <xdr:to>
      <xdr:col>24</xdr:col>
      <xdr:colOff>63500</xdr:colOff>
      <xdr:row>37</xdr:row>
      <xdr:rowOff>119507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24104"/>
          <a:ext cx="8382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119507</xdr:rowOff>
    </xdr:from>
    <xdr:to>
      <xdr:col>19</xdr:col>
      <xdr:colOff>177800</xdr:colOff>
      <xdr:row>37</xdr:row>
      <xdr:rowOff>156845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63157"/>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156845</xdr:rowOff>
    </xdr:from>
    <xdr:to>
      <xdr:col>15</xdr:col>
      <xdr:colOff>50800</xdr:colOff>
      <xdr:row>38</xdr:row>
      <xdr:rowOff>38735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04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38735</xdr:rowOff>
    </xdr:from>
    <xdr:to>
      <xdr:col>10</xdr:col>
      <xdr:colOff>114300</xdr:colOff>
      <xdr:row>38</xdr:row>
      <xdr:rowOff>70358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53835"/>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29654</xdr:rowOff>
    </xdr:from>
    <xdr:to>
      <xdr:col>24</xdr:col>
      <xdr:colOff>114300</xdr:colOff>
      <xdr:row>37</xdr:row>
      <xdr:rowOff>131254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52531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68707</xdr:rowOff>
    </xdr:from>
    <xdr:to>
      <xdr:col>20</xdr:col>
      <xdr:colOff>38100</xdr:colOff>
      <xdr:row>37</xdr:row>
      <xdr:rowOff>170307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15384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106045</xdr:rowOff>
    </xdr:from>
    <xdr:to>
      <xdr:col>15</xdr:col>
      <xdr:colOff>101600</xdr:colOff>
      <xdr:row>38</xdr:row>
      <xdr:rowOff>36195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52722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159385</xdr:rowOff>
    </xdr:from>
    <xdr:to>
      <xdr:col>10</xdr:col>
      <xdr:colOff>165100</xdr:colOff>
      <xdr:row>38</xdr:row>
      <xdr:rowOff>89535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80662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9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19558</xdr:rowOff>
    </xdr:from>
    <xdr:to>
      <xdr:col>6</xdr:col>
      <xdr:colOff>38100</xdr:colOff>
      <xdr:row>38</xdr:row>
      <xdr:rowOff>121158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112285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32592</xdr:rowOff>
    </xdr:from>
    <xdr:to>
      <xdr:col>24</xdr:col>
      <xdr:colOff>63500</xdr:colOff>
      <xdr:row>58</xdr:row>
      <xdr:rowOff>61500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6692"/>
          <a:ext cx="838200" cy="2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28039</xdr:rowOff>
    </xdr:from>
    <xdr:to>
      <xdr:col>19</xdr:col>
      <xdr:colOff>177800</xdr:colOff>
      <xdr:row>58</xdr:row>
      <xdr:rowOff>61500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2139"/>
          <a:ext cx="889000" cy="3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28039</xdr:rowOff>
    </xdr:from>
    <xdr:to>
      <xdr:col>15</xdr:col>
      <xdr:colOff>50800</xdr:colOff>
      <xdr:row>58</xdr:row>
      <xdr:rowOff>41543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2139"/>
          <a:ext cx="8890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91065</xdr:rowOff>
    </xdr:from>
    <xdr:to>
      <xdr:col>10</xdr:col>
      <xdr:colOff>114300</xdr:colOff>
      <xdr:row>58</xdr:row>
      <xdr:rowOff>41543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63715"/>
          <a:ext cx="889000" cy="12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153242</xdr:rowOff>
    </xdr:from>
    <xdr:to>
      <xdr:col>24</xdr:col>
      <xdr:colOff>114300</xdr:colOff>
      <xdr:row>58</xdr:row>
      <xdr:rowOff>83392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112619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10700</xdr:rowOff>
    </xdr:from>
    <xdr:to>
      <xdr:col>20</xdr:col>
      <xdr:colOff>38100</xdr:colOff>
      <xdr:row>58</xdr:row>
      <xdr:rowOff>112300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103427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148689</xdr:rowOff>
    </xdr:from>
    <xdr:to>
      <xdr:col>15</xdr:col>
      <xdr:colOff>101600</xdr:colOff>
      <xdr:row>58</xdr:row>
      <xdr:rowOff>78839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95366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162193</xdr:rowOff>
    </xdr:from>
    <xdr:to>
      <xdr:col>10</xdr:col>
      <xdr:colOff>165100</xdr:colOff>
      <xdr:row>58</xdr:row>
      <xdr:rowOff>92343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108870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40265</xdr:rowOff>
    </xdr:from>
    <xdr:to>
      <xdr:col>6</xdr:col>
      <xdr:colOff>38100</xdr:colOff>
      <xdr:row>57</xdr:row>
      <xdr:rowOff>141865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158392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8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53949</xdr:rowOff>
    </xdr:from>
    <xdr:to>
      <xdr:col>24</xdr:col>
      <xdr:colOff>63500</xdr:colOff>
      <xdr:row>77</xdr:row>
      <xdr:rowOff>77394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5599"/>
          <a:ext cx="8382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77394</xdr:rowOff>
    </xdr:from>
    <xdr:to>
      <xdr:col>19</xdr:col>
      <xdr:colOff>177800</xdr:colOff>
      <xdr:row>77</xdr:row>
      <xdr:rowOff>139602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9044"/>
          <a:ext cx="889000" cy="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107490</xdr:rowOff>
    </xdr:from>
    <xdr:to>
      <xdr:col>15</xdr:col>
      <xdr:colOff>50800</xdr:colOff>
      <xdr:row>77</xdr:row>
      <xdr:rowOff>139602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9140"/>
          <a:ext cx="8890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107490</xdr:rowOff>
    </xdr:from>
    <xdr:to>
      <xdr:col>10</xdr:col>
      <xdr:colOff>114300</xdr:colOff>
      <xdr:row>78</xdr:row>
      <xdr:rowOff>20486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9140"/>
          <a:ext cx="889000" cy="8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3149</xdr:rowOff>
    </xdr:from>
    <xdr:to>
      <xdr:col>24</xdr:col>
      <xdr:colOff>114300</xdr:colOff>
      <xdr:row>77</xdr:row>
      <xdr:rowOff>104749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153026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26594</xdr:rowOff>
    </xdr:from>
    <xdr:to>
      <xdr:col>20</xdr:col>
      <xdr:colOff>38100</xdr:colOff>
      <xdr:row>77</xdr:row>
      <xdr:rowOff>128194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119321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88802</xdr:rowOff>
    </xdr:from>
    <xdr:to>
      <xdr:col>15</xdr:col>
      <xdr:colOff>101600</xdr:colOff>
      <xdr:row>78</xdr:row>
      <xdr:rowOff>18952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56690</xdr:rowOff>
    </xdr:from>
    <xdr:to>
      <xdr:col>10</xdr:col>
      <xdr:colOff>165100</xdr:colOff>
      <xdr:row>77</xdr:row>
      <xdr:rowOff>158290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149417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5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141136</xdr:rowOff>
    </xdr:from>
    <xdr:to>
      <xdr:col>6</xdr:col>
      <xdr:colOff>38100</xdr:colOff>
      <xdr:row>78</xdr:row>
      <xdr:rowOff>71286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62413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83913</xdr:rowOff>
    </xdr:from>
    <xdr:to>
      <xdr:col>24</xdr:col>
      <xdr:colOff>63500</xdr:colOff>
      <xdr:row>99</xdr:row>
      <xdr:rowOff>84217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7463"/>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84217</xdr:rowOff>
    </xdr:from>
    <xdr:to>
      <xdr:col>19</xdr:col>
      <xdr:colOff>177800</xdr:colOff>
      <xdr:row>99</xdr:row>
      <xdr:rowOff>85520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7767"/>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85520</xdr:rowOff>
    </xdr:from>
    <xdr:to>
      <xdr:col>15</xdr:col>
      <xdr:colOff>50800</xdr:colOff>
      <xdr:row>99</xdr:row>
      <xdr:rowOff>85820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9070"/>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85820</xdr:rowOff>
    </xdr:from>
    <xdr:to>
      <xdr:col>10</xdr:col>
      <xdr:colOff>114300</xdr:colOff>
      <xdr:row>99</xdr:row>
      <xdr:rowOff>87757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9370"/>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33113</xdr:rowOff>
    </xdr:from>
    <xdr:to>
      <xdr:col>24</xdr:col>
      <xdr:colOff>114300</xdr:colOff>
      <xdr:row>99</xdr:row>
      <xdr:rowOff>134713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33417</xdr:rowOff>
    </xdr:from>
    <xdr:to>
      <xdr:col>20</xdr:col>
      <xdr:colOff>38100</xdr:colOff>
      <xdr:row>99</xdr:row>
      <xdr:rowOff>135017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126144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34720</xdr:rowOff>
    </xdr:from>
    <xdr:to>
      <xdr:col>15</xdr:col>
      <xdr:colOff>101600</xdr:colOff>
      <xdr:row>99</xdr:row>
      <xdr:rowOff>136320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127447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35020</xdr:rowOff>
    </xdr:from>
    <xdr:to>
      <xdr:col>10</xdr:col>
      <xdr:colOff>165100</xdr:colOff>
      <xdr:row>99</xdr:row>
      <xdr:rowOff>136620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127747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36957</xdr:rowOff>
    </xdr:from>
    <xdr:to>
      <xdr:col>6</xdr:col>
      <xdr:colOff>38100</xdr:colOff>
      <xdr:row>99</xdr:row>
      <xdr:rowOff>138557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129684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70793</xdr:rowOff>
    </xdr:from>
    <xdr:to>
      <xdr:col>55</xdr:col>
      <xdr:colOff>0</xdr:colOff>
      <xdr:row>38</xdr:row>
      <xdr:rowOff>71447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585893"/>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70793</xdr:rowOff>
    </xdr:from>
    <xdr:to>
      <xdr:col>50</xdr:col>
      <xdr:colOff>114300</xdr:colOff>
      <xdr:row>38</xdr:row>
      <xdr:rowOff>140353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85893"/>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140353</xdr:rowOff>
    </xdr:from>
    <xdr:to>
      <xdr:col>45</xdr:col>
      <xdr:colOff>177800</xdr:colOff>
      <xdr:row>38</xdr:row>
      <xdr:rowOff>144925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5545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143292</xdr:rowOff>
    </xdr:from>
    <xdr:to>
      <xdr:col>41</xdr:col>
      <xdr:colOff>50800</xdr:colOff>
      <xdr:row>38</xdr:row>
      <xdr:rowOff>144925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5839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20647</xdr:rowOff>
    </xdr:from>
    <xdr:to>
      <xdr:col>55</xdr:col>
      <xdr:colOff>50800</xdr:colOff>
      <xdr:row>38</xdr:row>
      <xdr:rowOff>122247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170524</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19993</xdr:rowOff>
    </xdr:from>
    <xdr:to>
      <xdr:col>50</xdr:col>
      <xdr:colOff>165100</xdr:colOff>
      <xdr:row>38</xdr:row>
      <xdr:rowOff>121593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112720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2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89553</xdr:rowOff>
    </xdr:from>
    <xdr:to>
      <xdr:col>46</xdr:col>
      <xdr:colOff>38100</xdr:colOff>
      <xdr:row>39</xdr:row>
      <xdr:rowOff>19703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10830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9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94125</xdr:rowOff>
    </xdr:from>
    <xdr:to>
      <xdr:col>41</xdr:col>
      <xdr:colOff>101600</xdr:colOff>
      <xdr:row>39</xdr:row>
      <xdr:rowOff>24275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15402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13769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154115</xdr:rowOff>
    </xdr:from>
    <xdr:to>
      <xdr:col>55</xdr:col>
      <xdr:colOff>0</xdr:colOff>
      <xdr:row>54</xdr:row>
      <xdr:rowOff>165862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412415"/>
          <a:ext cx="838200" cy="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165862</xdr:rowOff>
    </xdr:from>
    <xdr:to>
      <xdr:col>50</xdr:col>
      <xdr:colOff>114300</xdr:colOff>
      <xdr:row>55</xdr:row>
      <xdr:rowOff>22251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24162"/>
          <a:ext cx="8890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22251</xdr:rowOff>
    </xdr:from>
    <xdr:to>
      <xdr:col>45</xdr:col>
      <xdr:colOff>177800</xdr:colOff>
      <xdr:row>55</xdr:row>
      <xdr:rowOff>111341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452001"/>
          <a:ext cx="889000" cy="8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111341</xdr:rowOff>
    </xdr:from>
    <xdr:to>
      <xdr:col>41</xdr:col>
      <xdr:colOff>50800</xdr:colOff>
      <xdr:row>55</xdr:row>
      <xdr:rowOff>112026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54109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103315</xdr:rowOff>
    </xdr:from>
    <xdr:to>
      <xdr:col>55</xdr:col>
      <xdr:colOff>50800</xdr:colOff>
      <xdr:row>55</xdr:row>
      <xdr:rowOff>33465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126192</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1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115062</xdr:rowOff>
    </xdr:from>
    <xdr:to>
      <xdr:col>50</xdr:col>
      <xdr:colOff>165100</xdr:colOff>
      <xdr:row>55</xdr:row>
      <xdr:rowOff>45212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7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61739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4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142901</xdr:rowOff>
    </xdr:from>
    <xdr:to>
      <xdr:col>46</xdr:col>
      <xdr:colOff>38100</xdr:colOff>
      <xdr:row>55</xdr:row>
      <xdr:rowOff>73051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89578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17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60541</xdr:rowOff>
    </xdr:from>
    <xdr:to>
      <xdr:col>41</xdr:col>
      <xdr:colOff>101600</xdr:colOff>
      <xdr:row>55</xdr:row>
      <xdr:rowOff>162141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4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7218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26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61226</xdr:rowOff>
    </xdr:from>
    <xdr:to>
      <xdr:col>36</xdr:col>
      <xdr:colOff>165100</xdr:colOff>
      <xdr:row>55</xdr:row>
      <xdr:rowOff>162826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7903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137148</xdr:rowOff>
    </xdr:from>
    <xdr:to>
      <xdr:col>55</xdr:col>
      <xdr:colOff>0</xdr:colOff>
      <xdr:row>77</xdr:row>
      <xdr:rowOff>158020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38798"/>
          <a:ext cx="838200" cy="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145937</xdr:rowOff>
    </xdr:from>
    <xdr:to>
      <xdr:col>50</xdr:col>
      <xdr:colOff>114300</xdr:colOff>
      <xdr:row>77</xdr:row>
      <xdr:rowOff>158020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47587"/>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145937</xdr:rowOff>
    </xdr:from>
    <xdr:to>
      <xdr:col>45</xdr:col>
      <xdr:colOff>177800</xdr:colOff>
      <xdr:row>78</xdr:row>
      <xdr:rowOff>2403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47587"/>
          <a:ext cx="889000" cy="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87607</xdr:rowOff>
    </xdr:from>
    <xdr:to>
      <xdr:col>41</xdr:col>
      <xdr:colOff>50800</xdr:colOff>
      <xdr:row>78</xdr:row>
      <xdr:rowOff>2403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89257"/>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86348</xdr:rowOff>
    </xdr:from>
    <xdr:to>
      <xdr:col>55</xdr:col>
      <xdr:colOff>50800</xdr:colOff>
      <xdr:row>78</xdr:row>
      <xdr:rowOff>16498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109225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107220</xdr:rowOff>
    </xdr:from>
    <xdr:to>
      <xdr:col>50</xdr:col>
      <xdr:colOff>165100</xdr:colOff>
      <xdr:row>78</xdr:row>
      <xdr:rowOff>37370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53897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95137</xdr:rowOff>
    </xdr:from>
    <xdr:to>
      <xdr:col>46</xdr:col>
      <xdr:colOff>38100</xdr:colOff>
      <xdr:row>78</xdr:row>
      <xdr:rowOff>25287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41814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123053</xdr:rowOff>
    </xdr:from>
    <xdr:to>
      <xdr:col>41</xdr:col>
      <xdr:colOff>101600</xdr:colOff>
      <xdr:row>78</xdr:row>
      <xdr:rowOff>53203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44330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36807</xdr:rowOff>
    </xdr:from>
    <xdr:to>
      <xdr:col>36</xdr:col>
      <xdr:colOff>165100</xdr:colOff>
      <xdr:row>77</xdr:row>
      <xdr:rowOff>138407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154934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56573</xdr:rowOff>
    </xdr:from>
    <xdr:to>
      <xdr:col>55</xdr:col>
      <xdr:colOff>0</xdr:colOff>
      <xdr:row>97</xdr:row>
      <xdr:rowOff>65923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87223"/>
          <a:ext cx="8382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65923</xdr:rowOff>
    </xdr:from>
    <xdr:to>
      <xdr:col>50</xdr:col>
      <xdr:colOff>114300</xdr:colOff>
      <xdr:row>97</xdr:row>
      <xdr:rowOff>77780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96573"/>
          <a:ext cx="889000" cy="1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77780</xdr:rowOff>
    </xdr:from>
    <xdr:to>
      <xdr:col>45</xdr:col>
      <xdr:colOff>177800</xdr:colOff>
      <xdr:row>97</xdr:row>
      <xdr:rowOff>101775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08430"/>
          <a:ext cx="889000" cy="2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95717</xdr:rowOff>
    </xdr:from>
    <xdr:to>
      <xdr:col>41</xdr:col>
      <xdr:colOff>50800</xdr:colOff>
      <xdr:row>97</xdr:row>
      <xdr:rowOff>101775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26367"/>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5773</xdr:rowOff>
    </xdr:from>
    <xdr:to>
      <xdr:col>55</xdr:col>
      <xdr:colOff>50800</xdr:colOff>
      <xdr:row>97</xdr:row>
      <xdr:rowOff>107373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155650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1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15123</xdr:rowOff>
    </xdr:from>
    <xdr:to>
      <xdr:col>50</xdr:col>
      <xdr:colOff>165100</xdr:colOff>
      <xdr:row>97</xdr:row>
      <xdr:rowOff>116723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107850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3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26980</xdr:rowOff>
    </xdr:from>
    <xdr:to>
      <xdr:col>46</xdr:col>
      <xdr:colOff>38100</xdr:colOff>
      <xdr:row>97</xdr:row>
      <xdr:rowOff>128580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119707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5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50975</xdr:rowOff>
    </xdr:from>
    <xdr:to>
      <xdr:col>41</xdr:col>
      <xdr:colOff>101600</xdr:colOff>
      <xdr:row>97</xdr:row>
      <xdr:rowOff>152575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7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44917</xdr:rowOff>
    </xdr:from>
    <xdr:to>
      <xdr:col>36</xdr:col>
      <xdr:colOff>165100</xdr:colOff>
      <xdr:row>97</xdr:row>
      <xdr:rowOff>146517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137644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90965</xdr:rowOff>
    </xdr:from>
    <xdr:to>
      <xdr:col>85</xdr:col>
      <xdr:colOff>127000</xdr:colOff>
      <xdr:row>37</xdr:row>
      <xdr:rowOff>146086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63165"/>
          <a:ext cx="838200" cy="2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146086</xdr:rowOff>
    </xdr:from>
    <xdr:to>
      <xdr:col>81</xdr:col>
      <xdr:colOff>50800</xdr:colOff>
      <xdr:row>38</xdr:row>
      <xdr:rowOff>11155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89736"/>
          <a:ext cx="8890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88222</xdr:rowOff>
    </xdr:from>
    <xdr:to>
      <xdr:col>76</xdr:col>
      <xdr:colOff>114300</xdr:colOff>
      <xdr:row>38</xdr:row>
      <xdr:rowOff>11155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31872"/>
          <a:ext cx="889000" cy="9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88222</xdr:rowOff>
    </xdr:from>
    <xdr:to>
      <xdr:col>71</xdr:col>
      <xdr:colOff>177800</xdr:colOff>
      <xdr:row>38</xdr:row>
      <xdr:rowOff>37859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31872"/>
          <a:ext cx="889000" cy="12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40165</xdr:rowOff>
    </xdr:from>
    <xdr:to>
      <xdr:col>85</xdr:col>
      <xdr:colOff>177800</xdr:colOff>
      <xdr:row>36</xdr:row>
      <xdr:rowOff>141765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63042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95286</xdr:rowOff>
    </xdr:from>
    <xdr:to>
      <xdr:col>81</xdr:col>
      <xdr:colOff>101600</xdr:colOff>
      <xdr:row>38</xdr:row>
      <xdr:rowOff>25436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131806</xdr:rowOff>
    </xdr:from>
    <xdr:to>
      <xdr:col>76</xdr:col>
      <xdr:colOff>165100</xdr:colOff>
      <xdr:row>38</xdr:row>
      <xdr:rowOff>61956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53082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37422</xdr:rowOff>
    </xdr:from>
    <xdr:to>
      <xdr:col>72</xdr:col>
      <xdr:colOff>38100</xdr:colOff>
      <xdr:row>37</xdr:row>
      <xdr:rowOff>139022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155549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5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158509</xdr:rowOff>
    </xdr:from>
    <xdr:to>
      <xdr:col>67</xdr:col>
      <xdr:colOff>101600</xdr:colOff>
      <xdr:row>38</xdr:row>
      <xdr:rowOff>88658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21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79786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40701</xdr:rowOff>
    </xdr:from>
    <xdr:to>
      <xdr:col>85</xdr:col>
      <xdr:colOff>127000</xdr:colOff>
      <xdr:row>56</xdr:row>
      <xdr:rowOff>65641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41901"/>
          <a:ext cx="8382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65641</xdr:rowOff>
    </xdr:from>
    <xdr:to>
      <xdr:col>81</xdr:col>
      <xdr:colOff>50800</xdr:colOff>
      <xdr:row>56</xdr:row>
      <xdr:rowOff>163528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66841"/>
          <a:ext cx="889000" cy="9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163528</xdr:rowOff>
    </xdr:from>
    <xdr:to>
      <xdr:col>76</xdr:col>
      <xdr:colOff>114300</xdr:colOff>
      <xdr:row>57</xdr:row>
      <xdr:rowOff>140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64728"/>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151199</xdr:rowOff>
    </xdr:from>
    <xdr:to>
      <xdr:col>71</xdr:col>
      <xdr:colOff>177800</xdr:colOff>
      <xdr:row>57</xdr:row>
      <xdr:rowOff>140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52399"/>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161351</xdr:rowOff>
    </xdr:from>
    <xdr:to>
      <xdr:col>85</xdr:col>
      <xdr:colOff>177800</xdr:colOff>
      <xdr:row>56</xdr:row>
      <xdr:rowOff>91501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9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139778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6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14841</xdr:rowOff>
    </xdr:from>
    <xdr:to>
      <xdr:col>81</xdr:col>
      <xdr:colOff>101600</xdr:colOff>
      <xdr:row>56</xdr:row>
      <xdr:rowOff>116441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107568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112728</xdr:rowOff>
    </xdr:from>
    <xdr:to>
      <xdr:col>76</xdr:col>
      <xdr:colOff>165100</xdr:colOff>
      <xdr:row>57</xdr:row>
      <xdr:rowOff>42878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34005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0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120790</xdr:rowOff>
    </xdr:from>
    <xdr:to>
      <xdr:col>72</xdr:col>
      <xdr:colOff>38100</xdr:colOff>
      <xdr:row>57</xdr:row>
      <xdr:rowOff>50940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42067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100399</xdr:rowOff>
    </xdr:from>
    <xdr:to>
      <xdr:col>67</xdr:col>
      <xdr:colOff>101600</xdr:colOff>
      <xdr:row>57</xdr:row>
      <xdr:rowOff>30549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21676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76243</xdr:rowOff>
    </xdr:from>
    <xdr:to>
      <xdr:col>85</xdr:col>
      <xdr:colOff>127000</xdr:colOff>
      <xdr:row>79</xdr:row>
      <xdr:rowOff>79434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20793"/>
          <a:ext cx="8382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79434</xdr:rowOff>
    </xdr:from>
    <xdr:to>
      <xdr:col>81</xdr:col>
      <xdr:colOff>50800</xdr:colOff>
      <xdr:row>79</xdr:row>
      <xdr:rowOff>85044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3984"/>
          <a:ext cx="8890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85044</xdr:rowOff>
    </xdr:from>
    <xdr:to>
      <xdr:col>76</xdr:col>
      <xdr:colOff>114300</xdr:colOff>
      <xdr:row>79</xdr:row>
      <xdr:rowOff>90005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29594"/>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88151</xdr:rowOff>
    </xdr:from>
    <xdr:to>
      <xdr:col>71</xdr:col>
      <xdr:colOff>177800</xdr:colOff>
      <xdr:row>79</xdr:row>
      <xdr:rowOff>90005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2701"/>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25443</xdr:rowOff>
    </xdr:from>
    <xdr:to>
      <xdr:col>85</xdr:col>
      <xdr:colOff>177800</xdr:colOff>
      <xdr:row>79</xdr:row>
      <xdr:rowOff>127043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156270</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28634</xdr:rowOff>
    </xdr:from>
    <xdr:to>
      <xdr:col>81</xdr:col>
      <xdr:colOff>101600</xdr:colOff>
      <xdr:row>79</xdr:row>
      <xdr:rowOff>130234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121361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34244</xdr:rowOff>
    </xdr:from>
    <xdr:to>
      <xdr:col>76</xdr:col>
      <xdr:colOff>165100</xdr:colOff>
      <xdr:row>79</xdr:row>
      <xdr:rowOff>135844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126971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39205</xdr:rowOff>
    </xdr:from>
    <xdr:to>
      <xdr:col>72</xdr:col>
      <xdr:colOff>38100</xdr:colOff>
      <xdr:row>79</xdr:row>
      <xdr:rowOff>140805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131932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7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37351</xdr:rowOff>
    </xdr:from>
    <xdr:to>
      <xdr:col>67</xdr:col>
      <xdr:colOff>101600</xdr:colOff>
      <xdr:row>79</xdr:row>
      <xdr:rowOff>138951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130078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116154</xdr:rowOff>
    </xdr:from>
    <xdr:to>
      <xdr:col>85</xdr:col>
      <xdr:colOff>127000</xdr:colOff>
      <xdr:row>97</xdr:row>
      <xdr:rowOff>122932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46804"/>
          <a:ext cx="838200" cy="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117677</xdr:rowOff>
    </xdr:from>
    <xdr:to>
      <xdr:col>81</xdr:col>
      <xdr:colOff>50800</xdr:colOff>
      <xdr:row>97</xdr:row>
      <xdr:rowOff>122932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48327"/>
          <a:ext cx="889000" cy="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117677</xdr:rowOff>
    </xdr:from>
    <xdr:to>
      <xdr:col>76</xdr:col>
      <xdr:colOff>114300</xdr:colOff>
      <xdr:row>97</xdr:row>
      <xdr:rowOff>132412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48327"/>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132412</xdr:rowOff>
    </xdr:from>
    <xdr:to>
      <xdr:col>71</xdr:col>
      <xdr:colOff>177800</xdr:colOff>
      <xdr:row>97</xdr:row>
      <xdr:rowOff>133032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3062"/>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65354</xdr:rowOff>
    </xdr:from>
    <xdr:to>
      <xdr:col>85</xdr:col>
      <xdr:colOff>177800</xdr:colOff>
      <xdr:row>97</xdr:row>
      <xdr:rowOff>166954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24731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72132</xdr:rowOff>
    </xdr:from>
    <xdr:to>
      <xdr:col>81</xdr:col>
      <xdr:colOff>101600</xdr:colOff>
      <xdr:row>98</xdr:row>
      <xdr:rowOff>2282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18809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7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66877</xdr:rowOff>
    </xdr:from>
    <xdr:to>
      <xdr:col>76</xdr:col>
      <xdr:colOff>165100</xdr:colOff>
      <xdr:row>97</xdr:row>
      <xdr:rowOff>168477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9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13554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81612</xdr:rowOff>
    </xdr:from>
    <xdr:to>
      <xdr:col>72</xdr:col>
      <xdr:colOff>38100</xdr:colOff>
      <xdr:row>98</xdr:row>
      <xdr:rowOff>11762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28289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8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82232</xdr:rowOff>
    </xdr:from>
    <xdr:to>
      <xdr:col>67</xdr:col>
      <xdr:colOff>101600</xdr:colOff>
      <xdr:row>98</xdr:row>
      <xdr:rowOff>12382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28909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91857</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7840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41057</xdr:rowOff>
    </xdr:from>
    <xdr:to>
      <xdr:col>98</xdr:col>
      <xdr:colOff>38100</xdr:colOff>
      <xdr:row>39</xdr:row>
      <xdr:rowOff>142657</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133784</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99333" y="68203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総務費は、油谷地区小さな拠点づくり推進事業の進捗により、前年度と比較して</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商工費は、戦力的産業基盤強化事業の進捗により、前年度と比較して</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消防費は、消防庁舎建設事業及び消防指令センター共同運用事業の進捗により、前年度と比較して</a:t>
          </a:r>
          <a:r>
            <a:rPr kumimoji="1" lang="en-US" altLang="ja-JP" sz="1300">
              <a:latin typeface="ＭＳ Ｐゴシック" panose="020B0600070205080204" pitchFamily="50" charset="-128"/>
              <a:ea typeface="ＭＳ Ｐゴシック" panose="020B0600070205080204" pitchFamily="50" charset="-128"/>
            </a:rPr>
            <a:t>67.3</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災害復旧費は、現年公共土木施設災害復旧事業の実施により、前年度と比較して</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財政調整基金残高については、取崩しを取り止め積立てのみ実施したため、前年度と比較して</a:t>
          </a:r>
          <a:r>
            <a:rPr kumimoji="1" lang="en-US" altLang="ja-JP" sz="1400">
              <a:latin typeface="ＭＳ ゴシック" pitchFamily="49" charset="-128"/>
              <a:ea typeface="ＭＳ ゴシック" pitchFamily="49" charset="-128"/>
            </a:rPr>
            <a:t>3.86</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実質収支額については、翌年度に繰り越すべき財源が減少したものの、歳入歳出差引が大きく減少したことから、標準財政規模比は前年度と比較して</a:t>
          </a:r>
          <a:r>
            <a:rPr kumimoji="1" lang="en-US" altLang="ja-JP" sz="1400">
              <a:latin typeface="ＭＳ ゴシック" pitchFamily="49" charset="-128"/>
              <a:ea typeface="ＭＳ ゴシック" pitchFamily="49" charset="-128"/>
            </a:rPr>
            <a:t>1.98</a:t>
          </a:r>
          <a:r>
            <a:rPr kumimoji="1" lang="ja-JP" altLang="en-US" sz="14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山口県長門市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各会計とも令和６年度は赤字を生じておらず、今後も適正な財政運営・企業運営を行っていくとともに、更なる財政健全化への取組を進める。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なお、湯本温泉事業については、一般会計からの繰出しにより収支を調整している。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23929952</v>
      </c>
      <c r="BO4" s="436"/>
      <c r="BP4" s="436"/>
      <c r="BQ4" s="436"/>
      <c r="BR4" s="436"/>
      <c r="BS4" s="436"/>
      <c r="BT4" s="436"/>
      <c r="BU4" s="437"/>
      <c r="BV4" s="435">
        <v>22913086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7.1</v>
      </c>
      <c r="CU4" s="576"/>
      <c r="CV4" s="576"/>
      <c r="CW4" s="576"/>
      <c r="CX4" s="576"/>
      <c r="CY4" s="576"/>
      <c r="CZ4" s="576"/>
      <c r="DA4" s="577"/>
      <c r="DB4" s="575">
        <v>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22809479</v>
      </c>
      <c r="BO5" s="407"/>
      <c r="BP5" s="407"/>
      <c r="BQ5" s="407"/>
      <c r="BR5" s="407"/>
      <c r="BS5" s="407"/>
      <c r="BT5" s="407"/>
      <c r="BU5" s="408"/>
      <c r="BV5" s="406">
        <v>21466025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97.4</v>
      </c>
      <c r="CU5" s="404"/>
      <c r="CV5" s="404"/>
      <c r="CW5" s="404"/>
      <c r="CX5" s="404"/>
      <c r="CY5" s="404"/>
      <c r="CZ5" s="404"/>
      <c r="DA5" s="405"/>
      <c r="DB5" s="403">
        <v>94.7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1120473</v>
      </c>
      <c r="BO6" s="407"/>
      <c r="BP6" s="407"/>
      <c r="BQ6" s="407"/>
      <c r="BR6" s="407"/>
      <c r="BS6" s="407"/>
      <c r="BT6" s="407"/>
      <c r="BU6" s="408"/>
      <c r="BV6" s="406">
        <v>1447061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97.4</v>
      </c>
      <c r="CU6" s="550"/>
      <c r="CV6" s="550"/>
      <c r="CW6" s="550"/>
      <c r="CX6" s="550"/>
      <c r="CY6" s="550"/>
      <c r="CZ6" s="550"/>
      <c r="DA6" s="551"/>
      <c r="DB6" s="549">
        <v>94.7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216964</v>
      </c>
      <c r="BO7" s="407"/>
      <c r="BP7" s="407"/>
      <c r="BQ7" s="407"/>
      <c r="BR7" s="407"/>
      <c r="BS7" s="407"/>
      <c r="BT7" s="407"/>
      <c r="BU7" s="408"/>
      <c r="BV7" s="406">
        <v>310624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12812484</v>
      </c>
      <c r="CU7" s="407"/>
      <c r="CV7" s="407"/>
      <c r="CW7" s="407"/>
      <c r="CX7" s="407"/>
      <c r="CY7" s="407"/>
      <c r="CZ7" s="407"/>
      <c r="DA7" s="408"/>
      <c r="DB7" s="406">
        <v>12579152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903509</v>
      </c>
      <c r="BO8" s="407"/>
      <c r="BP8" s="407"/>
      <c r="BQ8" s="407"/>
      <c r="BR8" s="407"/>
      <c r="BS8" s="407"/>
      <c r="BT8" s="407"/>
      <c r="BU8" s="408"/>
      <c r="BV8" s="406">
        <v>1136437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0.32</v>
      </c>
      <c r="CU8" s="510"/>
      <c r="CV8" s="510"/>
      <c r="CW8" s="510"/>
      <c r="CX8" s="510"/>
      <c r="CY8" s="510"/>
      <c r="CZ8" s="510"/>
      <c r="DA8" s="511"/>
      <c r="DB8" s="509">
        <v>0.32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32519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-232928</v>
      </c>
      <c r="BO9" s="407"/>
      <c r="BP9" s="407"/>
      <c r="BQ9" s="407"/>
      <c r="BR9" s="407"/>
      <c r="BS9" s="407"/>
      <c r="BT9" s="407"/>
      <c r="BU9" s="408"/>
      <c r="BV9" s="406">
        <v>-404550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v>
      </c>
      <c r="CU9" s="404"/>
      <c r="CV9" s="404"/>
      <c r="CW9" s="404"/>
      <c r="CX9" s="404"/>
      <c r="CY9" s="404"/>
      <c r="CZ9" s="404"/>
      <c r="DA9" s="405"/>
      <c r="DB9" s="403">
        <v>14.5</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35439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578919</v>
      </c>
      <c r="BO10" s="407"/>
      <c r="BP10" s="407"/>
      <c r="BQ10" s="407"/>
      <c r="BR10" s="407"/>
      <c r="BS10" s="407"/>
      <c r="BT10" s="407"/>
      <c r="BU10" s="408"/>
      <c r="BV10" s="406">
        <v>777299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30207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29649</v>
      </c>
      <c r="S13" s="494"/>
      <c r="T13" s="494"/>
      <c r="U13" s="494"/>
      <c r="V13" s="495"/>
      <c r="W13" s="496" t="s">
        <v>131</v>
      </c>
      <c r="X13" s="392"/>
      <c r="Y13" s="392"/>
      <c r="Z13" s="392"/>
      <c r="AA13" s="392"/>
      <c r="AB13" s="393"/>
      <c r="AC13" s="359">
        <v>1828</v>
      </c>
      <c r="AD13" s="360"/>
      <c r="AE13" s="360"/>
      <c r="AF13" s="360"/>
      <c r="AG13" s="361"/>
      <c r="AH13" s="359">
        <v>2348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345991</v>
      </c>
      <c r="BO13" s="407"/>
      <c r="BP13" s="407"/>
      <c r="BQ13" s="407"/>
      <c r="BR13" s="407"/>
      <c r="BS13" s="407"/>
      <c r="BT13" s="407"/>
      <c r="BU13" s="408"/>
      <c r="BV13" s="406">
        <v>372749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6.3</v>
      </c>
      <c r="CU13" s="404"/>
      <c r="CV13" s="404"/>
      <c r="CW13" s="404"/>
      <c r="CX13" s="404"/>
      <c r="CY13" s="404"/>
      <c r="CZ13" s="404"/>
      <c r="DA13" s="405"/>
      <c r="DB13" s="403">
        <v>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30920</v>
      </c>
      <c r="S14" s="494"/>
      <c r="T14" s="494"/>
      <c r="U14" s="494"/>
      <c r="V14" s="495"/>
      <c r="W14" s="497"/>
      <c r="X14" s="395"/>
      <c r="Y14" s="395"/>
      <c r="Z14" s="395"/>
      <c r="AA14" s="395"/>
      <c r="AB14" s="396"/>
      <c r="AC14" s="486">
        <v>11.6</v>
      </c>
      <c r="AD14" s="487"/>
      <c r="AE14" s="487"/>
      <c r="AF14" s="487"/>
      <c r="AG14" s="488"/>
      <c r="AH14" s="486">
        <v>13.6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30404</v>
      </c>
      <c r="S15" s="494"/>
      <c r="T15" s="494"/>
      <c r="U15" s="494"/>
      <c r="V15" s="495"/>
      <c r="W15" s="496" t="s">
        <v>137</v>
      </c>
      <c r="X15" s="392"/>
      <c r="Y15" s="392"/>
      <c r="Z15" s="392"/>
      <c r="AA15" s="392"/>
      <c r="AB15" s="393"/>
      <c r="AC15" s="359">
        <v>3483</v>
      </c>
      <c r="AD15" s="360"/>
      <c r="AE15" s="360"/>
      <c r="AF15" s="360"/>
      <c r="AG15" s="361"/>
      <c r="AH15" s="359">
        <v>3940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3750996</v>
      </c>
      <c r="BO15" s="436"/>
      <c r="BP15" s="436"/>
      <c r="BQ15" s="436"/>
      <c r="BR15" s="436"/>
      <c r="BS15" s="436"/>
      <c r="BT15" s="436"/>
      <c r="BU15" s="437"/>
      <c r="BV15" s="435">
        <v>3671892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22.2</v>
      </c>
      <c r="AD16" s="487"/>
      <c r="AE16" s="487"/>
      <c r="AF16" s="487"/>
      <c r="AG16" s="488"/>
      <c r="AH16" s="486">
        <v>22.9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11830900</v>
      </c>
      <c r="BO16" s="407"/>
      <c r="BP16" s="407"/>
      <c r="BQ16" s="407"/>
      <c r="BR16" s="407"/>
      <c r="BS16" s="407"/>
      <c r="BT16" s="407"/>
      <c r="BU16" s="408"/>
      <c r="BV16" s="406">
        <v>11599787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10384</v>
      </c>
      <c r="AD17" s="360"/>
      <c r="AE17" s="360"/>
      <c r="AF17" s="360"/>
      <c r="AG17" s="361"/>
      <c r="AH17" s="359">
        <v>10944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4680094</v>
      </c>
      <c r="BO17" s="407"/>
      <c r="BP17" s="407"/>
      <c r="BQ17" s="407"/>
      <c r="BR17" s="407"/>
      <c r="BS17" s="407"/>
      <c r="BT17" s="407"/>
      <c r="BU17" s="408"/>
      <c r="BV17" s="406">
        <v>4585497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357.31</v>
      </c>
      <c r="M18" s="459"/>
      <c r="N18" s="459"/>
      <c r="O18" s="459"/>
      <c r="P18" s="459"/>
      <c r="Q18" s="459"/>
      <c r="R18" s="460"/>
      <c r="S18" s="460"/>
      <c r="T18" s="460"/>
      <c r="U18" s="460"/>
      <c r="V18" s="461"/>
      <c r="W18" s="477"/>
      <c r="X18" s="478"/>
      <c r="Y18" s="478"/>
      <c r="Z18" s="478"/>
      <c r="AA18" s="478"/>
      <c r="AB18" s="502"/>
      <c r="AC18" s="376">
        <v>66.2</v>
      </c>
      <c r="AD18" s="377"/>
      <c r="AE18" s="377"/>
      <c r="AF18" s="377"/>
      <c r="AG18" s="462"/>
      <c r="AH18" s="376">
        <v>63.5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12806300</v>
      </c>
      <c r="BO18" s="407"/>
      <c r="BP18" s="407"/>
      <c r="BQ18" s="407"/>
      <c r="BR18" s="407"/>
      <c r="BS18" s="407"/>
      <c r="BT18" s="407"/>
      <c r="BU18" s="408"/>
      <c r="BV18" s="406">
        <v>12135695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91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16965550</v>
      </c>
      <c r="BO19" s="407"/>
      <c r="BP19" s="407"/>
      <c r="BQ19" s="407"/>
      <c r="BR19" s="407"/>
      <c r="BS19" s="407"/>
      <c r="BT19" s="407"/>
      <c r="BU19" s="408"/>
      <c r="BV19" s="406">
        <v>17327105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14135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18908521</v>
      </c>
      <c r="BO22" s="436"/>
      <c r="BP22" s="436"/>
      <c r="BQ22" s="436"/>
      <c r="BR22" s="436"/>
      <c r="BS22" s="436"/>
      <c r="BT22" s="436"/>
      <c r="BU22" s="437"/>
      <c r="BV22" s="435">
        <v>19181221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14004084</v>
      </c>
      <c r="BO23" s="407"/>
      <c r="BP23" s="407"/>
      <c r="BQ23" s="407"/>
      <c r="BR23" s="407"/>
      <c r="BS23" s="407"/>
      <c r="BT23" s="407"/>
      <c r="BU23" s="408"/>
      <c r="BV23" s="406">
        <v>14835160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7900</v>
      </c>
      <c r="R24" s="360"/>
      <c r="S24" s="360"/>
      <c r="T24" s="360"/>
      <c r="U24" s="360"/>
      <c r="V24" s="361"/>
      <c r="W24" s="449"/>
      <c r="X24" s="386"/>
      <c r="Y24" s="387"/>
      <c r="Z24" s="362" t="s">
        <v>162</v>
      </c>
      <c r="AA24" s="363"/>
      <c r="AB24" s="363"/>
      <c r="AC24" s="363"/>
      <c r="AD24" s="363"/>
      <c r="AE24" s="363"/>
      <c r="AF24" s="363"/>
      <c r="AG24" s="364"/>
      <c r="AH24" s="359">
        <v>433</v>
      </c>
      <c r="AI24" s="360"/>
      <c r="AJ24" s="360"/>
      <c r="AK24" s="360"/>
      <c r="AL24" s="361"/>
      <c r="AM24" s="359">
        <v>1359187</v>
      </c>
      <c r="AN24" s="360"/>
      <c r="AO24" s="360"/>
      <c r="AP24" s="360"/>
      <c r="AQ24" s="360"/>
      <c r="AR24" s="361"/>
      <c r="AS24" s="359">
        <v>3139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17613901</v>
      </c>
      <c r="BO24" s="407"/>
      <c r="BP24" s="407"/>
      <c r="BQ24" s="407"/>
      <c r="BR24" s="407"/>
      <c r="BS24" s="407"/>
      <c r="BT24" s="407"/>
      <c r="BU24" s="408"/>
      <c r="BV24" s="406">
        <v>17530294</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6300</v>
      </c>
      <c r="R25" s="360"/>
      <c r="S25" s="360"/>
      <c r="T25" s="360"/>
      <c r="U25" s="360"/>
      <c r="V25" s="361"/>
      <c r="W25" s="449"/>
      <c r="X25" s="386"/>
      <c r="Y25" s="387"/>
      <c r="Z25" s="362" t="s">
        <v>165</v>
      </c>
      <c r="AA25" s="363"/>
      <c r="AB25" s="363"/>
      <c r="AC25" s="363"/>
      <c r="AD25" s="363"/>
      <c r="AE25" s="363"/>
      <c r="AF25" s="363"/>
      <c r="AG25" s="364"/>
      <c r="AH25" s="359">
        <v>68</v>
      </c>
      <c r="AI25" s="360"/>
      <c r="AJ25" s="360"/>
      <c r="AK25" s="360"/>
      <c r="AL25" s="361"/>
      <c r="AM25" s="359">
        <v>201620</v>
      </c>
      <c r="AN25" s="360"/>
      <c r="AO25" s="360"/>
      <c r="AP25" s="360"/>
      <c r="AQ25" s="360"/>
      <c r="AR25" s="361"/>
      <c r="AS25" s="359">
        <v>2965</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2743453</v>
      </c>
      <c r="BO25" s="436"/>
      <c r="BP25" s="436"/>
      <c r="BQ25" s="436"/>
      <c r="BR25" s="436"/>
      <c r="BS25" s="436"/>
      <c r="BT25" s="436"/>
      <c r="BU25" s="437"/>
      <c r="BV25" s="435">
        <v>2788747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5600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10014</v>
      </c>
      <c r="AN26" s="360"/>
      <c r="AO26" s="360"/>
      <c r="AP26" s="360"/>
      <c r="AQ26" s="360"/>
      <c r="AR26" s="361"/>
      <c r="AS26" s="359">
        <v>3338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4250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450276</v>
      </c>
      <c r="BO27" s="441"/>
      <c r="BP27" s="441"/>
      <c r="BQ27" s="441"/>
      <c r="BR27" s="441"/>
      <c r="BS27" s="441"/>
      <c r="BT27" s="441"/>
      <c r="BU27" s="442"/>
      <c r="BV27" s="440">
        <v>449491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3600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5102304</v>
      </c>
      <c r="BO28" s="436"/>
      <c r="BP28" s="436"/>
      <c r="BQ28" s="436"/>
      <c r="BR28" s="436"/>
      <c r="BS28" s="436"/>
      <c r="BT28" s="436"/>
      <c r="BU28" s="437"/>
      <c r="BV28" s="435">
        <v>4523355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3200</v>
      </c>
      <c r="R29" s="360"/>
      <c r="S29" s="360"/>
      <c r="T29" s="360"/>
      <c r="U29" s="360"/>
      <c r="V29" s="361"/>
      <c r="W29" s="450"/>
      <c r="X29" s="451"/>
      <c r="Y29" s="452"/>
      <c r="Z29" s="362" t="s">
        <v>177</v>
      </c>
      <c r="AA29" s="363"/>
      <c r="AB29" s="363"/>
      <c r="AC29" s="363"/>
      <c r="AD29" s="363"/>
      <c r="AE29" s="363"/>
      <c r="AF29" s="363"/>
      <c r="AG29" s="364"/>
      <c r="AH29" s="359">
        <v>433</v>
      </c>
      <c r="AI29" s="360"/>
      <c r="AJ29" s="360"/>
      <c r="AK29" s="360"/>
      <c r="AL29" s="361"/>
      <c r="AM29" s="359">
        <v>1359187</v>
      </c>
      <c r="AN29" s="360"/>
      <c r="AO29" s="360"/>
      <c r="AP29" s="360"/>
      <c r="AQ29" s="360"/>
      <c r="AR29" s="361"/>
      <c r="AS29" s="359">
        <v>3139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153339</v>
      </c>
      <c r="BO29" s="407"/>
      <c r="BP29" s="407"/>
      <c r="BQ29" s="407"/>
      <c r="BR29" s="407"/>
      <c r="BS29" s="407"/>
      <c r="BT29" s="407"/>
      <c r="BU29" s="408"/>
      <c r="BV29" s="406">
        <v>158370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2817480</v>
      </c>
      <c r="BO30" s="441"/>
      <c r="BP30" s="441"/>
      <c r="BQ30" s="441"/>
      <c r="BR30" s="441"/>
      <c r="BS30" s="441"/>
      <c r="BT30" s="441"/>
      <c r="BU30" s="442"/>
      <c r="BV30" s="440">
        <v>3128620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湯本温泉事業特別会計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山口県市町総合事務組合一般会計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長門市文化振興財団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山口県市町総合事務組合消防団員補償等特別会計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ながと物産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山口県市町総合事務組合非常勤職員公務災害補償特別会計</v>
      </c>
      <c r="BZ36" s="355"/>
      <c r="CA36" s="355"/>
      <c r="CB36" s="355"/>
      <c r="CC36" s="355"/>
      <c r="CD36" s="355"/>
      <c r="CE36" s="355"/>
      <c r="CF36" s="355"/>
      <c r="CG36" s="355"/>
      <c r="CH36" s="355"/>
      <c r="CI36" s="355"/>
      <c r="CJ36" s="355"/>
      <c r="CK36" s="355"/>
      <c r="CL36" s="355"/>
      <c r="CM36" s="355"/>
      <c r="CN36" s="163"/>
      <c r="CO36" s="354">
        <f t="shared" si="3"/>
        <v>18</v>
      </c>
      <c r="CP36" s="354"/>
      <c r="CQ36" s="355" t="str">
        <f>IF('各会計、関係団体の財政状況及び健全化判断比率'!BS9="","",'各会計、関係団体の財政状況及び健全化判断比率'!BS9)</f>
        <v>アグリながと</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山口県市町総合事務組合山口県市町公平委員会特別会計</v>
      </c>
      <c r="BZ37" s="355"/>
      <c r="CA37" s="355"/>
      <c r="CB37" s="355"/>
      <c r="CC37" s="355"/>
      <c r="CD37" s="355"/>
      <c r="CE37" s="355"/>
      <c r="CF37" s="355"/>
      <c r="CG37" s="355"/>
      <c r="CH37" s="355"/>
      <c r="CI37" s="355"/>
      <c r="CJ37" s="355"/>
      <c r="CK37" s="355"/>
      <c r="CL37" s="355"/>
      <c r="CM37" s="355"/>
      <c r="CN37" s="163"/>
      <c r="CO37" s="354">
        <f t="shared" si="3"/>
        <v>19</v>
      </c>
      <c r="CP37" s="354"/>
      <c r="CQ37" s="355" t="str">
        <f>IF('各会計、関係団体の財政状況及び健全化判断比率'!BS10="","",'各会計、関係団体の財政状況及び健全化判断比率'!BS10)</f>
        <v>リフォレながと</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山口県市町総合事務組合山口県自治会館管理特別会計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山口県後期高齢者医療広域連合一般会計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山口県後期高齢者医療広域連合後期高齢者医療事業会計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萩・長門清掃一部事務組合一般会計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7NsXISM9MHGGeU0wlM/Ssm+Wyd1/wN4n2OEZvLJ6ZJ5dLjGQ+LdyNfZpHU81eTiuFycHz+iCbuuaw06hAYMtQ==" saltValue="Lf9Fg2FPSusAIqSEdrqS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529</v>
      </c>
      <c r="D34" s="1136"/>
      <c r="E34" s="1137"/>
      <c r="F34" s="32">
        <v>6.46</v>
      </c>
      <c r="G34" s="33">
        <v>11.94</v>
      </c>
      <c r="H34" s="33">
        <v>12.2</v>
      </c>
      <c r="I34" s="33">
        <v>9.0299999999999994</v>
      </c>
      <c r="J34" s="34">
        <v>7.05</v>
      </c>
      <c r="K34" s="22"/>
      <c r="L34" s="22"/>
      <c r="M34" s="22"/>
      <c r="N34" s="22"/>
      <c r="O34" s="22"/>
      <c r="P34" s="22"/>
    </row>
    <row r="35" spans="1:16" ht="39" customHeight="1" x14ac:dyDescent="0.15">
      <c r="A35" s="22"/>
      <c r="B35" s="35"/>
      <c r="C35" s="1132" t="s">
        <v>530</v>
      </c>
      <c r="D35" s="1132"/>
      <c r="E35" s="1133"/>
      <c r="F35" s="36">
        <v>4.0999999999999996</v>
      </c>
      <c r="G35" s="37">
        <v>3.7</v>
      </c>
      <c r="H35" s="37">
        <v>3.52</v>
      </c>
      <c r="I35" s="37">
        <v>3.88</v>
      </c>
      <c r="J35" s="38">
        <v>4.1399999999999997</v>
      </c>
      <c r="K35" s="22"/>
      <c r="L35" s="22"/>
      <c r="M35" s="22"/>
      <c r="N35" s="22"/>
      <c r="O35" s="22"/>
      <c r="P35" s="22"/>
    </row>
    <row r="36" spans="1:16" ht="39" customHeight="1" x14ac:dyDescent="0.15">
      <c r="A36" s="22"/>
      <c r="B36" s="35"/>
      <c r="C36" s="1132" t="s">
        <v>531</v>
      </c>
      <c r="D36" s="1132"/>
      <c r="E36" s="1133"/>
      <c r="F36" s="36">
        <v>3.09</v>
      </c>
      <c r="G36" s="37">
        <v>3.5</v>
      </c>
      <c r="H36" s="37">
        <v>2.0099999999999998</v>
      </c>
      <c r="I36" s="37">
        <v>1.95</v>
      </c>
      <c r="J36" s="38">
        <v>2</v>
      </c>
      <c r="K36" s="22"/>
      <c r="L36" s="22"/>
      <c r="M36" s="22"/>
      <c r="N36" s="22"/>
      <c r="O36" s="22"/>
      <c r="P36" s="22"/>
    </row>
    <row r="37" spans="1:16" ht="39" customHeight="1" x14ac:dyDescent="0.15">
      <c r="A37" s="22"/>
      <c r="B37" s="35"/>
      <c r="C37" s="1132" t="s">
        <v>532</v>
      </c>
      <c r="D37" s="1132"/>
      <c r="E37" s="1133"/>
      <c r="F37" s="36">
        <v>2.2000000000000002</v>
      </c>
      <c r="G37" s="37">
        <v>1.87</v>
      </c>
      <c r="H37" s="37">
        <v>1.38</v>
      </c>
      <c r="I37" s="37">
        <v>1.82</v>
      </c>
      <c r="J37" s="38">
        <v>1.32</v>
      </c>
      <c r="K37" s="22"/>
      <c r="L37" s="22"/>
      <c r="M37" s="22"/>
      <c r="N37" s="22"/>
      <c r="O37" s="22"/>
      <c r="P37" s="22"/>
    </row>
    <row r="38" spans="1:16" ht="39" customHeight="1" x14ac:dyDescent="0.15">
      <c r="A38" s="22"/>
      <c r="B38" s="35"/>
      <c r="C38" s="1132" t="s">
        <v>533</v>
      </c>
      <c r="D38" s="1132"/>
      <c r="E38" s="1133"/>
      <c r="F38" s="36">
        <v>0.63</v>
      </c>
      <c r="G38" s="37">
        <v>0.69</v>
      </c>
      <c r="H38" s="37">
        <v>0.95</v>
      </c>
      <c r="I38" s="37">
        <v>0.82</v>
      </c>
      <c r="J38" s="38">
        <v>1.04</v>
      </c>
      <c r="K38" s="22"/>
      <c r="L38" s="22"/>
      <c r="M38" s="22"/>
      <c r="N38" s="22"/>
      <c r="O38" s="22"/>
      <c r="P38" s="22"/>
    </row>
    <row r="39" spans="1:16" ht="39" customHeight="1" x14ac:dyDescent="0.15">
      <c r="A39" s="22"/>
      <c r="B39" s="35"/>
      <c r="C39" s="1132" t="s">
        <v>534</v>
      </c>
      <c r="D39" s="1132"/>
      <c r="E39" s="1133"/>
      <c r="F39" s="36">
        <v>0.09</v>
      </c>
      <c r="G39" s="37">
        <v>0.1</v>
      </c>
      <c r="H39" s="37">
        <v>0.13</v>
      </c>
      <c r="I39" s="37">
        <v>0.1</v>
      </c>
      <c r="J39" s="38">
        <v>0.13</v>
      </c>
      <c r="K39" s="22"/>
      <c r="L39" s="22"/>
      <c r="M39" s="22"/>
      <c r="N39" s="22"/>
      <c r="O39" s="22"/>
      <c r="P39" s="22"/>
    </row>
    <row r="40" spans="1:16" ht="39" customHeight="1" x14ac:dyDescent="0.15">
      <c r="A40" s="22"/>
      <c r="B40" s="35"/>
      <c r="C40" s="1132" t="s">
        <v>535</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537</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NW+W0DdYp5WmNZWVbseLqvgk0EXPLDab9OtAR2WfV0+cuyLs8VloDicZoOWRbWThrTQ8ulNn+G6t9tQ1P78IA==" saltValue="aJEBEx+ML2yGB8kXvVNn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2579</v>
      </c>
      <c r="L45" s="58">
        <v>2528</v>
      </c>
      <c r="M45" s="58">
        <v>2680</v>
      </c>
      <c r="N45" s="58">
        <v>2530</v>
      </c>
      <c r="O45" s="59">
        <v>2577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630</v>
      </c>
      <c r="L48" s="62">
        <v>600</v>
      </c>
      <c r="M48" s="62">
        <v>595</v>
      </c>
      <c r="N48" s="62">
        <v>591</v>
      </c>
      <c r="O48" s="63">
        <v>582</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486</v>
      </c>
      <c r="L49" s="62" t="s">
        <v>486</v>
      </c>
      <c r="M49" s="62" t="s">
        <v>486</v>
      </c>
      <c r="N49" s="62" t="s">
        <v>486</v>
      </c>
      <c r="O49" s="63" t="s">
        <v>486</v>
      </c>
      <c r="P49" s="46"/>
      <c r="Q49" s="46"/>
      <c r="R49" s="46"/>
      <c r="S49" s="46"/>
      <c r="T49" s="46"/>
      <c r="U49" s="46"/>
    </row>
    <row r="50" spans="1:21" ht="30.75" customHeight="1" x14ac:dyDescent="0.15">
      <c r="A50" s="46"/>
      <c r="B50" s="1163"/>
      <c r="C50" s="1164"/>
      <c r="D50" s="60"/>
      <c r="E50" s="1140" t="s">
        <v>15</v>
      </c>
      <c r="F50" s="1140"/>
      <c r="G50" s="1140"/>
      <c r="H50" s="1140"/>
      <c r="I50" s="1140"/>
      <c r="J50" s="1141"/>
      <c r="K50" s="61">
        <v>7</v>
      </c>
      <c r="L50" s="62">
        <v>7</v>
      </c>
      <c r="M50" s="62">
        <v>12</v>
      </c>
      <c r="N50" s="62">
        <v>11</v>
      </c>
      <c r="O50" s="63">
        <v>10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2628</v>
      </c>
      <c r="L52" s="62">
        <v>2568</v>
      </c>
      <c r="M52" s="62">
        <v>2594</v>
      </c>
      <c r="N52" s="62">
        <v>2526</v>
      </c>
      <c r="O52" s="63">
        <v>2524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588</v>
      </c>
      <c r="L53" s="67">
        <v>567</v>
      </c>
      <c r="M53" s="67">
        <v>693</v>
      </c>
      <c r="N53" s="67">
        <v>606</v>
      </c>
      <c r="O53" s="68">
        <v>645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uBOAhOUVHwRCajb3mmq8njV+f7seenbBLUFAb3QEVnP+OL6NX1bmh28Hm562U9/pd16gQ3f7t73ivtmXcODCw==" saltValue="5ChYDkeLt9oCWRWcElUl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23191</v>
      </c>
      <c r="J41" s="331">
        <v>21898</v>
      </c>
      <c r="K41" s="331">
        <v>20700</v>
      </c>
      <c r="L41" s="331">
        <v>19181</v>
      </c>
      <c r="M41" s="332">
        <v>18909</v>
      </c>
    </row>
    <row r="42" spans="2:13" ht="27.75" customHeight="1" x14ac:dyDescent="0.15">
      <c r="B42" s="1171"/>
      <c r="C42" s="1172"/>
      <c r="D42" s="104"/>
      <c r="E42" s="1175" t="s">
        <v>32</v>
      </c>
      <c r="F42" s="1175"/>
      <c r="G42" s="1175"/>
      <c r="H42" s="1176"/>
      <c r="I42" s="333">
        <v>6</v>
      </c>
      <c r="J42" s="334" t="s">
        <v>486</v>
      </c>
      <c r="K42" s="334" t="s">
        <v>486</v>
      </c>
      <c r="L42" s="334" t="s">
        <v>486</v>
      </c>
      <c r="M42" s="335" t="s">
        <v>486</v>
      </c>
    </row>
    <row r="43" spans="2:13" ht="27.75" customHeight="1" x14ac:dyDescent="0.15">
      <c r="B43" s="1171"/>
      <c r="C43" s="1172"/>
      <c r="D43" s="104"/>
      <c r="E43" s="1175" t="s">
        <v>33</v>
      </c>
      <c r="F43" s="1175"/>
      <c r="G43" s="1175"/>
      <c r="H43" s="1176"/>
      <c r="I43" s="333">
        <v>5870</v>
      </c>
      <c r="J43" s="334">
        <v>5637</v>
      </c>
      <c r="K43" s="334">
        <v>5219</v>
      </c>
      <c r="L43" s="334">
        <v>4992</v>
      </c>
      <c r="M43" s="335">
        <v>4732</v>
      </c>
    </row>
    <row r="44" spans="2:13" ht="27.75" customHeight="1" x14ac:dyDescent="0.15">
      <c r="B44" s="1171"/>
      <c r="C44" s="1172"/>
      <c r="D44" s="104"/>
      <c r="E44" s="1175" t="s">
        <v>34</v>
      </c>
      <c r="F44" s="1175"/>
      <c r="G44" s="1175"/>
      <c r="H44" s="1176"/>
      <c r="I44" s="333" t="s">
        <v>486</v>
      </c>
      <c r="J44" s="334" t="s">
        <v>486</v>
      </c>
      <c r="K44" s="334" t="s">
        <v>486</v>
      </c>
      <c r="L44" s="334" t="s">
        <v>486</v>
      </c>
      <c r="M44" s="335" t="s">
        <v>486</v>
      </c>
    </row>
    <row r="45" spans="2:13" ht="27.75" customHeight="1" x14ac:dyDescent="0.15">
      <c r="B45" s="1171"/>
      <c r="C45" s="1172"/>
      <c r="D45" s="104"/>
      <c r="E45" s="1175" t="s">
        <v>35</v>
      </c>
      <c r="F45" s="1175"/>
      <c r="G45" s="1175"/>
      <c r="H45" s="1176"/>
      <c r="I45" s="333">
        <v>3083</v>
      </c>
      <c r="J45" s="334">
        <v>3107</v>
      </c>
      <c r="K45" s="334">
        <v>3257</v>
      </c>
      <c r="L45" s="334">
        <v>3305</v>
      </c>
      <c r="M45" s="335">
        <v>3477</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5285</v>
      </c>
      <c r="J50" s="334">
        <v>5696</v>
      </c>
      <c r="K50" s="334">
        <v>6608</v>
      </c>
      <c r="L50" s="334">
        <v>7367</v>
      </c>
      <c r="M50" s="335">
        <v>7939</v>
      </c>
    </row>
    <row r="51" spans="2:13" ht="27.75" customHeight="1" x14ac:dyDescent="0.15">
      <c r="B51" s="1171"/>
      <c r="C51" s="1172"/>
      <c r="D51" s="104"/>
      <c r="E51" s="1175" t="s">
        <v>42</v>
      </c>
      <c r="F51" s="1175"/>
      <c r="G51" s="1175"/>
      <c r="H51" s="1176"/>
      <c r="I51" s="333">
        <v>497</v>
      </c>
      <c r="J51" s="334">
        <v>437</v>
      </c>
      <c r="K51" s="334">
        <v>404</v>
      </c>
      <c r="L51" s="334">
        <v>274</v>
      </c>
      <c r="M51" s="335">
        <v>131</v>
      </c>
    </row>
    <row r="52" spans="2:13" ht="27.75" customHeight="1" x14ac:dyDescent="0.15">
      <c r="B52" s="1173"/>
      <c r="C52" s="1174"/>
      <c r="D52" s="104"/>
      <c r="E52" s="1175" t="s">
        <v>43</v>
      </c>
      <c r="F52" s="1175"/>
      <c r="G52" s="1175"/>
      <c r="H52" s="1176"/>
      <c r="I52" s="333">
        <v>24739</v>
      </c>
      <c r="J52" s="334">
        <v>23532</v>
      </c>
      <c r="K52" s="334">
        <v>21307</v>
      </c>
      <c r="L52" s="334">
        <v>21055</v>
      </c>
      <c r="M52" s="335">
        <v>20040</v>
      </c>
    </row>
    <row r="53" spans="2:13" ht="27.75" customHeight="1" thickBot="1" x14ac:dyDescent="0.2">
      <c r="B53" s="1177" t="s">
        <v>19</v>
      </c>
      <c r="C53" s="1178"/>
      <c r="D53" s="108"/>
      <c r="E53" s="1179" t="s">
        <v>44</v>
      </c>
      <c r="F53" s="1179"/>
      <c r="G53" s="1179"/>
      <c r="H53" s="1180"/>
      <c r="I53" s="336">
        <v>1627</v>
      </c>
      <c r="J53" s="337">
        <v>977</v>
      </c>
      <c r="K53" s="337">
        <v>858</v>
      </c>
      <c r="L53" s="337">
        <v>-1218</v>
      </c>
      <c r="M53" s="338">
        <v>-992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3nHTaSvJFBGBGCbGvuWsxroEEKBjIcVeCQ8umY6Y+pm9hm651C0qjN4Es0zHAiF7aCVA4bSjLzji+CW9C6WWZg==" saltValue="KGGkbz1YycLjTPXA7l1A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3746</v>
      </c>
      <c r="G55" s="339">
        <v>4523</v>
      </c>
      <c r="H55" s="340">
        <v>5102</v>
      </c>
    </row>
    <row r="56" spans="2:8" ht="52.5" customHeight="1" x14ac:dyDescent="0.15">
      <c r="B56" s="120"/>
      <c r="C56" s="1198" t="s">
        <v>47</v>
      </c>
      <c r="D56" s="1198"/>
      <c r="E56" s="1199"/>
      <c r="F56" s="341">
        <v>164</v>
      </c>
      <c r="G56" s="341">
        <v>158</v>
      </c>
      <c r="H56" s="342">
        <v>153</v>
      </c>
    </row>
    <row r="57" spans="2:8" ht="53.25" customHeight="1" x14ac:dyDescent="0.15">
      <c r="B57" s="120"/>
      <c r="C57" s="1200" t="s">
        <v>48</v>
      </c>
      <c r="D57" s="1200"/>
      <c r="E57" s="1201"/>
      <c r="F57" s="343">
        <v>3394</v>
      </c>
      <c r="G57" s="343">
        <v>3129</v>
      </c>
      <c r="H57" s="344">
        <v>2817</v>
      </c>
    </row>
    <row r="58" spans="2:8" ht="45.75" customHeight="1" x14ac:dyDescent="0.15">
      <c r="B58" s="121"/>
      <c r="C58" s="1188" t="s">
        <v>557</v>
      </c>
      <c r="D58" s="1189"/>
      <c r="E58" s="1190"/>
      <c r="F58" s="345">
        <v>2008</v>
      </c>
      <c r="G58" s="345">
        <v>1762</v>
      </c>
      <c r="H58" s="346">
        <v>1457</v>
      </c>
    </row>
    <row r="59" spans="2:8" ht="45.75" customHeight="1" x14ac:dyDescent="0.15">
      <c r="B59" s="121"/>
      <c r="C59" s="1188" t="s">
        <v>558</v>
      </c>
      <c r="D59" s="1189"/>
      <c r="E59" s="1190"/>
      <c r="F59" s="345">
        <v>553</v>
      </c>
      <c r="G59" s="345">
        <v>554</v>
      </c>
      <c r="H59" s="346">
        <v>555</v>
      </c>
    </row>
    <row r="60" spans="2:8" ht="45.75" customHeight="1" x14ac:dyDescent="0.15">
      <c r="B60" s="121"/>
      <c r="C60" s="1188" t="s">
        <v>559</v>
      </c>
      <c r="D60" s="1189"/>
      <c r="E60" s="1190"/>
      <c r="F60" s="345">
        <v>404</v>
      </c>
      <c r="G60" s="345">
        <v>384</v>
      </c>
      <c r="H60" s="346">
        <v>381</v>
      </c>
    </row>
    <row r="61" spans="2:8" ht="45.75" customHeight="1" x14ac:dyDescent="0.15">
      <c r="B61" s="121"/>
      <c r="C61" s="1188" t="s">
        <v>560</v>
      </c>
      <c r="D61" s="1189"/>
      <c r="E61" s="1190"/>
      <c r="F61" s="345">
        <v>262</v>
      </c>
      <c r="G61" s="345">
        <v>262</v>
      </c>
      <c r="H61" s="346">
        <v>259</v>
      </c>
    </row>
    <row r="62" spans="2:8" ht="45.75" customHeight="1" thickBot="1" x14ac:dyDescent="0.2">
      <c r="B62" s="122"/>
      <c r="C62" s="1191" t="s">
        <v>561</v>
      </c>
      <c r="D62" s="1192"/>
      <c r="E62" s="1193"/>
      <c r="F62" s="347">
        <v>107</v>
      </c>
      <c r="G62" s="347">
        <v>106</v>
      </c>
      <c r="H62" s="348">
        <v>106</v>
      </c>
    </row>
    <row r="63" spans="2:8" ht="52.5" customHeight="1" thickBot="1" x14ac:dyDescent="0.2">
      <c r="B63" s="123"/>
      <c r="C63" s="1194" t="s">
        <v>49</v>
      </c>
      <c r="D63" s="1194"/>
      <c r="E63" s="1195"/>
      <c r="F63" s="349">
        <v>7303</v>
      </c>
      <c r="G63" s="349">
        <v>7810</v>
      </c>
      <c r="H63" s="350">
        <v>8073</v>
      </c>
    </row>
    <row r="64" spans="2:8" x14ac:dyDescent="0.15"/>
  </sheetData>
  <sheetProtection algorithmName="SHA-512" hashValue="O6WimTeGv7LYlAlEl2o+HFmHe7w0pRABNarxEoBjxBK8v1HnbiRRO6wJVwcp6VN4z6e5fol7TXixpw9QdP/UMA==" saltValue="d8pWBTOFKVcwIc8NgThJ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96769</v>
      </c>
      <c r="E3" s="142"/>
      <c r="F3" s="143">
        <v>92632</v>
      </c>
      <c r="G3" s="144"/>
      <c r="H3" s="145"/>
    </row>
    <row r="4" spans="1:8" x14ac:dyDescent="0.15">
      <c r="A4" s="146"/>
      <c r="B4" s="147"/>
      <c r="C4" s="148"/>
      <c r="D4" s="149">
        <v>42862</v>
      </c>
      <c r="E4" s="150"/>
      <c r="F4" s="151">
        <v>47978</v>
      </c>
      <c r="G4" s="152"/>
      <c r="H4" s="153"/>
    </row>
    <row r="5" spans="1:8" x14ac:dyDescent="0.15">
      <c r="A5" s="134" t="s">
        <v>518</v>
      </c>
      <c r="B5" s="139"/>
      <c r="C5" s="140"/>
      <c r="D5" s="141">
        <v>70925</v>
      </c>
      <c r="E5" s="142"/>
      <c r="F5" s="143">
        <v>96469</v>
      </c>
      <c r="G5" s="144"/>
      <c r="H5" s="145"/>
    </row>
    <row r="6" spans="1:8" x14ac:dyDescent="0.15">
      <c r="A6" s="146"/>
      <c r="B6" s="147"/>
      <c r="C6" s="148"/>
      <c r="D6" s="149">
        <v>43149</v>
      </c>
      <c r="E6" s="150"/>
      <c r="F6" s="151">
        <v>49775</v>
      </c>
      <c r="G6" s="152"/>
      <c r="H6" s="153"/>
    </row>
    <row r="7" spans="1:8" x14ac:dyDescent="0.15">
      <c r="A7" s="134" t="s">
        <v>519</v>
      </c>
      <c r="B7" s="139"/>
      <c r="C7" s="140"/>
      <c r="D7" s="141">
        <v>82130</v>
      </c>
      <c r="E7" s="142"/>
      <c r="F7" s="143">
        <v>85743</v>
      </c>
      <c r="G7" s="144"/>
      <c r="H7" s="145"/>
    </row>
    <row r="8" spans="1:8" x14ac:dyDescent="0.15">
      <c r="A8" s="146"/>
      <c r="B8" s="147"/>
      <c r="C8" s="148"/>
      <c r="D8" s="149">
        <v>29746</v>
      </c>
      <c r="E8" s="150"/>
      <c r="F8" s="151">
        <v>45231</v>
      </c>
      <c r="G8" s="152"/>
      <c r="H8" s="153"/>
    </row>
    <row r="9" spans="1:8" x14ac:dyDescent="0.15">
      <c r="A9" s="134" t="s">
        <v>520</v>
      </c>
      <c r="B9" s="139"/>
      <c r="C9" s="140"/>
      <c r="D9" s="141">
        <v>52541</v>
      </c>
      <c r="E9" s="142"/>
      <c r="F9" s="143">
        <v>92509</v>
      </c>
      <c r="G9" s="144"/>
      <c r="H9" s="145"/>
    </row>
    <row r="10" spans="1:8" x14ac:dyDescent="0.15">
      <c r="A10" s="146"/>
      <c r="B10" s="147"/>
      <c r="C10" s="148"/>
      <c r="D10" s="149">
        <v>32209</v>
      </c>
      <c r="E10" s="150"/>
      <c r="F10" s="151">
        <v>52274</v>
      </c>
      <c r="G10" s="152"/>
      <c r="H10" s="153"/>
    </row>
    <row r="11" spans="1:8" x14ac:dyDescent="0.15">
      <c r="A11" s="134" t="s">
        <v>521</v>
      </c>
      <c r="B11" s="139"/>
      <c r="C11" s="140"/>
      <c r="D11" s="141">
        <v>102580</v>
      </c>
      <c r="E11" s="142"/>
      <c r="F11" s="143">
        <v>98544</v>
      </c>
      <c r="G11" s="144"/>
      <c r="H11" s="145"/>
    </row>
    <row r="12" spans="1:8" x14ac:dyDescent="0.15">
      <c r="A12" s="146"/>
      <c r="B12" s="147"/>
      <c r="C12" s="154"/>
      <c r="D12" s="149">
        <v>69167</v>
      </c>
      <c r="E12" s="150"/>
      <c r="F12" s="151">
        <v>55816</v>
      </c>
      <c r="G12" s="152"/>
      <c r="H12" s="153"/>
    </row>
    <row r="13" spans="1:8" x14ac:dyDescent="0.15">
      <c r="A13" s="134"/>
      <c r="B13" s="139"/>
      <c r="C13" s="140"/>
      <c r="D13" s="141">
        <v>80989</v>
      </c>
      <c r="E13" s="142"/>
      <c r="F13" s="143">
        <v>93179</v>
      </c>
      <c r="G13" s="155"/>
      <c r="H13" s="145"/>
    </row>
    <row r="14" spans="1:8" x14ac:dyDescent="0.15">
      <c r="A14" s="146"/>
      <c r="B14" s="147"/>
      <c r="C14" s="148"/>
      <c r="D14" s="149">
        <v>43427</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6.47</v>
      </c>
      <c r="C19" s="156">
        <f>ROUND(VALUE(SUBSTITUTE(実質収支比率等に係る経年分析!G$48,"▲","-")),2)</f>
        <v>11.94</v>
      </c>
      <c r="D19" s="156">
        <f>ROUND(VALUE(SUBSTITUTE(実質収支比率等に係る経年分析!H$48,"▲","-")),2)</f>
        <v>12.21</v>
      </c>
      <c r="E19" s="156">
        <f>ROUND(VALUE(SUBSTITUTE(実質収支比率等に係る経年分析!I$48,"▲","-")),2)</f>
        <v>9.0299999999999994</v>
      </c>
      <c r="F19" s="156">
        <f>ROUND(VALUE(SUBSTITUTE(実質収支比率等に係る経年分析!J$48,"▲","-")),2)</f>
        <v>7.05</v>
      </c>
    </row>
    <row r="20" spans="1:11" x14ac:dyDescent="0.15">
      <c r="A20" s="156" t="s">
        <v>53</v>
      </c>
      <c r="B20" s="156">
        <f>ROUND(VALUE(SUBSTITUTE(実質収支比率等に係る経年分析!F$47,"▲","-")),2)</f>
        <v>21.22</v>
      </c>
      <c r="C20" s="156">
        <f>ROUND(VALUE(SUBSTITUTE(実質収支比率等に係る経年分析!G$47,"▲","-")),2)</f>
        <v>23.53</v>
      </c>
      <c r="D20" s="156">
        <f>ROUND(VALUE(SUBSTITUTE(実質収支比率等に係る経年分析!H$47,"▲","-")),2)</f>
        <v>29.67</v>
      </c>
      <c r="E20" s="156">
        <f>ROUND(VALUE(SUBSTITUTE(実質収支比率等に係る経年分析!I$47,"▲","-")),2)</f>
        <v>35.96</v>
      </c>
      <c r="F20" s="156">
        <f>ROUND(VALUE(SUBSTITUTE(実質収支比率等に係る経年分析!J$47,"▲","-")),2)</f>
        <v>39.82</v>
      </c>
    </row>
    <row r="21" spans="1:11" x14ac:dyDescent="0.15">
      <c r="A21" s="156" t="s">
        <v>54</v>
      </c>
      <c r="B21" s="156">
        <f>IF(ISNUMBER(VALUE(SUBSTITUTE(実質収支比率等に係る経年分析!F$49,"▲","-"))),ROUND(VALUE(SUBSTITUTE(実質収支比率等に係る経年分析!F$49,"▲","-")),2),NA())</f>
        <v>3.68</v>
      </c>
      <c r="C21" s="156">
        <f>IF(ISNUMBER(VALUE(SUBSTITUTE(実質収支比率等に係る経年分析!G$49,"▲","-"))),ROUND(VALUE(SUBSTITUTE(実質収支比率等に係る経年分析!G$49,"▲","-")),2),NA())</f>
        <v>8.86</v>
      </c>
      <c r="D21" s="156">
        <f>IF(ISNUMBER(VALUE(SUBSTITUTE(実質収支比率等に係る経年分析!H$49,"▲","-"))),ROUND(VALUE(SUBSTITUTE(実質収支比率等に係る経年分析!H$49,"▲","-")),2),NA())</f>
        <v>5.48</v>
      </c>
      <c r="E21" s="156">
        <f>IF(ISNUMBER(VALUE(SUBSTITUTE(実質収支比率等に係る経年分析!I$49,"▲","-"))),ROUND(VALUE(SUBSTITUTE(実質収支比率等に係る経年分析!I$49,"▲","-")),2),NA())</f>
        <v>2.96</v>
      </c>
      <c r="F21" s="156">
        <f>IF(ISNUMBER(VALUE(SUBSTITUTE(実質収支比率等に係る経年分析!J$49,"▲","-"))),ROUND(VALUE(SUBSTITUTE(実質収支比率等に係る経年分析!J$49,"▲","-")),2),NA())</f>
        <v>2.7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湯本温泉事業特別会計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1.04</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2.2000000000000002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1.32</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2.0099999999999998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4.0999999999999996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3.52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3.88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4.1399999999999997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6.46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9.0299999999999994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7.05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2628</v>
      </c>
      <c r="E42" s="158"/>
      <c r="F42" s="158"/>
      <c r="G42" s="158">
        <f>'実質公債費比率（分子）の構造'!L$52</f>
        <v>2568</v>
      </c>
      <c r="H42" s="158"/>
      <c r="I42" s="158"/>
      <c r="J42" s="158">
        <f>'実質公債費比率（分子）の構造'!M$52</f>
        <v>2594</v>
      </c>
      <c r="K42" s="158"/>
      <c r="L42" s="158"/>
      <c r="M42" s="158">
        <f>'実質公債費比率（分子）の構造'!N$52</f>
        <v>2526</v>
      </c>
      <c r="N42" s="158"/>
      <c r="O42" s="158"/>
      <c r="P42" s="158">
        <f>'実質公債費比率（分子）の構造'!O$52</f>
        <v>2524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v>
      </c>
      <c r="C44" s="158"/>
      <c r="D44" s="158"/>
      <c r="E44" s="158">
        <f>'実質公債費比率（分子）の構造'!L$50</f>
        <v>7</v>
      </c>
      <c r="F44" s="158"/>
      <c r="G44" s="158"/>
      <c r="H44" s="158">
        <f>'実質公債費比率（分子）の構造'!M$50</f>
        <v>12</v>
      </c>
      <c r="I44" s="158"/>
      <c r="J44" s="158"/>
      <c r="K44" s="158">
        <f>'実質公債費比率（分子）の構造'!N$50</f>
        <v>11</v>
      </c>
      <c r="L44" s="158"/>
      <c r="M44" s="158"/>
      <c r="N44" s="158">
        <f>'実質公債費比率（分子）の構造'!O$50</f>
        <v>10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630</v>
      </c>
      <c r="C46" s="158"/>
      <c r="D46" s="158"/>
      <c r="E46" s="158">
        <f>'実質公債費比率（分子）の構造'!L$48</f>
        <v>600</v>
      </c>
      <c r="F46" s="158"/>
      <c r="G46" s="158"/>
      <c r="H46" s="158">
        <f>'実質公債費比率（分子）の構造'!M$48</f>
        <v>595</v>
      </c>
      <c r="I46" s="158"/>
      <c r="J46" s="158"/>
      <c r="K46" s="158">
        <f>'実質公債費比率（分子）の構造'!N$48</f>
        <v>591</v>
      </c>
      <c r="L46" s="158"/>
      <c r="M46" s="158"/>
      <c r="N46" s="158">
        <f>'実質公債費比率（分子）の構造'!O$48</f>
        <v>582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2579</v>
      </c>
      <c r="C49" s="158"/>
      <c r="D49" s="158"/>
      <c r="E49" s="158">
        <f>'実質公債費比率（分子）の構造'!L$45</f>
        <v>2528</v>
      </c>
      <c r="F49" s="158"/>
      <c r="G49" s="158"/>
      <c r="H49" s="158">
        <f>'実質公債費比率（分子）の構造'!M$45</f>
        <v>2680</v>
      </c>
      <c r="I49" s="158"/>
      <c r="J49" s="158"/>
      <c r="K49" s="158">
        <f>'実質公債費比率（分子）の構造'!N$45</f>
        <v>2530</v>
      </c>
      <c r="L49" s="158"/>
      <c r="M49" s="158"/>
      <c r="N49" s="158">
        <f>'実質公債費比率（分子）の構造'!O$45</f>
        <v>2577</v>
      </c>
      <c r="O49" s="158"/>
      <c r="P49" s="158"/>
    </row>
    <row r="50" spans="1:16" x14ac:dyDescent="0.15">
      <c r="A50" s="158" t="s">
        <v>67</v>
      </c>
      <c r="B50" s="158" t="e">
        <f>NA()</f>
        <v>#N/A</v>
      </c>
      <c r="C50" s="158">
        <f>IF(ISNUMBER('実質公債費比率（分子）の構造'!K$53),'実質公債費比率（分子）の構造'!K$53,NA())</f>
        <v>588</v>
      </c>
      <c r="D50" s="158" t="e">
        <f>NA()</f>
        <v>#N/A</v>
      </c>
      <c r="E50" s="158" t="e">
        <f>NA()</f>
        <v>#N/A</v>
      </c>
      <c r="F50" s="158">
        <f>IF(ISNUMBER('実質公債費比率（分子）の構造'!L$53),'実質公債費比率（分子）の構造'!L$53,NA())</f>
        <v>567</v>
      </c>
      <c r="G50" s="158" t="e">
        <f>NA()</f>
        <v>#N/A</v>
      </c>
      <c r="H50" s="158" t="e">
        <f>NA()</f>
        <v>#N/A</v>
      </c>
      <c r="I50" s="158">
        <f>IF(ISNUMBER('実質公債費比率（分子）の構造'!M$53),'実質公債費比率（分子）の構造'!M$53,NA())</f>
        <v>693</v>
      </c>
      <c r="J50" s="158" t="e">
        <f>NA()</f>
        <v>#N/A</v>
      </c>
      <c r="K50" s="158" t="e">
        <f>NA()</f>
        <v>#N/A</v>
      </c>
      <c r="L50" s="158">
        <f>IF(ISNUMBER('実質公債費比率（分子）の構造'!N$53),'実質公債費比率（分子）の構造'!N$53,NA())</f>
        <v>606</v>
      </c>
      <c r="M50" s="158" t="e">
        <f>NA()</f>
        <v>#N/A</v>
      </c>
      <c r="N50" s="158" t="e">
        <f>NA()</f>
        <v>#N/A</v>
      </c>
      <c r="O50" s="158">
        <f>IF(ISNUMBER('実質公債費比率（分子）の構造'!O$53),'実質公債費比率（分子）の構造'!O$53,NA())</f>
        <v>645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24739</v>
      </c>
      <c r="E56" s="157"/>
      <c r="F56" s="157"/>
      <c r="G56" s="157">
        <f>'将来負担比率（分子）の構造'!J$52</f>
        <v>23532</v>
      </c>
      <c r="H56" s="157"/>
      <c r="I56" s="157"/>
      <c r="J56" s="157">
        <f>'将来負担比率（分子）の構造'!K$52</f>
        <v>21307</v>
      </c>
      <c r="K56" s="157"/>
      <c r="L56" s="157"/>
      <c r="M56" s="157">
        <f>'将来負担比率（分子）の構造'!L$52</f>
        <v>21055</v>
      </c>
      <c r="N56" s="157"/>
      <c r="O56" s="157"/>
      <c r="P56" s="157">
        <f>'将来負担比率（分子）の構造'!M$52</f>
        <v>20040</v>
      </c>
    </row>
    <row r="57" spans="1:16" x14ac:dyDescent="0.15">
      <c r="A57" s="157" t="s">
        <v>42</v>
      </c>
      <c r="B57" s="157"/>
      <c r="C57" s="157"/>
      <c r="D57" s="157">
        <f>'将来負担比率（分子）の構造'!I$51</f>
        <v>497</v>
      </c>
      <c r="E57" s="157"/>
      <c r="F57" s="157"/>
      <c r="G57" s="157">
        <f>'将来負担比率（分子）の構造'!J$51</f>
        <v>437</v>
      </c>
      <c r="H57" s="157"/>
      <c r="I57" s="157"/>
      <c r="J57" s="157">
        <f>'将来負担比率（分子）の構造'!K$51</f>
        <v>404</v>
      </c>
      <c r="K57" s="157"/>
      <c r="L57" s="157"/>
      <c r="M57" s="157">
        <f>'将来負担比率（分子）の構造'!L$51</f>
        <v>274</v>
      </c>
      <c r="N57" s="157"/>
      <c r="O57" s="157"/>
      <c r="P57" s="157">
        <f>'将来負担比率（分子）の構造'!M$51</f>
        <v>131</v>
      </c>
    </row>
    <row r="58" spans="1:16" x14ac:dyDescent="0.15">
      <c r="A58" s="157" t="s">
        <v>41</v>
      </c>
      <c r="B58" s="157"/>
      <c r="C58" s="157"/>
      <c r="D58" s="157">
        <f>'将来負担比率（分子）の構造'!I$50</f>
        <v>5285</v>
      </c>
      <c r="E58" s="157"/>
      <c r="F58" s="157"/>
      <c r="G58" s="157">
        <f>'将来負担比率（分子）の構造'!J$50</f>
        <v>5696</v>
      </c>
      <c r="H58" s="157"/>
      <c r="I58" s="157"/>
      <c r="J58" s="157">
        <f>'将来負担比率（分子）の構造'!K$50</f>
        <v>6608</v>
      </c>
      <c r="K58" s="157"/>
      <c r="L58" s="157"/>
      <c r="M58" s="157">
        <f>'将来負担比率（分子）の構造'!L$50</f>
        <v>7367</v>
      </c>
      <c r="N58" s="157"/>
      <c r="O58" s="157"/>
      <c r="P58" s="157">
        <f>'将来負担比率（分子）の構造'!M$50</f>
        <v>7939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3083</v>
      </c>
      <c r="C62" s="157"/>
      <c r="D62" s="157"/>
      <c r="E62" s="157">
        <f>'将来負担比率（分子）の構造'!J$45</f>
        <v>3107</v>
      </c>
      <c r="F62" s="157"/>
      <c r="G62" s="157"/>
      <c r="H62" s="157">
        <f>'将来負担比率（分子）の構造'!K$45</f>
        <v>3257</v>
      </c>
      <c r="I62" s="157"/>
      <c r="J62" s="157"/>
      <c r="K62" s="157">
        <f>'将来負担比率（分子）の構造'!L$45</f>
        <v>3305</v>
      </c>
      <c r="L62" s="157"/>
      <c r="M62" s="157"/>
      <c r="N62" s="157">
        <f>'将来負担比率（分子）の構造'!M$45</f>
        <v>3477</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5870</v>
      </c>
      <c r="C64" s="157"/>
      <c r="D64" s="157"/>
      <c r="E64" s="157">
        <f>'将来負担比率（分子）の構造'!J$43</f>
        <v>5637</v>
      </c>
      <c r="F64" s="157"/>
      <c r="G64" s="157"/>
      <c r="H64" s="157">
        <f>'将来負担比率（分子）の構造'!K$43</f>
        <v>5219</v>
      </c>
      <c r="I64" s="157"/>
      <c r="J64" s="157"/>
      <c r="K64" s="157">
        <f>'将来負担比率（分子）の構造'!L$43</f>
        <v>4992</v>
      </c>
      <c r="L64" s="157"/>
      <c r="M64" s="157"/>
      <c r="N64" s="157">
        <f>'将来負担比率（分子）の構造'!M$43</f>
        <v>4732</v>
      </c>
      <c r="O64" s="157"/>
      <c r="P64" s="157"/>
    </row>
    <row r="65" spans="1:16" x14ac:dyDescent="0.15">
      <c r="A65" s="157" t="s">
        <v>32</v>
      </c>
      <c r="B65" s="157">
        <f>'将来負担比率（分子）の構造'!I$42</f>
        <v>6</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23191</v>
      </c>
      <c r="C66" s="157"/>
      <c r="D66" s="157"/>
      <c r="E66" s="157">
        <f>'将来負担比率（分子）の構造'!J$41</f>
        <v>21898</v>
      </c>
      <c r="F66" s="157"/>
      <c r="G66" s="157"/>
      <c r="H66" s="157">
        <f>'将来負担比率（分子）の構造'!K$41</f>
        <v>20700</v>
      </c>
      <c r="I66" s="157"/>
      <c r="J66" s="157"/>
      <c r="K66" s="157">
        <f>'将来負担比率（分子）の構造'!L$41</f>
        <v>19181</v>
      </c>
      <c r="L66" s="157"/>
      <c r="M66" s="157"/>
      <c r="N66" s="157">
        <f>'将来負担比率（分子）の構造'!M$41</f>
        <v>18909</v>
      </c>
      <c r="O66" s="157"/>
      <c r="P66" s="157"/>
    </row>
    <row r="67" spans="1:16" x14ac:dyDescent="0.15">
      <c r="A67" s="157" t="s">
        <v>71</v>
      </c>
      <c r="B67" s="157" t="e">
        <f>NA()</f>
        <v>#N/A</v>
      </c>
      <c r="C67" s="157">
        <f>IF(ISNUMBER('将来負担比率（分子）の構造'!I$53), IF('将来負担比率（分子）の構造'!I$53 &lt; 0, 0, '将来負担比率（分子）の構造'!I$53), NA())</f>
        <v>1627</v>
      </c>
      <c r="D67" s="157" t="e">
        <f>NA()</f>
        <v>#N/A</v>
      </c>
      <c r="E67" s="157" t="e">
        <f>NA()</f>
        <v>#N/A</v>
      </c>
      <c r="F67" s="157">
        <f>IF(ISNUMBER('将来負担比率（分子）の構造'!J$53), IF('将来負担比率（分子）の構造'!J$53 &lt; 0, 0, '将来負担比率（分子）の構造'!J$53), NA())</f>
        <v>977</v>
      </c>
      <c r="G67" s="157" t="e">
        <f>NA()</f>
        <v>#N/A</v>
      </c>
      <c r="H67" s="157" t="e">
        <f>NA()</f>
        <v>#N/A</v>
      </c>
      <c r="I67" s="157">
        <f>IF(ISNUMBER('将来負担比率（分子）の構造'!K$53), IF('将来負担比率（分子）の構造'!K$53 &lt; 0, 0, '将来負担比率（分子）の構造'!K$53), NA())</f>
        <v>858</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3746</v>
      </c>
      <c r="C72" s="161">
        <f>基金残高に係る経年分析!G55</f>
        <v>4523</v>
      </c>
      <c r="D72" s="161">
        <f>基金残高に係る経年分析!H55</f>
        <v>5102</v>
      </c>
    </row>
    <row r="73" spans="1:16" x14ac:dyDescent="0.15">
      <c r="A73" s="160" t="s">
        <v>74</v>
      </c>
      <c r="B73" s="161">
        <f>基金残高に係る経年分析!F56</f>
        <v>164</v>
      </c>
      <c r="C73" s="161">
        <f>基金残高に係る経年分析!G56</f>
        <v>158</v>
      </c>
      <c r="D73" s="161">
        <f>基金残高に係る経年分析!H56</f>
        <v>153</v>
      </c>
    </row>
    <row r="74" spans="1:16" x14ac:dyDescent="0.15">
      <c r="A74" s="160" t="s">
        <v>75</v>
      </c>
      <c r="B74" s="161">
        <f>基金残高に係る経年分析!F57</f>
        <v>3394</v>
      </c>
      <c r="C74" s="161">
        <f>基金残高に係る経年分析!G57</f>
        <v>3129</v>
      </c>
      <c r="D74" s="161">
        <f>基金残高に係る経年分析!H57</f>
        <v>2817</v>
      </c>
    </row>
  </sheetData>
  <sheetProtection algorithmName="SHA-512" hashValue="EjvzFI8h8qD+P0Vt54OHCAqD202O18yow6tQycTEIU2jf91hg6a8e+1qa+arGqH5U7F4XiKhNCJjJDX26ZFmeQ==" saltValue="oFPlh7zfT7qJ2cNDHAei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3441325</v>
      </c>
      <c r="S5" s="664"/>
      <c r="T5" s="664"/>
      <c r="U5" s="664"/>
      <c r="V5" s="664"/>
      <c r="W5" s="664"/>
      <c r="X5" s="664"/>
      <c r="Y5" s="689"/>
      <c r="Z5" s="702">
        <v>14.4</v>
      </c>
      <c r="AA5" s="702"/>
      <c r="AB5" s="702"/>
      <c r="AC5" s="702"/>
      <c r="AD5" s="703">
        <v>3441263</v>
      </c>
      <c r="AE5" s="703"/>
      <c r="AF5" s="703"/>
      <c r="AG5" s="703"/>
      <c r="AH5" s="703"/>
      <c r="AI5" s="703"/>
      <c r="AJ5" s="703"/>
      <c r="AK5" s="703"/>
      <c r="AL5" s="690">
        <v>26.2</v>
      </c>
      <c r="AM5" s="672"/>
      <c r="AN5" s="672"/>
      <c r="AO5" s="691"/>
      <c r="AP5" s="666" t="s">
        <v>216</v>
      </c>
      <c r="AQ5" s="667"/>
      <c r="AR5" s="667"/>
      <c r="AS5" s="667"/>
      <c r="AT5" s="667"/>
      <c r="AU5" s="667"/>
      <c r="AV5" s="667"/>
      <c r="AW5" s="667"/>
      <c r="AX5" s="667"/>
      <c r="AY5" s="667"/>
      <c r="AZ5" s="667"/>
      <c r="BA5" s="667"/>
      <c r="BB5" s="667"/>
      <c r="BC5" s="667"/>
      <c r="BD5" s="667"/>
      <c r="BE5" s="667"/>
      <c r="BF5" s="668"/>
      <c r="BG5" s="608">
        <v>3380118</v>
      </c>
      <c r="BH5" s="609"/>
      <c r="BI5" s="609"/>
      <c r="BJ5" s="609"/>
      <c r="BK5" s="609"/>
      <c r="BL5" s="609"/>
      <c r="BM5" s="609"/>
      <c r="BN5" s="610"/>
      <c r="BO5" s="646">
        <v>98.2</v>
      </c>
      <c r="BP5" s="646"/>
      <c r="BQ5" s="646"/>
      <c r="BR5" s="646"/>
      <c r="BS5" s="647">
        <v>44511</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253396</v>
      </c>
      <c r="S6" s="609"/>
      <c r="T6" s="609"/>
      <c r="U6" s="609"/>
      <c r="V6" s="609"/>
      <c r="W6" s="609"/>
      <c r="X6" s="609"/>
      <c r="Y6" s="610"/>
      <c r="Z6" s="646">
        <v>1.1000000000000001</v>
      </c>
      <c r="AA6" s="646"/>
      <c r="AB6" s="646"/>
      <c r="AC6" s="646"/>
      <c r="AD6" s="647">
        <v>253396</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3380118</v>
      </c>
      <c r="BH6" s="609"/>
      <c r="BI6" s="609"/>
      <c r="BJ6" s="609"/>
      <c r="BK6" s="609"/>
      <c r="BL6" s="609"/>
      <c r="BM6" s="609"/>
      <c r="BN6" s="610"/>
      <c r="BO6" s="646">
        <v>98.2</v>
      </c>
      <c r="BP6" s="646"/>
      <c r="BQ6" s="646"/>
      <c r="BR6" s="646"/>
      <c r="BS6" s="647">
        <v>44511</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169478</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169461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2621</v>
      </c>
      <c r="S7" s="609"/>
      <c r="T7" s="609"/>
      <c r="U7" s="609"/>
      <c r="V7" s="609"/>
      <c r="W7" s="609"/>
      <c r="X7" s="609"/>
      <c r="Y7" s="610"/>
      <c r="Z7" s="646">
        <v>0</v>
      </c>
      <c r="AA7" s="646"/>
      <c r="AB7" s="646"/>
      <c r="AC7" s="646"/>
      <c r="AD7" s="647">
        <v>2621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1410175</v>
      </c>
      <c r="BH7" s="609"/>
      <c r="BI7" s="609"/>
      <c r="BJ7" s="609"/>
      <c r="BK7" s="609"/>
      <c r="BL7" s="609"/>
      <c r="BM7" s="609"/>
      <c r="BN7" s="610"/>
      <c r="BO7" s="646">
        <v>41</v>
      </c>
      <c r="BP7" s="646"/>
      <c r="BQ7" s="646"/>
      <c r="BR7" s="646"/>
      <c r="BS7" s="647">
        <v>44511</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4360002</v>
      </c>
      <c r="CS7" s="609"/>
      <c r="CT7" s="609"/>
      <c r="CU7" s="609"/>
      <c r="CV7" s="609"/>
      <c r="CW7" s="609"/>
      <c r="CX7" s="609"/>
      <c r="CY7" s="610"/>
      <c r="CZ7" s="646">
        <v>19.100000000000001</v>
      </c>
      <c r="DA7" s="646"/>
      <c r="DB7" s="646"/>
      <c r="DC7" s="646"/>
      <c r="DD7" s="614">
        <v>835103</v>
      </c>
      <c r="DE7" s="609"/>
      <c r="DF7" s="609"/>
      <c r="DG7" s="609"/>
      <c r="DH7" s="609"/>
      <c r="DI7" s="609"/>
      <c r="DJ7" s="609"/>
      <c r="DK7" s="609"/>
      <c r="DL7" s="609"/>
      <c r="DM7" s="609"/>
      <c r="DN7" s="609"/>
      <c r="DO7" s="609"/>
      <c r="DP7" s="610"/>
      <c r="DQ7" s="614">
        <v>3289576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28665</v>
      </c>
      <c r="S8" s="609"/>
      <c r="T8" s="609"/>
      <c r="U8" s="609"/>
      <c r="V8" s="609"/>
      <c r="W8" s="609"/>
      <c r="X8" s="609"/>
      <c r="Y8" s="610"/>
      <c r="Z8" s="646">
        <v>0.1</v>
      </c>
      <c r="AA8" s="646"/>
      <c r="AB8" s="646"/>
      <c r="AC8" s="646"/>
      <c r="AD8" s="647">
        <v>28665</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46540</v>
      </c>
      <c r="BH8" s="609"/>
      <c r="BI8" s="609"/>
      <c r="BJ8" s="609"/>
      <c r="BK8" s="609"/>
      <c r="BL8" s="609"/>
      <c r="BM8" s="609"/>
      <c r="BN8" s="610"/>
      <c r="BO8" s="646">
        <v>1.4</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6608017</v>
      </c>
      <c r="CS8" s="609"/>
      <c r="CT8" s="609"/>
      <c r="CU8" s="609"/>
      <c r="CV8" s="609"/>
      <c r="CW8" s="609"/>
      <c r="CX8" s="609"/>
      <c r="CY8" s="610"/>
      <c r="CZ8" s="646">
        <v>29</v>
      </c>
      <c r="DA8" s="646"/>
      <c r="DB8" s="646"/>
      <c r="DC8" s="646"/>
      <c r="DD8" s="614">
        <v>27646</v>
      </c>
      <c r="DE8" s="609"/>
      <c r="DF8" s="609"/>
      <c r="DG8" s="609"/>
      <c r="DH8" s="609"/>
      <c r="DI8" s="609"/>
      <c r="DJ8" s="609"/>
      <c r="DK8" s="609"/>
      <c r="DL8" s="609"/>
      <c r="DM8" s="609"/>
      <c r="DN8" s="609"/>
      <c r="DO8" s="609"/>
      <c r="DP8" s="610"/>
      <c r="DQ8" s="614">
        <v>3991151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39413</v>
      </c>
      <c r="S9" s="609"/>
      <c r="T9" s="609"/>
      <c r="U9" s="609"/>
      <c r="V9" s="609"/>
      <c r="W9" s="609"/>
      <c r="X9" s="609"/>
      <c r="Y9" s="610"/>
      <c r="Z9" s="646">
        <v>0.2</v>
      </c>
      <c r="AA9" s="646"/>
      <c r="AB9" s="646"/>
      <c r="AC9" s="646"/>
      <c r="AD9" s="647">
        <v>39413</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1123202</v>
      </c>
      <c r="BH9" s="609"/>
      <c r="BI9" s="609"/>
      <c r="BJ9" s="609"/>
      <c r="BK9" s="609"/>
      <c r="BL9" s="609"/>
      <c r="BM9" s="609"/>
      <c r="BN9" s="610"/>
      <c r="BO9" s="646">
        <v>32.6</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1384255</v>
      </c>
      <c r="CS9" s="609"/>
      <c r="CT9" s="609"/>
      <c r="CU9" s="609"/>
      <c r="CV9" s="609"/>
      <c r="CW9" s="609"/>
      <c r="CX9" s="609"/>
      <c r="CY9" s="610"/>
      <c r="CZ9" s="646">
        <v>6.1</v>
      </c>
      <c r="DA9" s="646"/>
      <c r="DB9" s="646"/>
      <c r="DC9" s="646"/>
      <c r="DD9" s="614">
        <v>22637</v>
      </c>
      <c r="DE9" s="609"/>
      <c r="DF9" s="609"/>
      <c r="DG9" s="609"/>
      <c r="DH9" s="609"/>
      <c r="DI9" s="609"/>
      <c r="DJ9" s="609"/>
      <c r="DK9" s="609"/>
      <c r="DL9" s="609"/>
      <c r="DM9" s="609"/>
      <c r="DN9" s="609"/>
      <c r="DO9" s="609"/>
      <c r="DP9" s="610"/>
      <c r="DQ9" s="614">
        <v>1212202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84549</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18381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18381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840824</v>
      </c>
      <c r="S11" s="609"/>
      <c r="T11" s="609"/>
      <c r="U11" s="609"/>
      <c r="V11" s="609"/>
      <c r="W11" s="609"/>
      <c r="X11" s="609"/>
      <c r="Y11" s="610"/>
      <c r="Z11" s="611">
        <v>3.5</v>
      </c>
      <c r="AA11" s="612"/>
      <c r="AB11" s="612"/>
      <c r="AC11" s="613"/>
      <c r="AD11" s="614">
        <v>840824</v>
      </c>
      <c r="AE11" s="609"/>
      <c r="AF11" s="609"/>
      <c r="AG11" s="609"/>
      <c r="AH11" s="609"/>
      <c r="AI11" s="609"/>
      <c r="AJ11" s="609"/>
      <c r="AK11" s="610"/>
      <c r="AL11" s="611">
        <v>6.4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155884</v>
      </c>
      <c r="BH11" s="609"/>
      <c r="BI11" s="609"/>
      <c r="BJ11" s="609"/>
      <c r="BK11" s="609"/>
      <c r="BL11" s="609"/>
      <c r="BM11" s="609"/>
      <c r="BN11" s="610"/>
      <c r="BO11" s="646">
        <v>4.5</v>
      </c>
      <c r="BP11" s="646"/>
      <c r="BQ11" s="646"/>
      <c r="BR11" s="646"/>
      <c r="BS11" s="647">
        <v>44511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1778122</v>
      </c>
      <c r="CS11" s="609"/>
      <c r="CT11" s="609"/>
      <c r="CU11" s="609"/>
      <c r="CV11" s="609"/>
      <c r="CW11" s="609"/>
      <c r="CX11" s="609"/>
      <c r="CY11" s="610"/>
      <c r="CZ11" s="646">
        <v>7.8</v>
      </c>
      <c r="DA11" s="646"/>
      <c r="DB11" s="646"/>
      <c r="DC11" s="646"/>
      <c r="DD11" s="614">
        <v>464464</v>
      </c>
      <c r="DE11" s="609"/>
      <c r="DF11" s="609"/>
      <c r="DG11" s="609"/>
      <c r="DH11" s="609"/>
      <c r="DI11" s="609"/>
      <c r="DJ11" s="609"/>
      <c r="DK11" s="609"/>
      <c r="DL11" s="609"/>
      <c r="DM11" s="609"/>
      <c r="DN11" s="609"/>
      <c r="DO11" s="609"/>
      <c r="DP11" s="610"/>
      <c r="DQ11" s="614">
        <v>1089942</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3818</v>
      </c>
      <c r="S12" s="609"/>
      <c r="T12" s="609"/>
      <c r="U12" s="609"/>
      <c r="V12" s="609"/>
      <c r="W12" s="609"/>
      <c r="X12" s="609"/>
      <c r="Y12" s="610"/>
      <c r="Z12" s="646">
        <v>0</v>
      </c>
      <c r="AA12" s="646"/>
      <c r="AB12" s="646"/>
      <c r="AC12" s="646"/>
      <c r="AD12" s="647">
        <v>3818</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1634076</v>
      </c>
      <c r="BH12" s="609"/>
      <c r="BI12" s="609"/>
      <c r="BJ12" s="609"/>
      <c r="BK12" s="609"/>
      <c r="BL12" s="609"/>
      <c r="BM12" s="609"/>
      <c r="BN12" s="610"/>
      <c r="BO12" s="646">
        <v>47.5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1149625</v>
      </c>
      <c r="CS12" s="609"/>
      <c r="CT12" s="609"/>
      <c r="CU12" s="609"/>
      <c r="CV12" s="609"/>
      <c r="CW12" s="609"/>
      <c r="CX12" s="609"/>
      <c r="CY12" s="610"/>
      <c r="CZ12" s="646">
        <v>5</v>
      </c>
      <c r="DA12" s="646"/>
      <c r="DB12" s="646"/>
      <c r="DC12" s="646"/>
      <c r="DD12" s="614">
        <v>251637</v>
      </c>
      <c r="DE12" s="609"/>
      <c r="DF12" s="609"/>
      <c r="DG12" s="609"/>
      <c r="DH12" s="609"/>
      <c r="DI12" s="609"/>
      <c r="DJ12" s="609"/>
      <c r="DK12" s="609"/>
      <c r="DL12" s="609"/>
      <c r="DM12" s="609"/>
      <c r="DN12" s="609"/>
      <c r="DO12" s="609"/>
      <c r="DP12" s="610"/>
      <c r="DQ12" s="614">
        <v>700050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1622643</v>
      </c>
      <c r="BH13" s="609"/>
      <c r="BI13" s="609"/>
      <c r="BJ13" s="609"/>
      <c r="BK13" s="609"/>
      <c r="BL13" s="609"/>
      <c r="BM13" s="609"/>
      <c r="BN13" s="610"/>
      <c r="BO13" s="646">
        <v>47.2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1311252</v>
      </c>
      <c r="CS13" s="609"/>
      <c r="CT13" s="609"/>
      <c r="CU13" s="609"/>
      <c r="CV13" s="609"/>
      <c r="CW13" s="609"/>
      <c r="CX13" s="609"/>
      <c r="CY13" s="610"/>
      <c r="CZ13" s="646">
        <v>5.7</v>
      </c>
      <c r="DA13" s="646"/>
      <c r="DB13" s="646"/>
      <c r="DC13" s="646"/>
      <c r="DD13" s="614">
        <v>452137</v>
      </c>
      <c r="DE13" s="609"/>
      <c r="DF13" s="609"/>
      <c r="DG13" s="609"/>
      <c r="DH13" s="609"/>
      <c r="DI13" s="609"/>
      <c r="DJ13" s="609"/>
      <c r="DK13" s="609"/>
      <c r="DL13" s="609"/>
      <c r="DM13" s="609"/>
      <c r="DN13" s="609"/>
      <c r="DO13" s="609"/>
      <c r="DP13" s="610"/>
      <c r="DQ13" s="614">
        <v>769679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127324</v>
      </c>
      <c r="BH14" s="609"/>
      <c r="BI14" s="609"/>
      <c r="BJ14" s="609"/>
      <c r="BK14" s="609"/>
      <c r="BL14" s="609"/>
      <c r="BM14" s="609"/>
      <c r="BN14" s="610"/>
      <c r="BO14" s="646">
        <v>3.7</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1190501</v>
      </c>
      <c r="CS14" s="609"/>
      <c r="CT14" s="609"/>
      <c r="CU14" s="609"/>
      <c r="CV14" s="609"/>
      <c r="CW14" s="609"/>
      <c r="CX14" s="609"/>
      <c r="CY14" s="610"/>
      <c r="CZ14" s="646">
        <v>5.2</v>
      </c>
      <c r="DA14" s="646"/>
      <c r="DB14" s="646"/>
      <c r="DC14" s="646"/>
      <c r="DD14" s="614">
        <v>549560</v>
      </c>
      <c r="DE14" s="609"/>
      <c r="DF14" s="609"/>
      <c r="DG14" s="609"/>
      <c r="DH14" s="609"/>
      <c r="DI14" s="609"/>
      <c r="DJ14" s="609"/>
      <c r="DK14" s="609"/>
      <c r="DL14" s="609"/>
      <c r="DM14" s="609"/>
      <c r="DN14" s="609"/>
      <c r="DO14" s="609"/>
      <c r="DP14" s="610"/>
      <c r="DQ14" s="614">
        <v>667663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29150</v>
      </c>
      <c r="S15" s="609"/>
      <c r="T15" s="609"/>
      <c r="U15" s="609"/>
      <c r="V15" s="609"/>
      <c r="W15" s="609"/>
      <c r="X15" s="609"/>
      <c r="Y15" s="610"/>
      <c r="Z15" s="646">
        <v>0.1</v>
      </c>
      <c r="AA15" s="646"/>
      <c r="AB15" s="646"/>
      <c r="AC15" s="646"/>
      <c r="AD15" s="647">
        <v>29150</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208543</v>
      </c>
      <c r="BH15" s="609"/>
      <c r="BI15" s="609"/>
      <c r="BJ15" s="609"/>
      <c r="BK15" s="609"/>
      <c r="BL15" s="609"/>
      <c r="BM15" s="609"/>
      <c r="BN15" s="610"/>
      <c r="BO15" s="646">
        <v>6.1</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2053822</v>
      </c>
      <c r="CS15" s="609"/>
      <c r="CT15" s="609"/>
      <c r="CU15" s="609"/>
      <c r="CV15" s="609"/>
      <c r="CW15" s="609"/>
      <c r="CX15" s="609"/>
      <c r="CY15" s="610"/>
      <c r="CZ15" s="646">
        <v>9</v>
      </c>
      <c r="DA15" s="646"/>
      <c r="DB15" s="646"/>
      <c r="DC15" s="646"/>
      <c r="DD15" s="614">
        <v>495446</v>
      </c>
      <c r="DE15" s="609"/>
      <c r="DF15" s="609"/>
      <c r="DG15" s="609"/>
      <c r="DH15" s="609"/>
      <c r="DI15" s="609"/>
      <c r="DJ15" s="609"/>
      <c r="DK15" s="609"/>
      <c r="DL15" s="609"/>
      <c r="DM15" s="609"/>
      <c r="DN15" s="609"/>
      <c r="DO15" s="609"/>
      <c r="DP15" s="610"/>
      <c r="DQ15" s="614">
        <v>1366884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80974</v>
      </c>
      <c r="S16" s="609"/>
      <c r="T16" s="609"/>
      <c r="U16" s="609"/>
      <c r="V16" s="609"/>
      <c r="W16" s="609"/>
      <c r="X16" s="609"/>
      <c r="Y16" s="610"/>
      <c r="Z16" s="646">
        <v>0.3</v>
      </c>
      <c r="AA16" s="646"/>
      <c r="AB16" s="646"/>
      <c r="AC16" s="646"/>
      <c r="AD16" s="647">
        <v>80974</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209359</v>
      </c>
      <c r="CS16" s="609"/>
      <c r="CT16" s="609"/>
      <c r="CU16" s="609"/>
      <c r="CV16" s="609"/>
      <c r="CW16" s="609"/>
      <c r="CX16" s="609"/>
      <c r="CY16" s="610"/>
      <c r="CZ16" s="646">
        <v>0.9</v>
      </c>
      <c r="DA16" s="646"/>
      <c r="DB16" s="646"/>
      <c r="DC16" s="646"/>
      <c r="DD16" s="614" t="s">
        <v>122</v>
      </c>
      <c r="DE16" s="609"/>
      <c r="DF16" s="609"/>
      <c r="DG16" s="609"/>
      <c r="DH16" s="609"/>
      <c r="DI16" s="609"/>
      <c r="DJ16" s="609"/>
      <c r="DK16" s="609"/>
      <c r="DL16" s="609"/>
      <c r="DM16" s="609"/>
      <c r="DN16" s="609"/>
      <c r="DO16" s="609"/>
      <c r="DP16" s="610"/>
      <c r="DQ16" s="614">
        <v>24545</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140583</v>
      </c>
      <c r="S17" s="609"/>
      <c r="T17" s="609"/>
      <c r="U17" s="609"/>
      <c r="V17" s="609"/>
      <c r="W17" s="609"/>
      <c r="X17" s="609"/>
      <c r="Y17" s="610"/>
      <c r="Z17" s="646">
        <v>0.6</v>
      </c>
      <c r="AA17" s="646"/>
      <c r="AB17" s="646"/>
      <c r="AC17" s="646"/>
      <c r="AD17" s="647">
        <v>140583</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2576665</v>
      </c>
      <c r="CS17" s="609"/>
      <c r="CT17" s="609"/>
      <c r="CU17" s="609"/>
      <c r="CV17" s="609"/>
      <c r="CW17" s="609"/>
      <c r="CX17" s="609"/>
      <c r="CY17" s="610"/>
      <c r="CZ17" s="646">
        <v>11.3</v>
      </c>
      <c r="DA17" s="646"/>
      <c r="DB17" s="646"/>
      <c r="DC17" s="646"/>
      <c r="DD17" s="614" t="s">
        <v>122</v>
      </c>
      <c r="DE17" s="609"/>
      <c r="DF17" s="609"/>
      <c r="DG17" s="609"/>
      <c r="DH17" s="609"/>
      <c r="DI17" s="609"/>
      <c r="DJ17" s="609"/>
      <c r="DK17" s="609"/>
      <c r="DL17" s="609"/>
      <c r="DM17" s="609"/>
      <c r="DN17" s="609"/>
      <c r="DO17" s="609"/>
      <c r="DP17" s="610"/>
      <c r="DQ17" s="614">
        <v>2545543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19468</v>
      </c>
      <c r="S18" s="609"/>
      <c r="T18" s="609"/>
      <c r="U18" s="609"/>
      <c r="V18" s="609"/>
      <c r="W18" s="609"/>
      <c r="X18" s="609"/>
      <c r="Y18" s="610"/>
      <c r="Z18" s="646">
        <v>0.1</v>
      </c>
      <c r="AA18" s="646"/>
      <c r="AB18" s="646"/>
      <c r="AC18" s="646"/>
      <c r="AD18" s="647">
        <v>19468</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120065</v>
      </c>
      <c r="S19" s="609"/>
      <c r="T19" s="609"/>
      <c r="U19" s="609"/>
      <c r="V19" s="609"/>
      <c r="W19" s="609"/>
      <c r="X19" s="609"/>
      <c r="Y19" s="610"/>
      <c r="Z19" s="646">
        <v>0.5</v>
      </c>
      <c r="AA19" s="646"/>
      <c r="AB19" s="646"/>
      <c r="AC19" s="646"/>
      <c r="AD19" s="647">
        <v>120065</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61207</v>
      </c>
      <c r="BH19" s="609"/>
      <c r="BI19" s="609"/>
      <c r="BJ19" s="609"/>
      <c r="BK19" s="609"/>
      <c r="BL19" s="609"/>
      <c r="BM19" s="609"/>
      <c r="BN19" s="610"/>
      <c r="BO19" s="646">
        <v>1.8</v>
      </c>
      <c r="BP19" s="646"/>
      <c r="BQ19" s="646"/>
      <c r="BR19" s="646"/>
      <c r="BS19" s="647">
        <v>30108</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1050</v>
      </c>
      <c r="S20" s="609"/>
      <c r="T20" s="609"/>
      <c r="U20" s="609"/>
      <c r="V20" s="609"/>
      <c r="W20" s="609"/>
      <c r="X20" s="609"/>
      <c r="Y20" s="610"/>
      <c r="Z20" s="646">
        <v>0</v>
      </c>
      <c r="AA20" s="646"/>
      <c r="AB20" s="646"/>
      <c r="AC20" s="646"/>
      <c r="AD20" s="647">
        <v>1050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61207</v>
      </c>
      <c r="BH20" s="609"/>
      <c r="BI20" s="609"/>
      <c r="BJ20" s="609"/>
      <c r="BK20" s="609"/>
      <c r="BL20" s="609"/>
      <c r="BM20" s="609"/>
      <c r="BN20" s="610"/>
      <c r="BO20" s="646">
        <v>1.8</v>
      </c>
      <c r="BP20" s="646"/>
      <c r="BQ20" s="646"/>
      <c r="BR20" s="646"/>
      <c r="BS20" s="647">
        <v>30108</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22809479</v>
      </c>
      <c r="CS20" s="609"/>
      <c r="CT20" s="609"/>
      <c r="CU20" s="609"/>
      <c r="CV20" s="609"/>
      <c r="CW20" s="609"/>
      <c r="CX20" s="609"/>
      <c r="CY20" s="610"/>
      <c r="CZ20" s="646">
        <v>100</v>
      </c>
      <c r="DA20" s="646"/>
      <c r="DB20" s="646"/>
      <c r="DC20" s="646"/>
      <c r="DD20" s="614">
        <v>3098630</v>
      </c>
      <c r="DE20" s="609"/>
      <c r="DF20" s="609"/>
      <c r="DG20" s="609"/>
      <c r="DH20" s="609"/>
      <c r="DI20" s="609"/>
      <c r="DJ20" s="609"/>
      <c r="DK20" s="609"/>
      <c r="DL20" s="609"/>
      <c r="DM20" s="609"/>
      <c r="DN20" s="609"/>
      <c r="DO20" s="609"/>
      <c r="DP20" s="610"/>
      <c r="DQ20" s="614">
        <v>15845077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9246140</v>
      </c>
      <c r="S21" s="609"/>
      <c r="T21" s="609"/>
      <c r="U21" s="609"/>
      <c r="V21" s="609"/>
      <c r="W21" s="609"/>
      <c r="X21" s="609"/>
      <c r="Y21" s="610"/>
      <c r="Z21" s="646">
        <v>38.6</v>
      </c>
      <c r="AA21" s="646"/>
      <c r="AB21" s="646"/>
      <c r="AC21" s="646"/>
      <c r="AD21" s="647">
        <v>8102965</v>
      </c>
      <c r="AE21" s="647"/>
      <c r="AF21" s="647"/>
      <c r="AG21" s="647"/>
      <c r="AH21" s="647"/>
      <c r="AI21" s="647"/>
      <c r="AJ21" s="647"/>
      <c r="AK21" s="647"/>
      <c r="AL21" s="611">
        <v>61.7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61145</v>
      </c>
      <c r="BH21" s="609"/>
      <c r="BI21" s="609"/>
      <c r="BJ21" s="609"/>
      <c r="BK21" s="609"/>
      <c r="BL21" s="609"/>
      <c r="BM21" s="609"/>
      <c r="BN21" s="610"/>
      <c r="BO21" s="646">
        <v>1.8</v>
      </c>
      <c r="BP21" s="646"/>
      <c r="BQ21" s="646"/>
      <c r="BR21" s="646"/>
      <c r="BS21" s="647">
        <v>30108</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8102965</v>
      </c>
      <c r="S22" s="609"/>
      <c r="T22" s="609"/>
      <c r="U22" s="609"/>
      <c r="V22" s="609"/>
      <c r="W22" s="609"/>
      <c r="X22" s="609"/>
      <c r="Y22" s="610"/>
      <c r="Z22" s="646">
        <v>33.9</v>
      </c>
      <c r="AA22" s="646"/>
      <c r="AB22" s="646"/>
      <c r="AC22" s="646"/>
      <c r="AD22" s="647">
        <v>8102965</v>
      </c>
      <c r="AE22" s="647"/>
      <c r="AF22" s="647"/>
      <c r="AG22" s="647"/>
      <c r="AH22" s="647"/>
      <c r="AI22" s="647"/>
      <c r="AJ22" s="647"/>
      <c r="AK22" s="647"/>
      <c r="AL22" s="611">
        <v>61.7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1143175</v>
      </c>
      <c r="S23" s="609"/>
      <c r="T23" s="609"/>
      <c r="U23" s="609"/>
      <c r="V23" s="609"/>
      <c r="W23" s="609"/>
      <c r="X23" s="609"/>
      <c r="Y23" s="610"/>
      <c r="Z23" s="646">
        <v>4.8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62</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10252409</v>
      </c>
      <c r="CS24" s="664"/>
      <c r="CT24" s="664"/>
      <c r="CU24" s="664"/>
      <c r="CV24" s="664"/>
      <c r="CW24" s="664"/>
      <c r="CX24" s="664"/>
      <c r="CY24" s="689"/>
      <c r="CZ24" s="690">
        <v>44.9</v>
      </c>
      <c r="DA24" s="672"/>
      <c r="DB24" s="672"/>
      <c r="DC24" s="692"/>
      <c r="DD24" s="688">
        <v>7877396</v>
      </c>
      <c r="DE24" s="664"/>
      <c r="DF24" s="664"/>
      <c r="DG24" s="664"/>
      <c r="DH24" s="664"/>
      <c r="DI24" s="664"/>
      <c r="DJ24" s="664"/>
      <c r="DK24" s="689"/>
      <c r="DL24" s="688">
        <v>7393422</v>
      </c>
      <c r="DM24" s="664"/>
      <c r="DN24" s="664"/>
      <c r="DO24" s="664"/>
      <c r="DP24" s="664"/>
      <c r="DQ24" s="664"/>
      <c r="DR24" s="664"/>
      <c r="DS24" s="664"/>
      <c r="DT24" s="664"/>
      <c r="DU24" s="664"/>
      <c r="DV24" s="689"/>
      <c r="DW24" s="690">
        <v>56.3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14106909</v>
      </c>
      <c r="S25" s="609"/>
      <c r="T25" s="609"/>
      <c r="U25" s="609"/>
      <c r="V25" s="609"/>
      <c r="W25" s="609"/>
      <c r="X25" s="609"/>
      <c r="Y25" s="610"/>
      <c r="Z25" s="646">
        <v>59</v>
      </c>
      <c r="AA25" s="646"/>
      <c r="AB25" s="646"/>
      <c r="AC25" s="646"/>
      <c r="AD25" s="647">
        <v>12963672</v>
      </c>
      <c r="AE25" s="647"/>
      <c r="AF25" s="647"/>
      <c r="AG25" s="647"/>
      <c r="AH25" s="647"/>
      <c r="AI25" s="647"/>
      <c r="AJ25" s="647"/>
      <c r="AK25" s="647"/>
      <c r="AL25" s="611">
        <v>98.6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4233903</v>
      </c>
      <c r="CS25" s="621"/>
      <c r="CT25" s="621"/>
      <c r="CU25" s="621"/>
      <c r="CV25" s="621"/>
      <c r="CW25" s="621"/>
      <c r="CX25" s="621"/>
      <c r="CY25" s="622"/>
      <c r="CZ25" s="611">
        <v>18.600000000000001</v>
      </c>
      <c r="DA25" s="623"/>
      <c r="DB25" s="623"/>
      <c r="DC25" s="624"/>
      <c r="DD25" s="614">
        <v>3922410</v>
      </c>
      <c r="DE25" s="621"/>
      <c r="DF25" s="621"/>
      <c r="DG25" s="621"/>
      <c r="DH25" s="621"/>
      <c r="DI25" s="621"/>
      <c r="DJ25" s="621"/>
      <c r="DK25" s="622"/>
      <c r="DL25" s="614">
        <v>3886923</v>
      </c>
      <c r="DM25" s="621"/>
      <c r="DN25" s="621"/>
      <c r="DO25" s="621"/>
      <c r="DP25" s="621"/>
      <c r="DQ25" s="621"/>
      <c r="DR25" s="621"/>
      <c r="DS25" s="621"/>
      <c r="DT25" s="621"/>
      <c r="DU25" s="621"/>
      <c r="DV25" s="622"/>
      <c r="DW25" s="611">
        <v>29.6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2775</v>
      </c>
      <c r="S26" s="609"/>
      <c r="T26" s="609"/>
      <c r="U26" s="609"/>
      <c r="V26" s="609"/>
      <c r="W26" s="609"/>
      <c r="X26" s="609"/>
      <c r="Y26" s="610"/>
      <c r="Z26" s="646">
        <v>0</v>
      </c>
      <c r="AA26" s="646"/>
      <c r="AB26" s="646"/>
      <c r="AC26" s="646"/>
      <c r="AD26" s="647">
        <v>2775</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2510896</v>
      </c>
      <c r="CS26" s="609"/>
      <c r="CT26" s="609"/>
      <c r="CU26" s="609"/>
      <c r="CV26" s="609"/>
      <c r="CW26" s="609"/>
      <c r="CX26" s="609"/>
      <c r="CY26" s="610"/>
      <c r="CZ26" s="611">
        <v>11</v>
      </c>
      <c r="DA26" s="623"/>
      <c r="DB26" s="623"/>
      <c r="DC26" s="624"/>
      <c r="DD26" s="614">
        <v>2365577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81235</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3441325</v>
      </c>
      <c r="BH27" s="609"/>
      <c r="BI27" s="609"/>
      <c r="BJ27" s="609"/>
      <c r="BK27" s="609"/>
      <c r="BL27" s="609"/>
      <c r="BM27" s="609"/>
      <c r="BN27" s="610"/>
      <c r="BO27" s="646">
        <v>100</v>
      </c>
      <c r="BP27" s="646"/>
      <c r="BQ27" s="646"/>
      <c r="BR27" s="646"/>
      <c r="BS27" s="647">
        <v>74619</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3441841</v>
      </c>
      <c r="CS27" s="621"/>
      <c r="CT27" s="621"/>
      <c r="CU27" s="621"/>
      <c r="CV27" s="621"/>
      <c r="CW27" s="621"/>
      <c r="CX27" s="621"/>
      <c r="CY27" s="622"/>
      <c r="CZ27" s="611">
        <v>15.1</v>
      </c>
      <c r="DA27" s="623"/>
      <c r="DB27" s="623"/>
      <c r="DC27" s="624"/>
      <c r="DD27" s="614">
        <v>1409443</v>
      </c>
      <c r="DE27" s="621"/>
      <c r="DF27" s="621"/>
      <c r="DG27" s="621"/>
      <c r="DH27" s="621"/>
      <c r="DI27" s="621"/>
      <c r="DJ27" s="621"/>
      <c r="DK27" s="622"/>
      <c r="DL27" s="614">
        <v>960956</v>
      </c>
      <c r="DM27" s="621"/>
      <c r="DN27" s="621"/>
      <c r="DO27" s="621"/>
      <c r="DP27" s="621"/>
      <c r="DQ27" s="621"/>
      <c r="DR27" s="621"/>
      <c r="DS27" s="621"/>
      <c r="DT27" s="621"/>
      <c r="DU27" s="621"/>
      <c r="DV27" s="622"/>
      <c r="DW27" s="611">
        <v>7.3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213821</v>
      </c>
      <c r="S28" s="609"/>
      <c r="T28" s="609"/>
      <c r="U28" s="609"/>
      <c r="V28" s="609"/>
      <c r="W28" s="609"/>
      <c r="X28" s="609"/>
      <c r="Y28" s="610"/>
      <c r="Z28" s="646">
        <v>0.9</v>
      </c>
      <c r="AA28" s="646"/>
      <c r="AB28" s="646"/>
      <c r="AC28" s="646"/>
      <c r="AD28" s="647">
        <v>17328</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2576665</v>
      </c>
      <c r="CS28" s="609"/>
      <c r="CT28" s="609"/>
      <c r="CU28" s="609"/>
      <c r="CV28" s="609"/>
      <c r="CW28" s="609"/>
      <c r="CX28" s="609"/>
      <c r="CY28" s="610"/>
      <c r="CZ28" s="611">
        <v>11.3</v>
      </c>
      <c r="DA28" s="623"/>
      <c r="DB28" s="623"/>
      <c r="DC28" s="624"/>
      <c r="DD28" s="614">
        <v>2545543</v>
      </c>
      <c r="DE28" s="609"/>
      <c r="DF28" s="609"/>
      <c r="DG28" s="609"/>
      <c r="DH28" s="609"/>
      <c r="DI28" s="609"/>
      <c r="DJ28" s="609"/>
      <c r="DK28" s="610"/>
      <c r="DL28" s="614">
        <v>2545543</v>
      </c>
      <c r="DM28" s="609"/>
      <c r="DN28" s="609"/>
      <c r="DO28" s="609"/>
      <c r="DP28" s="609"/>
      <c r="DQ28" s="609"/>
      <c r="DR28" s="609"/>
      <c r="DS28" s="609"/>
      <c r="DT28" s="609"/>
      <c r="DU28" s="609"/>
      <c r="DV28" s="610"/>
      <c r="DW28" s="611">
        <v>19.399999999999999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17164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2576634</v>
      </c>
      <c r="CS29" s="621"/>
      <c r="CT29" s="621"/>
      <c r="CU29" s="621"/>
      <c r="CV29" s="621"/>
      <c r="CW29" s="621"/>
      <c r="CX29" s="621"/>
      <c r="CY29" s="622"/>
      <c r="CZ29" s="611">
        <v>11.3</v>
      </c>
      <c r="DA29" s="623"/>
      <c r="DB29" s="623"/>
      <c r="DC29" s="624"/>
      <c r="DD29" s="614">
        <v>2545512</v>
      </c>
      <c r="DE29" s="621"/>
      <c r="DF29" s="621"/>
      <c r="DG29" s="621"/>
      <c r="DH29" s="621"/>
      <c r="DI29" s="621"/>
      <c r="DJ29" s="621"/>
      <c r="DK29" s="622"/>
      <c r="DL29" s="614">
        <v>2545512</v>
      </c>
      <c r="DM29" s="621"/>
      <c r="DN29" s="621"/>
      <c r="DO29" s="621"/>
      <c r="DP29" s="621"/>
      <c r="DQ29" s="621"/>
      <c r="DR29" s="621"/>
      <c r="DS29" s="621"/>
      <c r="DT29" s="621"/>
      <c r="DU29" s="621"/>
      <c r="DV29" s="622"/>
      <c r="DW29" s="611">
        <v>19.399999999999999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2631230</v>
      </c>
      <c r="S30" s="609"/>
      <c r="T30" s="609"/>
      <c r="U30" s="609"/>
      <c r="V30" s="609"/>
      <c r="W30" s="609"/>
      <c r="X30" s="609"/>
      <c r="Y30" s="610"/>
      <c r="Z30" s="646">
        <v>11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2495400</v>
      </c>
      <c r="CS30" s="609"/>
      <c r="CT30" s="609"/>
      <c r="CU30" s="609"/>
      <c r="CV30" s="609"/>
      <c r="CW30" s="609"/>
      <c r="CX30" s="609"/>
      <c r="CY30" s="610"/>
      <c r="CZ30" s="611">
        <v>10.9</v>
      </c>
      <c r="DA30" s="623"/>
      <c r="DB30" s="623"/>
      <c r="DC30" s="624"/>
      <c r="DD30" s="614">
        <v>2465383</v>
      </c>
      <c r="DE30" s="609"/>
      <c r="DF30" s="609"/>
      <c r="DG30" s="609"/>
      <c r="DH30" s="609"/>
      <c r="DI30" s="609"/>
      <c r="DJ30" s="609"/>
      <c r="DK30" s="610"/>
      <c r="DL30" s="614">
        <v>2465383</v>
      </c>
      <c r="DM30" s="609"/>
      <c r="DN30" s="609"/>
      <c r="DO30" s="609"/>
      <c r="DP30" s="609"/>
      <c r="DQ30" s="609"/>
      <c r="DR30" s="609"/>
      <c r="DS30" s="609"/>
      <c r="DT30" s="609"/>
      <c r="DU30" s="609"/>
      <c r="DV30" s="610"/>
      <c r="DW30" s="611">
        <v>18.8</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96</v>
      </c>
      <c r="BN31" s="671"/>
      <c r="BO31" s="671"/>
      <c r="BP31" s="671"/>
      <c r="BQ31" s="673"/>
      <c r="BR31" s="670">
        <v>99.3</v>
      </c>
      <c r="BS31" s="671"/>
      <c r="BT31" s="671"/>
      <c r="BU31" s="671"/>
      <c r="BV31" s="671"/>
      <c r="BW31" s="671"/>
      <c r="BX31" s="672">
        <v>95.2</v>
      </c>
      <c r="BY31" s="671"/>
      <c r="BZ31" s="671"/>
      <c r="CA31" s="671"/>
      <c r="CB31" s="673"/>
      <c r="CD31" s="629"/>
      <c r="CE31" s="630"/>
      <c r="CF31" s="605" t="s">
        <v>300</v>
      </c>
      <c r="CG31" s="606"/>
      <c r="CH31" s="606"/>
      <c r="CI31" s="606"/>
      <c r="CJ31" s="606"/>
      <c r="CK31" s="606"/>
      <c r="CL31" s="606"/>
      <c r="CM31" s="606"/>
      <c r="CN31" s="606"/>
      <c r="CO31" s="606"/>
      <c r="CP31" s="606"/>
      <c r="CQ31" s="607"/>
      <c r="CR31" s="608">
        <v>81234</v>
      </c>
      <c r="CS31" s="621"/>
      <c r="CT31" s="621"/>
      <c r="CU31" s="621"/>
      <c r="CV31" s="621"/>
      <c r="CW31" s="621"/>
      <c r="CX31" s="621"/>
      <c r="CY31" s="622"/>
      <c r="CZ31" s="611">
        <v>0.4</v>
      </c>
      <c r="DA31" s="623"/>
      <c r="DB31" s="623"/>
      <c r="DC31" s="624"/>
      <c r="DD31" s="614">
        <v>80129</v>
      </c>
      <c r="DE31" s="621"/>
      <c r="DF31" s="621"/>
      <c r="DG31" s="621"/>
      <c r="DH31" s="621"/>
      <c r="DI31" s="621"/>
      <c r="DJ31" s="621"/>
      <c r="DK31" s="622"/>
      <c r="DL31" s="614">
        <v>80129</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1532905</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99.5</v>
      </c>
      <c r="BH32" s="621"/>
      <c r="BI32" s="621"/>
      <c r="BJ32" s="621"/>
      <c r="BK32" s="621"/>
      <c r="BL32" s="621"/>
      <c r="BM32" s="612">
        <v>98.8</v>
      </c>
      <c r="BN32" s="621"/>
      <c r="BO32" s="621"/>
      <c r="BP32" s="621"/>
      <c r="BQ32" s="644"/>
      <c r="BR32" s="679">
        <v>99.5</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v>31</v>
      </c>
      <c r="CS32" s="609"/>
      <c r="CT32" s="609"/>
      <c r="CU32" s="609"/>
      <c r="CV32" s="609"/>
      <c r="CW32" s="609"/>
      <c r="CX32" s="609"/>
      <c r="CY32" s="610"/>
      <c r="CZ32" s="611">
        <v>0</v>
      </c>
      <c r="DA32" s="623"/>
      <c r="DB32" s="623"/>
      <c r="DC32" s="624"/>
      <c r="DD32" s="614">
        <v>31</v>
      </c>
      <c r="DE32" s="609"/>
      <c r="DF32" s="609"/>
      <c r="DG32" s="609"/>
      <c r="DH32" s="609"/>
      <c r="DI32" s="609"/>
      <c r="DJ32" s="609"/>
      <c r="DK32" s="610"/>
      <c r="DL32" s="614">
        <v>31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185534</v>
      </c>
      <c r="S33" s="609"/>
      <c r="T33" s="609"/>
      <c r="U33" s="609"/>
      <c r="V33" s="609"/>
      <c r="W33" s="609"/>
      <c r="X33" s="609"/>
      <c r="Y33" s="610"/>
      <c r="Z33" s="646">
        <v>0.8</v>
      </c>
      <c r="AA33" s="646"/>
      <c r="AB33" s="646"/>
      <c r="AC33" s="646"/>
      <c r="AD33" s="647">
        <v>156452</v>
      </c>
      <c r="AE33" s="647"/>
      <c r="AF33" s="647"/>
      <c r="AG33" s="647"/>
      <c r="AH33" s="647"/>
      <c r="AI33" s="647"/>
      <c r="AJ33" s="647"/>
      <c r="AK33" s="647"/>
      <c r="AL33" s="611">
        <v>1.2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v>
      </c>
      <c r="BH33" s="593"/>
      <c r="BI33" s="593"/>
      <c r="BJ33" s="593"/>
      <c r="BK33" s="593"/>
      <c r="BL33" s="593"/>
      <c r="BM33" s="639">
        <v>93.1</v>
      </c>
      <c r="BN33" s="593"/>
      <c r="BO33" s="593"/>
      <c r="BP33" s="593"/>
      <c r="BQ33" s="656"/>
      <c r="BR33" s="669">
        <v>99</v>
      </c>
      <c r="BS33" s="593"/>
      <c r="BT33" s="593"/>
      <c r="BU33" s="593"/>
      <c r="BV33" s="593"/>
      <c r="BW33" s="593"/>
      <c r="BX33" s="639">
        <v>91.4</v>
      </c>
      <c r="BY33" s="593"/>
      <c r="BZ33" s="593"/>
      <c r="CA33" s="593"/>
      <c r="CB33" s="656"/>
      <c r="CD33" s="605" t="s">
        <v>307</v>
      </c>
      <c r="CE33" s="606"/>
      <c r="CF33" s="606"/>
      <c r="CG33" s="606"/>
      <c r="CH33" s="606"/>
      <c r="CI33" s="606"/>
      <c r="CJ33" s="606"/>
      <c r="CK33" s="606"/>
      <c r="CL33" s="606"/>
      <c r="CM33" s="606"/>
      <c r="CN33" s="606"/>
      <c r="CO33" s="606"/>
      <c r="CP33" s="606"/>
      <c r="CQ33" s="607"/>
      <c r="CR33" s="608">
        <v>9249081</v>
      </c>
      <c r="CS33" s="621"/>
      <c r="CT33" s="621"/>
      <c r="CU33" s="621"/>
      <c r="CV33" s="621"/>
      <c r="CW33" s="621"/>
      <c r="CX33" s="621"/>
      <c r="CY33" s="622"/>
      <c r="CZ33" s="611">
        <v>40.5</v>
      </c>
      <c r="DA33" s="623"/>
      <c r="DB33" s="623"/>
      <c r="DC33" s="624"/>
      <c r="DD33" s="614">
        <v>7516958</v>
      </c>
      <c r="DE33" s="621"/>
      <c r="DF33" s="621"/>
      <c r="DG33" s="621"/>
      <c r="DH33" s="621"/>
      <c r="DI33" s="621"/>
      <c r="DJ33" s="621"/>
      <c r="DK33" s="622"/>
      <c r="DL33" s="614">
        <v>5412878</v>
      </c>
      <c r="DM33" s="621"/>
      <c r="DN33" s="621"/>
      <c r="DO33" s="621"/>
      <c r="DP33" s="621"/>
      <c r="DQ33" s="621"/>
      <c r="DR33" s="621"/>
      <c r="DS33" s="621"/>
      <c r="DT33" s="621"/>
      <c r="DU33" s="621"/>
      <c r="DV33" s="622"/>
      <c r="DW33" s="611">
        <v>41.2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687184</v>
      </c>
      <c r="S34" s="609"/>
      <c r="T34" s="609"/>
      <c r="U34" s="609"/>
      <c r="V34" s="609"/>
      <c r="W34" s="609"/>
      <c r="X34" s="609"/>
      <c r="Y34" s="610"/>
      <c r="Z34" s="646">
        <v>2.9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3411826</v>
      </c>
      <c r="CS34" s="609"/>
      <c r="CT34" s="609"/>
      <c r="CU34" s="609"/>
      <c r="CV34" s="609"/>
      <c r="CW34" s="609"/>
      <c r="CX34" s="609"/>
      <c r="CY34" s="610"/>
      <c r="CZ34" s="611">
        <v>15</v>
      </c>
      <c r="DA34" s="623"/>
      <c r="DB34" s="623"/>
      <c r="DC34" s="624"/>
      <c r="DD34" s="614">
        <v>2729162</v>
      </c>
      <c r="DE34" s="609"/>
      <c r="DF34" s="609"/>
      <c r="DG34" s="609"/>
      <c r="DH34" s="609"/>
      <c r="DI34" s="609"/>
      <c r="DJ34" s="609"/>
      <c r="DK34" s="610"/>
      <c r="DL34" s="614">
        <v>2257102</v>
      </c>
      <c r="DM34" s="609"/>
      <c r="DN34" s="609"/>
      <c r="DO34" s="609"/>
      <c r="DP34" s="609"/>
      <c r="DQ34" s="609"/>
      <c r="DR34" s="609"/>
      <c r="DS34" s="609"/>
      <c r="DT34" s="609"/>
      <c r="DU34" s="609"/>
      <c r="DV34" s="610"/>
      <c r="DW34" s="611">
        <v>17.2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379927</v>
      </c>
      <c r="S35" s="609"/>
      <c r="T35" s="609"/>
      <c r="U35" s="609"/>
      <c r="V35" s="609"/>
      <c r="W35" s="609"/>
      <c r="X35" s="609"/>
      <c r="Y35" s="610"/>
      <c r="Z35" s="646">
        <v>1.6</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327179</v>
      </c>
      <c r="CS35" s="621"/>
      <c r="CT35" s="621"/>
      <c r="CU35" s="621"/>
      <c r="CV35" s="621"/>
      <c r="CW35" s="621"/>
      <c r="CX35" s="621"/>
      <c r="CY35" s="622"/>
      <c r="CZ35" s="611">
        <v>1.4</v>
      </c>
      <c r="DA35" s="623"/>
      <c r="DB35" s="623"/>
      <c r="DC35" s="624"/>
      <c r="DD35" s="614">
        <v>221232</v>
      </c>
      <c r="DE35" s="621"/>
      <c r="DF35" s="621"/>
      <c r="DG35" s="621"/>
      <c r="DH35" s="621"/>
      <c r="DI35" s="621"/>
      <c r="DJ35" s="621"/>
      <c r="DK35" s="622"/>
      <c r="DL35" s="614">
        <v>221091</v>
      </c>
      <c r="DM35" s="621"/>
      <c r="DN35" s="621"/>
      <c r="DO35" s="621"/>
      <c r="DP35" s="621"/>
      <c r="DQ35" s="621"/>
      <c r="DR35" s="621"/>
      <c r="DS35" s="621"/>
      <c r="DT35" s="621"/>
      <c r="DU35" s="621"/>
      <c r="DV35" s="622"/>
      <c r="DW35" s="611">
        <v>1.7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1447061</v>
      </c>
      <c r="S36" s="609"/>
      <c r="T36" s="609"/>
      <c r="U36" s="609"/>
      <c r="V36" s="609"/>
      <c r="W36" s="609"/>
      <c r="X36" s="609"/>
      <c r="Y36" s="610"/>
      <c r="Z36" s="646">
        <v>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2846743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257078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2790107</v>
      </c>
      <c r="CS36" s="609"/>
      <c r="CT36" s="609"/>
      <c r="CU36" s="609"/>
      <c r="CV36" s="609"/>
      <c r="CW36" s="609"/>
      <c r="CX36" s="609"/>
      <c r="CY36" s="610"/>
      <c r="CZ36" s="611">
        <v>12.2</v>
      </c>
      <c r="DA36" s="623"/>
      <c r="DB36" s="623"/>
      <c r="DC36" s="624"/>
      <c r="DD36" s="614">
        <v>2271247</v>
      </c>
      <c r="DE36" s="609"/>
      <c r="DF36" s="609"/>
      <c r="DG36" s="609"/>
      <c r="DH36" s="609"/>
      <c r="DI36" s="609"/>
      <c r="DJ36" s="609"/>
      <c r="DK36" s="610"/>
      <c r="DL36" s="614">
        <v>1451610</v>
      </c>
      <c r="DM36" s="609"/>
      <c r="DN36" s="609"/>
      <c r="DO36" s="609"/>
      <c r="DP36" s="609"/>
      <c r="DQ36" s="609"/>
      <c r="DR36" s="609"/>
      <c r="DS36" s="609"/>
      <c r="DT36" s="609"/>
      <c r="DU36" s="609"/>
      <c r="DV36" s="610"/>
      <c r="DW36" s="611">
        <v>11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421507</v>
      </c>
      <c r="S37" s="609"/>
      <c r="T37" s="609"/>
      <c r="U37" s="609"/>
      <c r="V37" s="609"/>
      <c r="W37" s="609"/>
      <c r="X37" s="609"/>
      <c r="Y37" s="610"/>
      <c r="Z37" s="646">
        <v>1.8</v>
      </c>
      <c r="AA37" s="646"/>
      <c r="AB37" s="646"/>
      <c r="AC37" s="646"/>
      <c r="AD37" s="647">
        <v>2373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757332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155988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166061</v>
      </c>
      <c r="CS37" s="621"/>
      <c r="CT37" s="621"/>
      <c r="CU37" s="621"/>
      <c r="CV37" s="621"/>
      <c r="CW37" s="621"/>
      <c r="CX37" s="621"/>
      <c r="CY37" s="622"/>
      <c r="CZ37" s="611">
        <v>0.7</v>
      </c>
      <c r="DA37" s="623"/>
      <c r="DB37" s="623"/>
      <c r="DC37" s="624"/>
      <c r="DD37" s="614">
        <v>166061</v>
      </c>
      <c r="DE37" s="621"/>
      <c r="DF37" s="621"/>
      <c r="DG37" s="621"/>
      <c r="DH37" s="621"/>
      <c r="DI37" s="621"/>
      <c r="DJ37" s="621"/>
      <c r="DK37" s="622"/>
      <c r="DL37" s="614">
        <v>166061</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2222700</v>
      </c>
      <c r="S38" s="609"/>
      <c r="T38" s="609"/>
      <c r="U38" s="609"/>
      <c r="V38" s="609"/>
      <c r="W38" s="609"/>
      <c r="X38" s="609"/>
      <c r="Y38" s="610"/>
      <c r="Z38" s="646">
        <v>9.3000000000000007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150623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4511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1938788</v>
      </c>
      <c r="CS38" s="609"/>
      <c r="CT38" s="609"/>
      <c r="CU38" s="609"/>
      <c r="CV38" s="609"/>
      <c r="CW38" s="609"/>
      <c r="CX38" s="609"/>
      <c r="CY38" s="610"/>
      <c r="CZ38" s="611">
        <v>8.5</v>
      </c>
      <c r="DA38" s="623"/>
      <c r="DB38" s="623"/>
      <c r="DC38" s="624"/>
      <c r="DD38" s="614">
        <v>1581922</v>
      </c>
      <c r="DE38" s="609"/>
      <c r="DF38" s="609"/>
      <c r="DG38" s="609"/>
      <c r="DH38" s="609"/>
      <c r="DI38" s="609"/>
      <c r="DJ38" s="609"/>
      <c r="DK38" s="610"/>
      <c r="DL38" s="614">
        <v>1483075</v>
      </c>
      <c r="DM38" s="609"/>
      <c r="DN38" s="609"/>
      <c r="DO38" s="609"/>
      <c r="DP38" s="609"/>
      <c r="DQ38" s="609"/>
      <c r="DR38" s="609"/>
      <c r="DS38" s="609"/>
      <c r="DT38" s="609"/>
      <c r="DU38" s="609"/>
      <c r="DV38" s="610"/>
      <c r="DW38" s="611">
        <v>11.3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5810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6297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625525</v>
      </c>
      <c r="CS39" s="621"/>
      <c r="CT39" s="621"/>
      <c r="CU39" s="621"/>
      <c r="CV39" s="621"/>
      <c r="CW39" s="621"/>
      <c r="CX39" s="621"/>
      <c r="CY39" s="622"/>
      <c r="CZ39" s="611">
        <v>2.7</v>
      </c>
      <c r="DA39" s="623"/>
      <c r="DB39" s="623"/>
      <c r="DC39" s="624"/>
      <c r="DD39" s="614">
        <v>606939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155656</v>
      </c>
      <c r="CS40" s="609"/>
      <c r="CT40" s="609"/>
      <c r="CU40" s="609"/>
      <c r="CV40" s="609"/>
      <c r="CW40" s="609"/>
      <c r="CX40" s="609"/>
      <c r="CY40" s="610"/>
      <c r="CZ40" s="611">
        <v>0.7</v>
      </c>
      <c r="DA40" s="623"/>
      <c r="DB40" s="623"/>
      <c r="DC40" s="624"/>
      <c r="DD40" s="614">
        <v>106456</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23929952</v>
      </c>
      <c r="S41" s="633"/>
      <c r="T41" s="633"/>
      <c r="U41" s="633"/>
      <c r="V41" s="633"/>
      <c r="W41" s="633"/>
      <c r="X41" s="633"/>
      <c r="Y41" s="636"/>
      <c r="Z41" s="637">
        <v>100</v>
      </c>
      <c r="AA41" s="637"/>
      <c r="AB41" s="637"/>
      <c r="AC41" s="637"/>
      <c r="AD41" s="638">
        <v>13142600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386211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1546767</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536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3307989</v>
      </c>
      <c r="CS42" s="621"/>
      <c r="CT42" s="621"/>
      <c r="CU42" s="621"/>
      <c r="CV42" s="621"/>
      <c r="CW42" s="621"/>
      <c r="CX42" s="621"/>
      <c r="CY42" s="622"/>
      <c r="CZ42" s="611">
        <v>14.5</v>
      </c>
      <c r="DA42" s="623"/>
      <c r="DB42" s="623"/>
      <c r="DC42" s="624"/>
      <c r="DD42" s="614">
        <v>450723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62238</v>
      </c>
      <c r="CS43" s="621"/>
      <c r="CT43" s="621"/>
      <c r="CU43" s="621"/>
      <c r="CV43" s="621"/>
      <c r="CW43" s="621"/>
      <c r="CX43" s="621"/>
      <c r="CY43" s="622"/>
      <c r="CZ43" s="611">
        <v>0.3</v>
      </c>
      <c r="DA43" s="623"/>
      <c r="DB43" s="623"/>
      <c r="DC43" s="624"/>
      <c r="DD43" s="614">
        <v>62238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3098630</v>
      </c>
      <c r="CS44" s="609"/>
      <c r="CT44" s="609"/>
      <c r="CU44" s="609"/>
      <c r="CV44" s="609"/>
      <c r="CW44" s="609"/>
      <c r="CX44" s="609"/>
      <c r="CY44" s="610"/>
      <c r="CZ44" s="611">
        <v>13.6</v>
      </c>
      <c r="DA44" s="612"/>
      <c r="DB44" s="612"/>
      <c r="DC44" s="613"/>
      <c r="DD44" s="614">
        <v>426178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833514</v>
      </c>
      <c r="CS45" s="621"/>
      <c r="CT45" s="621"/>
      <c r="CU45" s="621"/>
      <c r="CV45" s="621"/>
      <c r="CW45" s="621"/>
      <c r="CX45" s="621"/>
      <c r="CY45" s="622"/>
      <c r="CZ45" s="611">
        <v>3.7</v>
      </c>
      <c r="DA45" s="623"/>
      <c r="DB45" s="623"/>
      <c r="DC45" s="624"/>
      <c r="DD45" s="614">
        <v>59637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2089334</v>
      </c>
      <c r="CS46" s="609"/>
      <c r="CT46" s="609"/>
      <c r="CU46" s="609"/>
      <c r="CV46" s="609"/>
      <c r="CW46" s="609"/>
      <c r="CX46" s="609"/>
      <c r="CY46" s="610"/>
      <c r="CZ46" s="611">
        <v>9.1999999999999993</v>
      </c>
      <c r="DA46" s="612"/>
      <c r="DB46" s="612"/>
      <c r="DC46" s="613"/>
      <c r="DD46" s="614">
        <v>340736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209359</v>
      </c>
      <c r="CS47" s="621"/>
      <c r="CT47" s="621"/>
      <c r="CU47" s="621"/>
      <c r="CV47" s="621"/>
      <c r="CW47" s="621"/>
      <c r="CX47" s="621"/>
      <c r="CY47" s="622"/>
      <c r="CZ47" s="611">
        <v>0.9</v>
      </c>
      <c r="DA47" s="623"/>
      <c r="DB47" s="623"/>
      <c r="DC47" s="624"/>
      <c r="DD47" s="614">
        <v>24545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22809479</v>
      </c>
      <c r="CS49" s="593"/>
      <c r="CT49" s="593"/>
      <c r="CU49" s="593"/>
      <c r="CV49" s="593"/>
      <c r="CW49" s="593"/>
      <c r="CX49" s="593"/>
      <c r="CY49" s="594"/>
      <c r="CZ49" s="595">
        <v>100</v>
      </c>
      <c r="DA49" s="596"/>
      <c r="DB49" s="596"/>
      <c r="DC49" s="597"/>
      <c r="DD49" s="598">
        <v>15845077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rEpg4NsmxVSyql7G71hJ1KezGQDbvahyhVdgcFQBftQ3jepK7uqI3NFZr9ekKRNCveefsY16F2aq61WnIATjA==" saltValue="ABUN01tyoq8UqhAnimqc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23930</v>
      </c>
      <c r="R7" s="1090"/>
      <c r="S7" s="1090"/>
      <c r="T7" s="1090"/>
      <c r="U7" s="1090"/>
      <c r="V7" s="1090">
        <v>22810</v>
      </c>
      <c r="W7" s="1090"/>
      <c r="X7" s="1090"/>
      <c r="Y7" s="1090"/>
      <c r="Z7" s="1090"/>
      <c r="AA7" s="1090">
        <v>1120</v>
      </c>
      <c r="AB7" s="1090"/>
      <c r="AC7" s="1090"/>
      <c r="AD7" s="1090"/>
      <c r="AE7" s="1091"/>
      <c r="AF7" s="1092">
        <v>904</v>
      </c>
      <c r="AG7" s="1093"/>
      <c r="AH7" s="1093"/>
      <c r="AI7" s="1093"/>
      <c r="AJ7" s="1094"/>
      <c r="AK7" s="1095">
        <v>380</v>
      </c>
      <c r="AL7" s="1096"/>
      <c r="AM7" s="1096"/>
      <c r="AN7" s="1096"/>
      <c r="AO7" s="1096"/>
      <c r="AP7" s="1096">
        <v>18909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553</v>
      </c>
      <c r="BT7" s="1087"/>
      <c r="BU7" s="1087"/>
      <c r="BV7" s="1087"/>
      <c r="BW7" s="1087"/>
      <c r="BX7" s="1087"/>
      <c r="BY7" s="1087"/>
      <c r="BZ7" s="1087"/>
      <c r="CA7" s="1087"/>
      <c r="CB7" s="1087"/>
      <c r="CC7" s="1087"/>
      <c r="CD7" s="1087"/>
      <c r="CE7" s="1087"/>
      <c r="CF7" s="1087"/>
      <c r="CG7" s="1099"/>
      <c r="CH7" s="1083">
        <v>2</v>
      </c>
      <c r="CI7" s="1084"/>
      <c r="CJ7" s="1084"/>
      <c r="CK7" s="1084"/>
      <c r="CL7" s="1085"/>
      <c r="CM7" s="1083">
        <v>35</v>
      </c>
      <c r="CN7" s="1084"/>
      <c r="CO7" s="1084"/>
      <c r="CP7" s="1084"/>
      <c r="CQ7" s="1085"/>
      <c r="CR7" s="1083">
        <v>20</v>
      </c>
      <c r="CS7" s="1084"/>
      <c r="CT7" s="1084"/>
      <c r="CU7" s="1084"/>
      <c r="CV7" s="1085"/>
      <c r="CW7" s="1083" t="s">
        <v>486</v>
      </c>
      <c r="CX7" s="1084"/>
      <c r="CY7" s="1084"/>
      <c r="CZ7" s="1084"/>
      <c r="DA7" s="1085"/>
      <c r="DB7" s="1083" t="s">
        <v>486</v>
      </c>
      <c r="DC7" s="1084"/>
      <c r="DD7" s="1084"/>
      <c r="DE7" s="1084"/>
      <c r="DF7" s="1085"/>
      <c r="DG7" s="1083" t="s">
        <v>486</v>
      </c>
      <c r="DH7" s="1084"/>
      <c r="DI7" s="1084"/>
      <c r="DJ7" s="1084"/>
      <c r="DK7" s="1085"/>
      <c r="DL7" s="1083" t="s">
        <v>486</v>
      </c>
      <c r="DM7" s="1084"/>
      <c r="DN7" s="1084"/>
      <c r="DO7" s="1084"/>
      <c r="DP7" s="1085"/>
      <c r="DQ7" s="1083" t="s">
        <v>486</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554</v>
      </c>
      <c r="BT8" s="980"/>
      <c r="BU8" s="980"/>
      <c r="BV8" s="980"/>
      <c r="BW8" s="980"/>
      <c r="BX8" s="980"/>
      <c r="BY8" s="980"/>
      <c r="BZ8" s="980"/>
      <c r="CA8" s="980"/>
      <c r="CB8" s="980"/>
      <c r="CC8" s="980"/>
      <c r="CD8" s="980"/>
      <c r="CE8" s="980"/>
      <c r="CF8" s="980"/>
      <c r="CG8" s="1001"/>
      <c r="CH8" s="976">
        <v>22</v>
      </c>
      <c r="CI8" s="977"/>
      <c r="CJ8" s="977"/>
      <c r="CK8" s="977"/>
      <c r="CL8" s="978"/>
      <c r="CM8" s="976">
        <v>98</v>
      </c>
      <c r="CN8" s="977"/>
      <c r="CO8" s="977"/>
      <c r="CP8" s="977"/>
      <c r="CQ8" s="978"/>
      <c r="CR8" s="976">
        <v>2</v>
      </c>
      <c r="CS8" s="977"/>
      <c r="CT8" s="977"/>
      <c r="CU8" s="977"/>
      <c r="CV8" s="978"/>
      <c r="CW8" s="976">
        <v>0</v>
      </c>
      <c r="CX8" s="977"/>
      <c r="CY8" s="977"/>
      <c r="CZ8" s="977"/>
      <c r="DA8" s="978"/>
      <c r="DB8" s="976" t="s">
        <v>486</v>
      </c>
      <c r="DC8" s="977"/>
      <c r="DD8" s="977"/>
      <c r="DE8" s="977"/>
      <c r="DF8" s="978"/>
      <c r="DG8" s="976" t="s">
        <v>486</v>
      </c>
      <c r="DH8" s="977"/>
      <c r="DI8" s="977"/>
      <c r="DJ8" s="977"/>
      <c r="DK8" s="978"/>
      <c r="DL8" s="976" t="s">
        <v>486</v>
      </c>
      <c r="DM8" s="977"/>
      <c r="DN8" s="977"/>
      <c r="DO8" s="977"/>
      <c r="DP8" s="978"/>
      <c r="DQ8" s="976" t="s">
        <v>486</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555</v>
      </c>
      <c r="BT9" s="980"/>
      <c r="BU9" s="980"/>
      <c r="BV9" s="980"/>
      <c r="BW9" s="980"/>
      <c r="BX9" s="980"/>
      <c r="BY9" s="980"/>
      <c r="BZ9" s="980"/>
      <c r="CA9" s="980"/>
      <c r="CB9" s="980"/>
      <c r="CC9" s="980"/>
      <c r="CD9" s="980"/>
      <c r="CE9" s="980"/>
      <c r="CF9" s="980"/>
      <c r="CG9" s="1001"/>
      <c r="CH9" s="976">
        <v>-4</v>
      </c>
      <c r="CI9" s="977"/>
      <c r="CJ9" s="977"/>
      <c r="CK9" s="977"/>
      <c r="CL9" s="978"/>
      <c r="CM9" s="976">
        <v>1</v>
      </c>
      <c r="CN9" s="977"/>
      <c r="CO9" s="977"/>
      <c r="CP9" s="977"/>
      <c r="CQ9" s="978"/>
      <c r="CR9" s="976">
        <v>3</v>
      </c>
      <c r="CS9" s="977"/>
      <c r="CT9" s="977"/>
      <c r="CU9" s="977"/>
      <c r="CV9" s="978"/>
      <c r="CW9" s="976">
        <v>27</v>
      </c>
      <c r="CX9" s="977"/>
      <c r="CY9" s="977"/>
      <c r="CZ9" s="977"/>
      <c r="DA9" s="978"/>
      <c r="DB9" s="976" t="s">
        <v>486</v>
      </c>
      <c r="DC9" s="977"/>
      <c r="DD9" s="977"/>
      <c r="DE9" s="977"/>
      <c r="DF9" s="978"/>
      <c r="DG9" s="976" t="s">
        <v>486</v>
      </c>
      <c r="DH9" s="977"/>
      <c r="DI9" s="977"/>
      <c r="DJ9" s="977"/>
      <c r="DK9" s="978"/>
      <c r="DL9" s="976" t="s">
        <v>486</v>
      </c>
      <c r="DM9" s="977"/>
      <c r="DN9" s="977"/>
      <c r="DO9" s="977"/>
      <c r="DP9" s="978"/>
      <c r="DQ9" s="976" t="s">
        <v>486</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556</v>
      </c>
      <c r="BT10" s="980"/>
      <c r="BU10" s="980"/>
      <c r="BV10" s="980"/>
      <c r="BW10" s="980"/>
      <c r="BX10" s="980"/>
      <c r="BY10" s="980"/>
      <c r="BZ10" s="980"/>
      <c r="CA10" s="980"/>
      <c r="CB10" s="980"/>
      <c r="CC10" s="980"/>
      <c r="CD10" s="980"/>
      <c r="CE10" s="980"/>
      <c r="CF10" s="980"/>
      <c r="CG10" s="1001"/>
      <c r="CH10" s="976">
        <v>3</v>
      </c>
      <c r="CI10" s="977"/>
      <c r="CJ10" s="977"/>
      <c r="CK10" s="977"/>
      <c r="CL10" s="978"/>
      <c r="CM10" s="976">
        <v>27</v>
      </c>
      <c r="CN10" s="977"/>
      <c r="CO10" s="977"/>
      <c r="CP10" s="977"/>
      <c r="CQ10" s="978"/>
      <c r="CR10" s="976">
        <v>1</v>
      </c>
      <c r="CS10" s="977"/>
      <c r="CT10" s="977"/>
      <c r="CU10" s="977"/>
      <c r="CV10" s="978"/>
      <c r="CW10" s="976">
        <v>29</v>
      </c>
      <c r="CX10" s="977"/>
      <c r="CY10" s="977"/>
      <c r="CZ10" s="977"/>
      <c r="DA10" s="978"/>
      <c r="DB10" s="976" t="s">
        <v>486</v>
      </c>
      <c r="DC10" s="977"/>
      <c r="DD10" s="977"/>
      <c r="DE10" s="977"/>
      <c r="DF10" s="978"/>
      <c r="DG10" s="976" t="s">
        <v>486</v>
      </c>
      <c r="DH10" s="977"/>
      <c r="DI10" s="977"/>
      <c r="DJ10" s="977"/>
      <c r="DK10" s="978"/>
      <c r="DL10" s="976" t="s">
        <v>486</v>
      </c>
      <c r="DM10" s="977"/>
      <c r="DN10" s="977"/>
      <c r="DO10" s="977"/>
      <c r="DP10" s="978"/>
      <c r="DQ10" s="976" t="s">
        <v>486</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23930</v>
      </c>
      <c r="R23" s="1048"/>
      <c r="S23" s="1048"/>
      <c r="T23" s="1048"/>
      <c r="U23" s="1048"/>
      <c r="V23" s="1048">
        <v>22810</v>
      </c>
      <c r="W23" s="1048"/>
      <c r="X23" s="1048"/>
      <c r="Y23" s="1048"/>
      <c r="Z23" s="1048"/>
      <c r="AA23" s="1048">
        <v>1120</v>
      </c>
      <c r="AB23" s="1048"/>
      <c r="AC23" s="1048"/>
      <c r="AD23" s="1048"/>
      <c r="AE23" s="1055"/>
      <c r="AF23" s="1056">
        <v>904</v>
      </c>
      <c r="AG23" s="1048"/>
      <c r="AH23" s="1048"/>
      <c r="AI23" s="1048"/>
      <c r="AJ23" s="1057"/>
      <c r="AK23" s="1058"/>
      <c r="AL23" s="1059"/>
      <c r="AM23" s="1059"/>
      <c r="AN23" s="1059"/>
      <c r="AO23" s="1059"/>
      <c r="AP23" s="1048">
        <v>18909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4796</v>
      </c>
      <c r="R28" s="1038"/>
      <c r="S28" s="1038"/>
      <c r="T28" s="1038"/>
      <c r="U28" s="1038"/>
      <c r="V28" s="1038">
        <v>4539</v>
      </c>
      <c r="W28" s="1038"/>
      <c r="X28" s="1038"/>
      <c r="Y28" s="1038"/>
      <c r="Z28" s="1038"/>
      <c r="AA28" s="1038">
        <v>257</v>
      </c>
      <c r="AB28" s="1038"/>
      <c r="AC28" s="1038"/>
      <c r="AD28" s="1038"/>
      <c r="AE28" s="1039"/>
      <c r="AF28" s="1040">
        <v>257</v>
      </c>
      <c r="AG28" s="1038"/>
      <c r="AH28" s="1038"/>
      <c r="AI28" s="1038"/>
      <c r="AJ28" s="1041"/>
      <c r="AK28" s="1029">
        <v>386</v>
      </c>
      <c r="AL28" s="1030"/>
      <c r="AM28" s="1030"/>
      <c r="AN28" s="1030"/>
      <c r="AO28" s="1030"/>
      <c r="AP28" s="1030" t="s">
        <v>486</v>
      </c>
      <c r="AQ28" s="1030"/>
      <c r="AR28" s="1030"/>
      <c r="AS28" s="1030"/>
      <c r="AT28" s="1030"/>
      <c r="AU28" s="1030" t="s">
        <v>486</v>
      </c>
      <c r="AV28" s="1030"/>
      <c r="AW28" s="1030"/>
      <c r="AX28" s="1030"/>
      <c r="AY28" s="1030"/>
      <c r="AZ28" s="1031" t="s">
        <v>486</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4292</v>
      </c>
      <c r="R29" s="1026"/>
      <c r="S29" s="1026"/>
      <c r="T29" s="1026"/>
      <c r="U29" s="1026"/>
      <c r="V29" s="1026">
        <v>4158</v>
      </c>
      <c r="W29" s="1026"/>
      <c r="X29" s="1026"/>
      <c r="Y29" s="1026"/>
      <c r="Z29" s="1026"/>
      <c r="AA29" s="1026">
        <v>134</v>
      </c>
      <c r="AB29" s="1026"/>
      <c r="AC29" s="1026"/>
      <c r="AD29" s="1026"/>
      <c r="AE29" s="1027"/>
      <c r="AF29" s="1022">
        <v>134</v>
      </c>
      <c r="AG29" s="1023"/>
      <c r="AH29" s="1023"/>
      <c r="AI29" s="1023"/>
      <c r="AJ29" s="1024"/>
      <c r="AK29" s="967">
        <v>616</v>
      </c>
      <c r="AL29" s="958"/>
      <c r="AM29" s="958"/>
      <c r="AN29" s="958"/>
      <c r="AO29" s="958"/>
      <c r="AP29" s="958" t="s">
        <v>486</v>
      </c>
      <c r="AQ29" s="958"/>
      <c r="AR29" s="958"/>
      <c r="AS29" s="958"/>
      <c r="AT29" s="958"/>
      <c r="AU29" s="958" t="s">
        <v>486</v>
      </c>
      <c r="AV29" s="958"/>
      <c r="AW29" s="958"/>
      <c r="AX29" s="958"/>
      <c r="AY29" s="958"/>
      <c r="AZ29" s="1028" t="s">
        <v>486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818</v>
      </c>
      <c r="R30" s="1026"/>
      <c r="S30" s="1026"/>
      <c r="T30" s="1026"/>
      <c r="U30" s="1026"/>
      <c r="V30" s="1026">
        <v>800</v>
      </c>
      <c r="W30" s="1026"/>
      <c r="X30" s="1026"/>
      <c r="Y30" s="1026"/>
      <c r="Z30" s="1026"/>
      <c r="AA30" s="1026">
        <v>18</v>
      </c>
      <c r="AB30" s="1026"/>
      <c r="AC30" s="1026"/>
      <c r="AD30" s="1026"/>
      <c r="AE30" s="1027"/>
      <c r="AF30" s="1022">
        <v>18</v>
      </c>
      <c r="AG30" s="1023"/>
      <c r="AH30" s="1023"/>
      <c r="AI30" s="1023"/>
      <c r="AJ30" s="1024"/>
      <c r="AK30" s="967">
        <v>240</v>
      </c>
      <c r="AL30" s="958"/>
      <c r="AM30" s="958"/>
      <c r="AN30" s="958"/>
      <c r="AO30" s="958"/>
      <c r="AP30" s="958" t="s">
        <v>486</v>
      </c>
      <c r="AQ30" s="958"/>
      <c r="AR30" s="958"/>
      <c r="AS30" s="958"/>
      <c r="AT30" s="958"/>
      <c r="AU30" s="958" t="s">
        <v>486</v>
      </c>
      <c r="AV30" s="958"/>
      <c r="AW30" s="958"/>
      <c r="AX30" s="958"/>
      <c r="AY30" s="958"/>
      <c r="AZ30" s="1028" t="s">
        <v>486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697</v>
      </c>
      <c r="R31" s="1026"/>
      <c r="S31" s="1026"/>
      <c r="T31" s="1026"/>
      <c r="U31" s="1026"/>
      <c r="V31" s="1026">
        <v>613</v>
      </c>
      <c r="W31" s="1026"/>
      <c r="X31" s="1026"/>
      <c r="Y31" s="1026"/>
      <c r="Z31" s="1026"/>
      <c r="AA31" s="1026">
        <v>84</v>
      </c>
      <c r="AB31" s="1026"/>
      <c r="AC31" s="1026"/>
      <c r="AD31" s="1026"/>
      <c r="AE31" s="1027"/>
      <c r="AF31" s="1022">
        <v>531</v>
      </c>
      <c r="AG31" s="1023"/>
      <c r="AH31" s="1023"/>
      <c r="AI31" s="1023"/>
      <c r="AJ31" s="1024"/>
      <c r="AK31" s="967">
        <v>151</v>
      </c>
      <c r="AL31" s="958"/>
      <c r="AM31" s="958"/>
      <c r="AN31" s="958"/>
      <c r="AO31" s="958"/>
      <c r="AP31" s="958">
        <v>3787</v>
      </c>
      <c r="AQ31" s="958"/>
      <c r="AR31" s="958"/>
      <c r="AS31" s="958"/>
      <c r="AT31" s="958"/>
      <c r="AU31" s="958">
        <v>898</v>
      </c>
      <c r="AV31" s="958"/>
      <c r="AW31" s="958"/>
      <c r="AX31" s="958"/>
      <c r="AY31" s="958"/>
      <c r="AZ31" s="1028" t="s">
        <v>486</v>
      </c>
      <c r="BA31" s="1028"/>
      <c r="BB31" s="1028"/>
      <c r="BC31" s="1028"/>
      <c r="BD31" s="1028"/>
      <c r="BE31" s="959" t="s">
        <v>543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392</v>
      </c>
      <c r="C32" s="1018"/>
      <c r="D32" s="1018"/>
      <c r="E32" s="1018"/>
      <c r="F32" s="1018"/>
      <c r="G32" s="1018"/>
      <c r="H32" s="1018"/>
      <c r="I32" s="1018"/>
      <c r="J32" s="1018"/>
      <c r="K32" s="1018"/>
      <c r="L32" s="1018"/>
      <c r="M32" s="1018"/>
      <c r="N32" s="1018"/>
      <c r="O32" s="1018"/>
      <c r="P32" s="1019"/>
      <c r="Q32" s="1025">
        <v>1640</v>
      </c>
      <c r="R32" s="1026"/>
      <c r="S32" s="1026"/>
      <c r="T32" s="1026"/>
      <c r="U32" s="1026"/>
      <c r="V32" s="1026">
        <v>1640</v>
      </c>
      <c r="W32" s="1026"/>
      <c r="X32" s="1026"/>
      <c r="Y32" s="1026"/>
      <c r="Z32" s="1026"/>
      <c r="AA32" s="1026" t="s">
        <v>486</v>
      </c>
      <c r="AB32" s="1026"/>
      <c r="AC32" s="1026"/>
      <c r="AD32" s="1026"/>
      <c r="AE32" s="1027"/>
      <c r="AF32" s="1022">
        <v>170</v>
      </c>
      <c r="AG32" s="1023"/>
      <c r="AH32" s="1023"/>
      <c r="AI32" s="1023"/>
      <c r="AJ32" s="1024"/>
      <c r="AK32" s="967">
        <v>725</v>
      </c>
      <c r="AL32" s="958"/>
      <c r="AM32" s="958"/>
      <c r="AN32" s="958"/>
      <c r="AO32" s="958"/>
      <c r="AP32" s="958">
        <v>4710</v>
      </c>
      <c r="AQ32" s="958"/>
      <c r="AR32" s="958"/>
      <c r="AS32" s="958"/>
      <c r="AT32" s="958"/>
      <c r="AU32" s="958">
        <v>3834</v>
      </c>
      <c r="AV32" s="958"/>
      <c r="AW32" s="958"/>
      <c r="AX32" s="958"/>
      <c r="AY32" s="958"/>
      <c r="AZ32" s="1028" t="s">
        <v>486</v>
      </c>
      <c r="BA32" s="1028"/>
      <c r="BB32" s="1028"/>
      <c r="BC32" s="1028"/>
      <c r="BD32" s="1028"/>
      <c r="BE32" s="959" t="s">
        <v>543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393</v>
      </c>
      <c r="C33" s="1018"/>
      <c r="D33" s="1018"/>
      <c r="E33" s="1018"/>
      <c r="F33" s="1018"/>
      <c r="G33" s="1018"/>
      <c r="H33" s="1018"/>
      <c r="I33" s="1018"/>
      <c r="J33" s="1018"/>
      <c r="K33" s="1018"/>
      <c r="L33" s="1018"/>
      <c r="M33" s="1018"/>
      <c r="N33" s="1018"/>
      <c r="O33" s="1018"/>
      <c r="P33" s="1019"/>
      <c r="Q33" s="1025">
        <v>13</v>
      </c>
      <c r="R33" s="1026"/>
      <c r="S33" s="1026"/>
      <c r="T33" s="1026"/>
      <c r="U33" s="1026"/>
      <c r="V33" s="1026">
        <v>13</v>
      </c>
      <c r="W33" s="1026"/>
      <c r="X33" s="1026"/>
      <c r="Y33" s="1026"/>
      <c r="Z33" s="1026"/>
      <c r="AA33" s="1026">
        <v>0</v>
      </c>
      <c r="AB33" s="1026"/>
      <c r="AC33" s="1026"/>
      <c r="AD33" s="1026"/>
      <c r="AE33" s="1027"/>
      <c r="AF33" s="1022" t="s">
        <v>486</v>
      </c>
      <c r="AG33" s="1023"/>
      <c r="AH33" s="1023"/>
      <c r="AI33" s="1023"/>
      <c r="AJ33" s="1024"/>
      <c r="AK33" s="967">
        <v>6</v>
      </c>
      <c r="AL33" s="958"/>
      <c r="AM33" s="958"/>
      <c r="AN33" s="958"/>
      <c r="AO33" s="958"/>
      <c r="AP33" s="958" t="s">
        <v>486</v>
      </c>
      <c r="AQ33" s="958"/>
      <c r="AR33" s="958"/>
      <c r="AS33" s="958"/>
      <c r="AT33" s="958"/>
      <c r="AU33" s="958" t="s">
        <v>486</v>
      </c>
      <c r="AV33" s="958"/>
      <c r="AW33" s="958"/>
      <c r="AX33" s="958"/>
      <c r="AY33" s="958"/>
      <c r="AZ33" s="1028" t="s">
        <v>486</v>
      </c>
      <c r="BA33" s="1028"/>
      <c r="BB33" s="1028"/>
      <c r="BC33" s="1028"/>
      <c r="BD33" s="1028"/>
      <c r="BE33" s="959" t="s">
        <v>544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1110</v>
      </c>
      <c r="AG63" s="946"/>
      <c r="AH63" s="946"/>
      <c r="AI63" s="946"/>
      <c r="AJ63" s="1009"/>
      <c r="AK63" s="1010"/>
      <c r="AL63" s="950"/>
      <c r="AM63" s="950"/>
      <c r="AN63" s="950"/>
      <c r="AO63" s="950"/>
      <c r="AP63" s="946">
        <v>8498</v>
      </c>
      <c r="AQ63" s="946"/>
      <c r="AR63" s="946"/>
      <c r="AS63" s="946"/>
      <c r="AT63" s="946"/>
      <c r="AU63" s="946">
        <v>4732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545</v>
      </c>
      <c r="C68" s="973"/>
      <c r="D68" s="973"/>
      <c r="E68" s="973"/>
      <c r="F68" s="973"/>
      <c r="G68" s="973"/>
      <c r="H68" s="973"/>
      <c r="I68" s="973"/>
      <c r="J68" s="973"/>
      <c r="K68" s="973"/>
      <c r="L68" s="973"/>
      <c r="M68" s="973"/>
      <c r="N68" s="973"/>
      <c r="O68" s="973"/>
      <c r="P68" s="974"/>
      <c r="Q68" s="975">
        <v>416</v>
      </c>
      <c r="R68" s="969"/>
      <c r="S68" s="969"/>
      <c r="T68" s="969"/>
      <c r="U68" s="969"/>
      <c r="V68" s="969">
        <v>411</v>
      </c>
      <c r="W68" s="969"/>
      <c r="X68" s="969"/>
      <c r="Y68" s="969"/>
      <c r="Z68" s="969"/>
      <c r="AA68" s="969">
        <v>5</v>
      </c>
      <c r="AB68" s="969"/>
      <c r="AC68" s="969"/>
      <c r="AD68" s="969"/>
      <c r="AE68" s="969"/>
      <c r="AF68" s="969">
        <v>5</v>
      </c>
      <c r="AG68" s="969"/>
      <c r="AH68" s="969"/>
      <c r="AI68" s="969"/>
      <c r="AJ68" s="969"/>
      <c r="AK68" s="969">
        <v>305</v>
      </c>
      <c r="AL68" s="969"/>
      <c r="AM68" s="969"/>
      <c r="AN68" s="969"/>
      <c r="AO68" s="969"/>
      <c r="AP68" s="969" t="s">
        <v>486</v>
      </c>
      <c r="AQ68" s="969"/>
      <c r="AR68" s="969"/>
      <c r="AS68" s="969"/>
      <c r="AT68" s="969"/>
      <c r="AU68" s="969" t="s">
        <v>486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546</v>
      </c>
      <c r="C69" s="962"/>
      <c r="D69" s="962"/>
      <c r="E69" s="962"/>
      <c r="F69" s="962"/>
      <c r="G69" s="962"/>
      <c r="H69" s="962"/>
      <c r="I69" s="962"/>
      <c r="J69" s="962"/>
      <c r="K69" s="962"/>
      <c r="L69" s="962"/>
      <c r="M69" s="962"/>
      <c r="N69" s="962"/>
      <c r="O69" s="962"/>
      <c r="P69" s="963"/>
      <c r="Q69" s="964">
        <v>201</v>
      </c>
      <c r="R69" s="958"/>
      <c r="S69" s="958"/>
      <c r="T69" s="958"/>
      <c r="U69" s="958"/>
      <c r="V69" s="958">
        <v>197</v>
      </c>
      <c r="W69" s="958"/>
      <c r="X69" s="958"/>
      <c r="Y69" s="958"/>
      <c r="Z69" s="958"/>
      <c r="AA69" s="958">
        <v>4</v>
      </c>
      <c r="AB69" s="958"/>
      <c r="AC69" s="958"/>
      <c r="AD69" s="958"/>
      <c r="AE69" s="958"/>
      <c r="AF69" s="958">
        <v>4</v>
      </c>
      <c r="AG69" s="958"/>
      <c r="AH69" s="958"/>
      <c r="AI69" s="958"/>
      <c r="AJ69" s="958"/>
      <c r="AK69" s="958" t="s">
        <v>486</v>
      </c>
      <c r="AL69" s="958"/>
      <c r="AM69" s="958"/>
      <c r="AN69" s="958"/>
      <c r="AO69" s="958"/>
      <c r="AP69" s="958" t="s">
        <v>486</v>
      </c>
      <c r="AQ69" s="958"/>
      <c r="AR69" s="958"/>
      <c r="AS69" s="958"/>
      <c r="AT69" s="958"/>
      <c r="AU69" s="958" t="s">
        <v>486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547</v>
      </c>
      <c r="C70" s="962"/>
      <c r="D70" s="962"/>
      <c r="E70" s="962"/>
      <c r="F70" s="962"/>
      <c r="G70" s="962"/>
      <c r="H70" s="962"/>
      <c r="I70" s="962"/>
      <c r="J70" s="962"/>
      <c r="K70" s="962"/>
      <c r="L70" s="962"/>
      <c r="M70" s="962"/>
      <c r="N70" s="962"/>
      <c r="O70" s="962"/>
      <c r="P70" s="963"/>
      <c r="Q70" s="964">
        <v>26</v>
      </c>
      <c r="R70" s="958"/>
      <c r="S70" s="958"/>
      <c r="T70" s="958"/>
      <c r="U70" s="958"/>
      <c r="V70" s="958">
        <v>26</v>
      </c>
      <c r="W70" s="958"/>
      <c r="X70" s="958"/>
      <c r="Y70" s="958"/>
      <c r="Z70" s="958"/>
      <c r="AA70" s="958">
        <v>0</v>
      </c>
      <c r="AB70" s="958"/>
      <c r="AC70" s="958"/>
      <c r="AD70" s="958"/>
      <c r="AE70" s="958"/>
      <c r="AF70" s="958">
        <v>0</v>
      </c>
      <c r="AG70" s="958"/>
      <c r="AH70" s="958"/>
      <c r="AI70" s="958"/>
      <c r="AJ70" s="958"/>
      <c r="AK70" s="958">
        <v>11</v>
      </c>
      <c r="AL70" s="958"/>
      <c r="AM70" s="958"/>
      <c r="AN70" s="958"/>
      <c r="AO70" s="958"/>
      <c r="AP70" s="958" t="s">
        <v>486</v>
      </c>
      <c r="AQ70" s="958"/>
      <c r="AR70" s="958"/>
      <c r="AS70" s="958"/>
      <c r="AT70" s="958"/>
      <c r="AU70" s="958" t="s">
        <v>486</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548</v>
      </c>
      <c r="C71" s="962"/>
      <c r="D71" s="962"/>
      <c r="E71" s="962"/>
      <c r="F71" s="962"/>
      <c r="G71" s="962"/>
      <c r="H71" s="962"/>
      <c r="I71" s="962"/>
      <c r="J71" s="962"/>
      <c r="K71" s="962"/>
      <c r="L71" s="962"/>
      <c r="M71" s="962"/>
      <c r="N71" s="962"/>
      <c r="O71" s="962"/>
      <c r="P71" s="963"/>
      <c r="Q71" s="964">
        <v>23</v>
      </c>
      <c r="R71" s="958"/>
      <c r="S71" s="958"/>
      <c r="T71" s="958"/>
      <c r="U71" s="958"/>
      <c r="V71" s="958">
        <v>13</v>
      </c>
      <c r="W71" s="958"/>
      <c r="X71" s="958"/>
      <c r="Y71" s="958"/>
      <c r="Z71" s="958"/>
      <c r="AA71" s="958">
        <v>10</v>
      </c>
      <c r="AB71" s="958"/>
      <c r="AC71" s="958"/>
      <c r="AD71" s="958"/>
      <c r="AE71" s="958"/>
      <c r="AF71" s="958">
        <v>10</v>
      </c>
      <c r="AG71" s="958"/>
      <c r="AH71" s="958"/>
      <c r="AI71" s="958"/>
      <c r="AJ71" s="958"/>
      <c r="AK71" s="958" t="s">
        <v>486</v>
      </c>
      <c r="AL71" s="958"/>
      <c r="AM71" s="958"/>
      <c r="AN71" s="958"/>
      <c r="AO71" s="958"/>
      <c r="AP71" s="958" t="s">
        <v>486</v>
      </c>
      <c r="AQ71" s="958"/>
      <c r="AR71" s="958"/>
      <c r="AS71" s="958"/>
      <c r="AT71" s="958"/>
      <c r="AU71" s="958" t="s">
        <v>486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549</v>
      </c>
      <c r="C72" s="962"/>
      <c r="D72" s="962"/>
      <c r="E72" s="962"/>
      <c r="F72" s="962"/>
      <c r="G72" s="962"/>
      <c r="H72" s="962"/>
      <c r="I72" s="962"/>
      <c r="J72" s="962"/>
      <c r="K72" s="962"/>
      <c r="L72" s="962"/>
      <c r="M72" s="962"/>
      <c r="N72" s="962"/>
      <c r="O72" s="962"/>
      <c r="P72" s="963"/>
      <c r="Q72" s="964">
        <v>422</v>
      </c>
      <c r="R72" s="958"/>
      <c r="S72" s="958"/>
      <c r="T72" s="958"/>
      <c r="U72" s="958"/>
      <c r="V72" s="958">
        <v>422</v>
      </c>
      <c r="W72" s="958"/>
      <c r="X72" s="958"/>
      <c r="Y72" s="958"/>
      <c r="Z72" s="958"/>
      <c r="AA72" s="958" t="s">
        <v>486</v>
      </c>
      <c r="AB72" s="958"/>
      <c r="AC72" s="958"/>
      <c r="AD72" s="958"/>
      <c r="AE72" s="958"/>
      <c r="AF72" s="958" t="s">
        <v>486</v>
      </c>
      <c r="AG72" s="958"/>
      <c r="AH72" s="958"/>
      <c r="AI72" s="958"/>
      <c r="AJ72" s="958"/>
      <c r="AK72" s="958">
        <v>16</v>
      </c>
      <c r="AL72" s="958"/>
      <c r="AM72" s="958"/>
      <c r="AN72" s="958"/>
      <c r="AO72" s="958"/>
      <c r="AP72" s="958" t="s">
        <v>486</v>
      </c>
      <c r="AQ72" s="958"/>
      <c r="AR72" s="958"/>
      <c r="AS72" s="958"/>
      <c r="AT72" s="958"/>
      <c r="AU72" s="958" t="s">
        <v>486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550</v>
      </c>
      <c r="C73" s="962"/>
      <c r="D73" s="962"/>
      <c r="E73" s="962"/>
      <c r="F73" s="962"/>
      <c r="G73" s="962"/>
      <c r="H73" s="962"/>
      <c r="I73" s="962"/>
      <c r="J73" s="962"/>
      <c r="K73" s="962"/>
      <c r="L73" s="962"/>
      <c r="M73" s="962"/>
      <c r="N73" s="962"/>
      <c r="O73" s="962"/>
      <c r="P73" s="963"/>
      <c r="Q73" s="964">
        <v>73</v>
      </c>
      <c r="R73" s="958"/>
      <c r="S73" s="958"/>
      <c r="T73" s="958"/>
      <c r="U73" s="958"/>
      <c r="V73" s="958">
        <v>67</v>
      </c>
      <c r="W73" s="958"/>
      <c r="X73" s="958"/>
      <c r="Y73" s="958"/>
      <c r="Z73" s="958"/>
      <c r="AA73" s="958">
        <v>6</v>
      </c>
      <c r="AB73" s="958"/>
      <c r="AC73" s="958"/>
      <c r="AD73" s="958"/>
      <c r="AE73" s="958"/>
      <c r="AF73" s="958">
        <v>6</v>
      </c>
      <c r="AG73" s="958"/>
      <c r="AH73" s="958"/>
      <c r="AI73" s="958"/>
      <c r="AJ73" s="958"/>
      <c r="AK73" s="958">
        <v>0</v>
      </c>
      <c r="AL73" s="958"/>
      <c r="AM73" s="958"/>
      <c r="AN73" s="958"/>
      <c r="AO73" s="958"/>
      <c r="AP73" s="958" t="s">
        <v>486</v>
      </c>
      <c r="AQ73" s="958"/>
      <c r="AR73" s="958"/>
      <c r="AS73" s="958"/>
      <c r="AT73" s="958"/>
      <c r="AU73" s="958" t="s">
        <v>486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551</v>
      </c>
      <c r="C74" s="962"/>
      <c r="D74" s="962"/>
      <c r="E74" s="962"/>
      <c r="F74" s="962"/>
      <c r="G74" s="962"/>
      <c r="H74" s="962"/>
      <c r="I74" s="962"/>
      <c r="J74" s="962"/>
      <c r="K74" s="962"/>
      <c r="L74" s="962"/>
      <c r="M74" s="962"/>
      <c r="N74" s="962"/>
      <c r="O74" s="962"/>
      <c r="P74" s="963"/>
      <c r="Q74" s="964">
        <v>259767</v>
      </c>
      <c r="R74" s="958"/>
      <c r="S74" s="958"/>
      <c r="T74" s="958"/>
      <c r="U74" s="958"/>
      <c r="V74" s="958">
        <v>257517</v>
      </c>
      <c r="W74" s="958"/>
      <c r="X74" s="958"/>
      <c r="Y74" s="958"/>
      <c r="Z74" s="958"/>
      <c r="AA74" s="958">
        <v>2250</v>
      </c>
      <c r="AB74" s="958"/>
      <c r="AC74" s="958"/>
      <c r="AD74" s="958"/>
      <c r="AE74" s="958"/>
      <c r="AF74" s="958">
        <v>2250</v>
      </c>
      <c r="AG74" s="958"/>
      <c r="AH74" s="958"/>
      <c r="AI74" s="958"/>
      <c r="AJ74" s="958"/>
      <c r="AK74" s="958" t="s">
        <v>486</v>
      </c>
      <c r="AL74" s="958"/>
      <c r="AM74" s="958"/>
      <c r="AN74" s="958"/>
      <c r="AO74" s="958"/>
      <c r="AP74" s="958" t="s">
        <v>486</v>
      </c>
      <c r="AQ74" s="958"/>
      <c r="AR74" s="958"/>
      <c r="AS74" s="958"/>
      <c r="AT74" s="958"/>
      <c r="AU74" s="958" t="s">
        <v>486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552</v>
      </c>
      <c r="C75" s="962"/>
      <c r="D75" s="962"/>
      <c r="E75" s="962"/>
      <c r="F75" s="962"/>
      <c r="G75" s="962"/>
      <c r="H75" s="962"/>
      <c r="I75" s="962"/>
      <c r="J75" s="962"/>
      <c r="K75" s="962"/>
      <c r="L75" s="962"/>
      <c r="M75" s="962"/>
      <c r="N75" s="962"/>
      <c r="O75" s="962"/>
      <c r="P75" s="963"/>
      <c r="Q75" s="965">
        <v>524</v>
      </c>
      <c r="R75" s="966"/>
      <c r="S75" s="966"/>
      <c r="T75" s="966"/>
      <c r="U75" s="967"/>
      <c r="V75" s="968">
        <v>508</v>
      </c>
      <c r="W75" s="966"/>
      <c r="X75" s="966"/>
      <c r="Y75" s="966"/>
      <c r="Z75" s="967"/>
      <c r="AA75" s="968">
        <v>16</v>
      </c>
      <c r="AB75" s="966"/>
      <c r="AC75" s="966"/>
      <c r="AD75" s="966"/>
      <c r="AE75" s="967"/>
      <c r="AF75" s="968">
        <v>16</v>
      </c>
      <c r="AG75" s="966"/>
      <c r="AH75" s="966"/>
      <c r="AI75" s="966"/>
      <c r="AJ75" s="967"/>
      <c r="AK75" s="968" t="s">
        <v>486</v>
      </c>
      <c r="AL75" s="966"/>
      <c r="AM75" s="966"/>
      <c r="AN75" s="966"/>
      <c r="AO75" s="967"/>
      <c r="AP75" s="968" t="s">
        <v>486</v>
      </c>
      <c r="AQ75" s="966"/>
      <c r="AR75" s="966"/>
      <c r="AS75" s="966"/>
      <c r="AT75" s="967"/>
      <c r="AU75" s="968" t="s">
        <v>486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2290</v>
      </c>
      <c r="AG88" s="946"/>
      <c r="AH88" s="946"/>
      <c r="AI88" s="946"/>
      <c r="AJ88" s="946"/>
      <c r="AK88" s="950"/>
      <c r="AL88" s="950"/>
      <c r="AM88" s="950"/>
      <c r="AN88" s="950"/>
      <c r="AO88" s="950"/>
      <c r="AP88" s="946" t="s">
        <v>486</v>
      </c>
      <c r="AQ88" s="946"/>
      <c r="AR88" s="946"/>
      <c r="AS88" s="946"/>
      <c r="AT88" s="946"/>
      <c r="AU88" s="946" t="s">
        <v>486</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26</v>
      </c>
      <c r="CS102" s="940"/>
      <c r="CT102" s="940"/>
      <c r="CU102" s="940"/>
      <c r="CV102" s="941"/>
      <c r="CW102" s="939">
        <v>56</v>
      </c>
      <c r="CX102" s="940"/>
      <c r="CY102" s="940"/>
      <c r="CZ102" s="940"/>
      <c r="DA102" s="941"/>
      <c r="DB102" s="939" t="s">
        <v>486</v>
      </c>
      <c r="DC102" s="940"/>
      <c r="DD102" s="940"/>
      <c r="DE102" s="940"/>
      <c r="DF102" s="941"/>
      <c r="DG102" s="939" t="s">
        <v>486</v>
      </c>
      <c r="DH102" s="940"/>
      <c r="DI102" s="940"/>
      <c r="DJ102" s="940"/>
      <c r="DK102" s="941"/>
      <c r="DL102" s="939" t="s">
        <v>486</v>
      </c>
      <c r="DM102" s="940"/>
      <c r="DN102" s="940"/>
      <c r="DO102" s="940"/>
      <c r="DP102" s="941"/>
      <c r="DQ102" s="939" t="s">
        <v>486</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2679842</v>
      </c>
      <c r="AB110" s="876"/>
      <c r="AC110" s="876"/>
      <c r="AD110" s="876"/>
      <c r="AE110" s="877"/>
      <c r="AF110" s="878">
        <v>2530003</v>
      </c>
      <c r="AG110" s="876"/>
      <c r="AH110" s="876"/>
      <c r="AI110" s="876"/>
      <c r="AJ110" s="877"/>
      <c r="AK110" s="878">
        <v>2576634</v>
      </c>
      <c r="AL110" s="876"/>
      <c r="AM110" s="876"/>
      <c r="AN110" s="876"/>
      <c r="AO110" s="877"/>
      <c r="AP110" s="879">
        <v>25</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20700251</v>
      </c>
      <c r="BR110" s="829"/>
      <c r="BS110" s="829"/>
      <c r="BT110" s="829"/>
      <c r="BU110" s="829"/>
      <c r="BV110" s="829">
        <v>19181221</v>
      </c>
      <c r="BW110" s="829"/>
      <c r="BX110" s="829"/>
      <c r="BY110" s="829"/>
      <c r="BZ110" s="829"/>
      <c r="CA110" s="829">
        <v>18908521</v>
      </c>
      <c r="CB110" s="829"/>
      <c r="CC110" s="829"/>
      <c r="CD110" s="829"/>
      <c r="CE110" s="829"/>
      <c r="CF110" s="853">
        <v>183.2</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5218714</v>
      </c>
      <c r="BR112" s="804"/>
      <c r="BS112" s="804"/>
      <c r="BT112" s="804"/>
      <c r="BU112" s="804"/>
      <c r="BV112" s="804">
        <v>4992371</v>
      </c>
      <c r="BW112" s="804"/>
      <c r="BX112" s="804"/>
      <c r="BY112" s="804"/>
      <c r="BZ112" s="804"/>
      <c r="CA112" s="804">
        <v>4731702</v>
      </c>
      <c r="CB112" s="804"/>
      <c r="CC112" s="804"/>
      <c r="CD112" s="804"/>
      <c r="CE112" s="804"/>
      <c r="CF112" s="862">
        <v>45.8</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594904</v>
      </c>
      <c r="AB113" s="906"/>
      <c r="AC113" s="906"/>
      <c r="AD113" s="906"/>
      <c r="AE113" s="907"/>
      <c r="AF113" s="908">
        <v>590699</v>
      </c>
      <c r="AG113" s="906"/>
      <c r="AH113" s="906"/>
      <c r="AI113" s="906"/>
      <c r="AJ113" s="907"/>
      <c r="AK113" s="908">
        <v>581701</v>
      </c>
      <c r="AL113" s="906"/>
      <c r="AM113" s="906"/>
      <c r="AN113" s="906"/>
      <c r="AO113" s="907"/>
      <c r="AP113" s="909">
        <v>5.6</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3257085</v>
      </c>
      <c r="BR114" s="804"/>
      <c r="BS114" s="804"/>
      <c r="BT114" s="804"/>
      <c r="BU114" s="804"/>
      <c r="BV114" s="804">
        <v>3304724</v>
      </c>
      <c r="BW114" s="804"/>
      <c r="BX114" s="804"/>
      <c r="BY114" s="804"/>
      <c r="BZ114" s="804"/>
      <c r="CA114" s="804">
        <v>3476920</v>
      </c>
      <c r="CB114" s="804"/>
      <c r="CC114" s="804"/>
      <c r="CD114" s="804"/>
      <c r="CE114" s="804"/>
      <c r="CF114" s="862">
        <v>33.700000000000003</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12131</v>
      </c>
      <c r="AB115" s="906"/>
      <c r="AC115" s="906"/>
      <c r="AD115" s="906"/>
      <c r="AE115" s="907"/>
      <c r="AF115" s="908">
        <v>10676</v>
      </c>
      <c r="AG115" s="906"/>
      <c r="AH115" s="906"/>
      <c r="AI115" s="906"/>
      <c r="AJ115" s="907"/>
      <c r="AK115" s="908">
        <v>9559</v>
      </c>
      <c r="AL115" s="906"/>
      <c r="AM115" s="906"/>
      <c r="AN115" s="906"/>
      <c r="AO115" s="907"/>
      <c r="AP115" s="909">
        <v>0.1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3286877</v>
      </c>
      <c r="AB117" s="890"/>
      <c r="AC117" s="890"/>
      <c r="AD117" s="890"/>
      <c r="AE117" s="891"/>
      <c r="AF117" s="892">
        <v>3131378</v>
      </c>
      <c r="AG117" s="890"/>
      <c r="AH117" s="890"/>
      <c r="AI117" s="890"/>
      <c r="AJ117" s="891"/>
      <c r="AK117" s="892">
        <v>3167894</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29176050</v>
      </c>
      <c r="BR119" s="832"/>
      <c r="BS119" s="832"/>
      <c r="BT119" s="832"/>
      <c r="BU119" s="832"/>
      <c r="BV119" s="832">
        <v>27478316</v>
      </c>
      <c r="BW119" s="832"/>
      <c r="BX119" s="832"/>
      <c r="BY119" s="832"/>
      <c r="BZ119" s="832"/>
      <c r="CA119" s="832">
        <v>27117143</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6607686</v>
      </c>
      <c r="BR120" s="829"/>
      <c r="BS120" s="829"/>
      <c r="BT120" s="829"/>
      <c r="BU120" s="829"/>
      <c r="BV120" s="829">
        <v>7367457</v>
      </c>
      <c r="BW120" s="829"/>
      <c r="BX120" s="829"/>
      <c r="BY120" s="829"/>
      <c r="BZ120" s="829"/>
      <c r="CA120" s="829">
        <v>7938582</v>
      </c>
      <c r="CB120" s="829"/>
      <c r="CC120" s="829"/>
      <c r="CD120" s="829"/>
      <c r="CE120" s="829"/>
      <c r="CF120" s="853">
        <v>76.900000000000006</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4223524</v>
      </c>
      <c r="DH120" s="829"/>
      <c r="DI120" s="829"/>
      <c r="DJ120" s="829"/>
      <c r="DK120" s="829"/>
      <c r="DL120" s="829">
        <v>4103110</v>
      </c>
      <c r="DM120" s="829"/>
      <c r="DN120" s="829"/>
      <c r="DO120" s="829"/>
      <c r="DP120" s="829"/>
      <c r="DQ120" s="829">
        <v>3834103</v>
      </c>
      <c r="DR120" s="829"/>
      <c r="DS120" s="829"/>
      <c r="DT120" s="829"/>
      <c r="DU120" s="829"/>
      <c r="DV120" s="830">
        <v>37.200000000000003</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403826</v>
      </c>
      <c r="BR121" s="804"/>
      <c r="BS121" s="804"/>
      <c r="BT121" s="804"/>
      <c r="BU121" s="804"/>
      <c r="BV121" s="804">
        <v>273743</v>
      </c>
      <c r="BW121" s="804"/>
      <c r="BX121" s="804"/>
      <c r="BY121" s="804"/>
      <c r="BZ121" s="804"/>
      <c r="CA121" s="804">
        <v>130646</v>
      </c>
      <c r="CB121" s="804"/>
      <c r="CC121" s="804"/>
      <c r="CD121" s="804"/>
      <c r="CE121" s="804"/>
      <c r="CF121" s="862">
        <v>1.3</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995190</v>
      </c>
      <c r="DH121" s="804"/>
      <c r="DI121" s="804"/>
      <c r="DJ121" s="804"/>
      <c r="DK121" s="804"/>
      <c r="DL121" s="804">
        <v>889261</v>
      </c>
      <c r="DM121" s="804"/>
      <c r="DN121" s="804"/>
      <c r="DO121" s="804"/>
      <c r="DP121" s="804"/>
      <c r="DQ121" s="804">
        <v>897599</v>
      </c>
      <c r="DR121" s="804"/>
      <c r="DS121" s="804"/>
      <c r="DT121" s="804"/>
      <c r="DU121" s="804"/>
      <c r="DV121" s="781">
        <v>8.6999999999999993</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21306506</v>
      </c>
      <c r="BR122" s="832"/>
      <c r="BS122" s="832"/>
      <c r="BT122" s="832"/>
      <c r="BU122" s="832"/>
      <c r="BV122" s="832">
        <v>21055431</v>
      </c>
      <c r="BW122" s="832"/>
      <c r="BX122" s="832"/>
      <c r="BY122" s="832"/>
      <c r="BZ122" s="832"/>
      <c r="CA122" s="832">
        <v>20039897</v>
      </c>
      <c r="CB122" s="832"/>
      <c r="CC122" s="832"/>
      <c r="CD122" s="832"/>
      <c r="CE122" s="832"/>
      <c r="CF122" s="833">
        <v>194.2</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762</v>
      </c>
      <c r="AB123" s="767"/>
      <c r="AC123" s="767"/>
      <c r="AD123" s="767"/>
      <c r="AE123" s="768"/>
      <c r="AF123" s="769">
        <v>667</v>
      </c>
      <c r="AG123" s="767"/>
      <c r="AH123" s="767"/>
      <c r="AI123" s="767"/>
      <c r="AJ123" s="768"/>
      <c r="AK123" s="769">
        <v>570</v>
      </c>
      <c r="AL123" s="767"/>
      <c r="AM123" s="767"/>
      <c r="AN123" s="767"/>
      <c r="AO123" s="768"/>
      <c r="AP123" s="811">
        <v>0</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28318018</v>
      </c>
      <c r="BR123" s="820"/>
      <c r="BS123" s="820"/>
      <c r="BT123" s="820"/>
      <c r="BU123" s="820"/>
      <c r="BV123" s="820">
        <v>28696631</v>
      </c>
      <c r="BW123" s="820"/>
      <c r="BX123" s="820"/>
      <c r="BY123" s="820"/>
      <c r="BZ123" s="820"/>
      <c r="CA123" s="820">
        <v>28109125</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8.4</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11369</v>
      </c>
      <c r="AB127" s="767"/>
      <c r="AC127" s="767"/>
      <c r="AD127" s="767"/>
      <c r="AE127" s="768"/>
      <c r="AF127" s="769">
        <v>10009</v>
      </c>
      <c r="AG127" s="767"/>
      <c r="AH127" s="767"/>
      <c r="AI127" s="767"/>
      <c r="AJ127" s="768"/>
      <c r="AK127" s="769">
        <v>8989</v>
      </c>
      <c r="AL127" s="767"/>
      <c r="AM127" s="767"/>
      <c r="AN127" s="767"/>
      <c r="AO127" s="768"/>
      <c r="AP127" s="811">
        <v>0.1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65526</v>
      </c>
      <c r="AB128" s="788"/>
      <c r="AC128" s="788"/>
      <c r="AD128" s="788"/>
      <c r="AE128" s="789"/>
      <c r="AF128" s="790">
        <v>35117</v>
      </c>
      <c r="AG128" s="788"/>
      <c r="AH128" s="788"/>
      <c r="AI128" s="788"/>
      <c r="AJ128" s="789"/>
      <c r="AK128" s="790">
        <v>31171</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12.97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12624976</v>
      </c>
      <c r="AB129" s="767"/>
      <c r="AC129" s="767"/>
      <c r="AD129" s="767"/>
      <c r="AE129" s="768"/>
      <c r="AF129" s="769">
        <v>12579152</v>
      </c>
      <c r="AG129" s="767"/>
      <c r="AH129" s="767"/>
      <c r="AI129" s="767"/>
      <c r="AJ129" s="768"/>
      <c r="AK129" s="769">
        <v>12812484</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17.97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2528463</v>
      </c>
      <c r="AB130" s="767"/>
      <c r="AC130" s="767"/>
      <c r="AD130" s="767"/>
      <c r="AE130" s="768"/>
      <c r="AF130" s="769">
        <v>2491668</v>
      </c>
      <c r="AG130" s="767"/>
      <c r="AH130" s="767"/>
      <c r="AI130" s="767"/>
      <c r="AJ130" s="768"/>
      <c r="AK130" s="769">
        <v>2492011</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6.3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10096513</v>
      </c>
      <c r="AB131" s="751"/>
      <c r="AC131" s="751"/>
      <c r="AD131" s="751"/>
      <c r="AE131" s="752"/>
      <c r="AF131" s="753">
        <v>10087484</v>
      </c>
      <c r="AG131" s="751"/>
      <c r="AH131" s="751"/>
      <c r="AI131" s="751"/>
      <c r="AJ131" s="752"/>
      <c r="AK131" s="753">
        <v>10320473</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6.862646539</v>
      </c>
      <c r="AB132" s="732"/>
      <c r="AC132" s="732"/>
      <c r="AD132" s="732"/>
      <c r="AE132" s="733"/>
      <c r="AF132" s="734">
        <v>5.9934964949999996</v>
      </c>
      <c r="AG132" s="732"/>
      <c r="AH132" s="732"/>
      <c r="AI132" s="732"/>
      <c r="AJ132" s="733"/>
      <c r="AK132" s="734">
        <v>6.2469229850000003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6</v>
      </c>
      <c r="AB133" s="711"/>
      <c r="AC133" s="711"/>
      <c r="AD133" s="711"/>
      <c r="AE133" s="712"/>
      <c r="AF133" s="710">
        <v>6</v>
      </c>
      <c r="AG133" s="711"/>
      <c r="AH133" s="711"/>
      <c r="AI133" s="711"/>
      <c r="AJ133" s="712"/>
      <c r="AK133" s="710">
        <v>6.3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mF8O1OcI01GziBBSlRajF13MDF5iWAC3d4I5WDGq9nXjvRsIRm5r4coj4rMyxkWVXetdYWLTG4GXGNjWvPCWw==" saltValue="QbYJiLMM6IXSSfqMy/E0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5GbzYTNPcamuu/XJ94seFOgTNcF9P3XeLON0Ts/gUCVninNAARu2Yegayo8x1TyeE/FpCmB87BWE2lhi0/qfxg==" saltValue="p/hyc/ShYPLdOSiyLYKa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87p6hlZk5jRm4zN9/cSG3pALDQYUKE1z/UZbhxghjOcHLXCOrKwNS+huWFLeND4Q25J2SYIyfRi/dUvyGH1aw==" saltValue="qFPsyB/ZXpMop0P7Zd+F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4233903</v>
      </c>
      <c r="AP9" s="262">
        <v>140163</v>
      </c>
      <c r="AQ9" s="263">
        <v>117270</v>
      </c>
      <c r="AR9" s="264">
        <v>19.5</v>
      </c>
    </row>
    <row r="10" spans="1:46" ht="13.5" customHeight="1" x14ac:dyDescent="0.15">
      <c r="A10" s="247"/>
      <c r="AK10" s="1117" t="s">
        <v>483</v>
      </c>
      <c r="AL10" s="1118"/>
      <c r="AM10" s="1118"/>
      <c r="AN10" s="1119"/>
      <c r="AO10" s="265">
        <v>12980</v>
      </c>
      <c r="AP10" s="265">
        <v>430</v>
      </c>
      <c r="AQ10" s="266">
        <v>10490</v>
      </c>
      <c r="AR10" s="267">
        <v>-95.9</v>
      </c>
    </row>
    <row r="11" spans="1:46" ht="13.5" customHeight="1" x14ac:dyDescent="0.15">
      <c r="A11" s="247"/>
      <c r="AK11" s="1117" t="s">
        <v>484</v>
      </c>
      <c r="AL11" s="1118"/>
      <c r="AM11" s="1118"/>
      <c r="AN11" s="1119"/>
      <c r="AO11" s="265">
        <v>47457</v>
      </c>
      <c r="AP11" s="265">
        <v>1571</v>
      </c>
      <c r="AQ11" s="266">
        <v>1802</v>
      </c>
      <c r="AR11" s="267">
        <v>-12.8</v>
      </c>
    </row>
    <row r="12" spans="1:46" ht="13.5" customHeight="1" x14ac:dyDescent="0.15">
      <c r="A12" s="247"/>
      <c r="AK12" s="1117" t="s">
        <v>485</v>
      </c>
      <c r="AL12" s="1118"/>
      <c r="AM12" s="1118"/>
      <c r="AN12" s="1119"/>
      <c r="AO12" s="265" t="s">
        <v>486</v>
      </c>
      <c r="AP12" s="265" t="s">
        <v>486</v>
      </c>
      <c r="AQ12" s="266">
        <v>3</v>
      </c>
      <c r="AR12" s="267" t="s">
        <v>486</v>
      </c>
    </row>
    <row r="13" spans="1:46" ht="13.5" customHeight="1" x14ac:dyDescent="0.15">
      <c r="A13" s="247"/>
      <c r="AK13" s="1117" t="s">
        <v>487</v>
      </c>
      <c r="AL13" s="1118"/>
      <c r="AM13" s="1118"/>
      <c r="AN13" s="1119"/>
      <c r="AO13" s="265">
        <v>115250</v>
      </c>
      <c r="AP13" s="265">
        <v>3815</v>
      </c>
      <c r="AQ13" s="266">
        <v>4482</v>
      </c>
      <c r="AR13" s="267">
        <v>-14.9</v>
      </c>
    </row>
    <row r="14" spans="1:46" ht="13.5" customHeight="1" x14ac:dyDescent="0.15">
      <c r="A14" s="247"/>
      <c r="AK14" s="1117" t="s">
        <v>488</v>
      </c>
      <c r="AL14" s="1118"/>
      <c r="AM14" s="1118"/>
      <c r="AN14" s="1119"/>
      <c r="AO14" s="265">
        <v>62238</v>
      </c>
      <c r="AP14" s="265">
        <v>2060</v>
      </c>
      <c r="AQ14" s="266">
        <v>2749</v>
      </c>
      <c r="AR14" s="267">
        <v>-25.1</v>
      </c>
    </row>
    <row r="15" spans="1:46" ht="13.5" customHeight="1" x14ac:dyDescent="0.15">
      <c r="A15" s="247"/>
      <c r="AK15" s="1120" t="s">
        <v>489</v>
      </c>
      <c r="AL15" s="1121"/>
      <c r="AM15" s="1121"/>
      <c r="AN15" s="1122"/>
      <c r="AO15" s="265">
        <v>-101988</v>
      </c>
      <c r="AP15" s="265">
        <v>-3376</v>
      </c>
      <c r="AQ15" s="266">
        <v>-7399</v>
      </c>
      <c r="AR15" s="267">
        <v>-54.4</v>
      </c>
    </row>
    <row r="16" spans="1:46" x14ac:dyDescent="0.15">
      <c r="A16" s="247"/>
      <c r="AK16" s="1120" t="s">
        <v>177</v>
      </c>
      <c r="AL16" s="1121"/>
      <c r="AM16" s="1121"/>
      <c r="AN16" s="1122"/>
      <c r="AO16" s="265">
        <v>4369840</v>
      </c>
      <c r="AP16" s="265">
        <v>144663</v>
      </c>
      <c r="AQ16" s="266">
        <v>129397</v>
      </c>
      <c r="AR16" s="267">
        <v>11.8</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14.33</v>
      </c>
      <c r="AP21" s="278">
        <v>11.07</v>
      </c>
      <c r="AQ21" s="279">
        <v>3.26</v>
      </c>
      <c r="AS21" s="280"/>
      <c r="AT21" s="276"/>
    </row>
    <row r="22" spans="1:46" s="248" customFormat="1" x14ac:dyDescent="0.15">
      <c r="A22" s="276"/>
      <c r="AK22" s="1123" t="s">
        <v>495</v>
      </c>
      <c r="AL22" s="1124"/>
      <c r="AM22" s="1124"/>
      <c r="AN22" s="1125"/>
      <c r="AO22" s="281">
        <v>98</v>
      </c>
      <c r="AP22" s="282">
        <v>97.2</v>
      </c>
      <c r="AQ22" s="283">
        <v>0.8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2576634</v>
      </c>
      <c r="AP32" s="291">
        <v>85299</v>
      </c>
      <c r="AQ32" s="292">
        <v>74841</v>
      </c>
      <c r="AR32" s="293">
        <v>14</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v>1</v>
      </c>
      <c r="AR34" s="293" t="s">
        <v>486</v>
      </c>
    </row>
    <row r="35" spans="1:46" ht="27" customHeight="1" x14ac:dyDescent="0.15">
      <c r="A35" s="247"/>
      <c r="AK35" s="1107" t="s">
        <v>502</v>
      </c>
      <c r="AL35" s="1108"/>
      <c r="AM35" s="1108"/>
      <c r="AN35" s="1109"/>
      <c r="AO35" s="291">
        <v>581701</v>
      </c>
      <c r="AP35" s="291">
        <v>19257</v>
      </c>
      <c r="AQ35" s="292">
        <v>16683</v>
      </c>
      <c r="AR35" s="293">
        <v>15.4</v>
      </c>
    </row>
    <row r="36" spans="1:46" ht="27" customHeight="1" x14ac:dyDescent="0.15">
      <c r="A36" s="247"/>
      <c r="AK36" s="1107" t="s">
        <v>503</v>
      </c>
      <c r="AL36" s="1108"/>
      <c r="AM36" s="1108"/>
      <c r="AN36" s="1109"/>
      <c r="AO36" s="291" t="s">
        <v>486</v>
      </c>
      <c r="AP36" s="291" t="s">
        <v>486</v>
      </c>
      <c r="AQ36" s="292">
        <v>2411</v>
      </c>
      <c r="AR36" s="293" t="s">
        <v>486</v>
      </c>
    </row>
    <row r="37" spans="1:46" ht="13.5" customHeight="1" x14ac:dyDescent="0.15">
      <c r="A37" s="247"/>
      <c r="AK37" s="1107" t="s">
        <v>504</v>
      </c>
      <c r="AL37" s="1108"/>
      <c r="AM37" s="1108"/>
      <c r="AN37" s="1109"/>
      <c r="AO37" s="291">
        <v>9559</v>
      </c>
      <c r="AP37" s="291">
        <v>316</v>
      </c>
      <c r="AQ37" s="292">
        <v>548</v>
      </c>
      <c r="AR37" s="293">
        <v>-42.3</v>
      </c>
    </row>
    <row r="38" spans="1:46" ht="27" customHeight="1" x14ac:dyDescent="0.15">
      <c r="A38" s="247"/>
      <c r="AK38" s="1110" t="s">
        <v>505</v>
      </c>
      <c r="AL38" s="1111"/>
      <c r="AM38" s="1111"/>
      <c r="AN38" s="1112"/>
      <c r="AO38" s="294" t="s">
        <v>486</v>
      </c>
      <c r="AP38" s="294" t="s">
        <v>486</v>
      </c>
      <c r="AQ38" s="295">
        <v>7</v>
      </c>
      <c r="AR38" s="283" t="s">
        <v>486</v>
      </c>
      <c r="AS38" s="290"/>
    </row>
    <row r="39" spans="1:46" x14ac:dyDescent="0.15">
      <c r="A39" s="247"/>
      <c r="AK39" s="1110" t="s">
        <v>506</v>
      </c>
      <c r="AL39" s="1111"/>
      <c r="AM39" s="1111"/>
      <c r="AN39" s="1112"/>
      <c r="AO39" s="291">
        <v>-31171</v>
      </c>
      <c r="AP39" s="291">
        <v>-1032</v>
      </c>
      <c r="AQ39" s="292">
        <v>-3756</v>
      </c>
      <c r="AR39" s="293">
        <v>-72.5</v>
      </c>
      <c r="AS39" s="290"/>
    </row>
    <row r="40" spans="1:46" ht="27" customHeight="1" x14ac:dyDescent="0.15">
      <c r="A40" s="247"/>
      <c r="AK40" s="1107" t="s">
        <v>507</v>
      </c>
      <c r="AL40" s="1108"/>
      <c r="AM40" s="1108"/>
      <c r="AN40" s="1109"/>
      <c r="AO40" s="291">
        <v>-2492011</v>
      </c>
      <c r="AP40" s="291">
        <v>-82498</v>
      </c>
      <c r="AQ40" s="292">
        <v>-63247</v>
      </c>
      <c r="AR40" s="293">
        <v>30.4</v>
      </c>
      <c r="AS40" s="290"/>
    </row>
    <row r="41" spans="1:46" x14ac:dyDescent="0.15">
      <c r="A41" s="247"/>
      <c r="AK41" s="1113" t="s">
        <v>287</v>
      </c>
      <c r="AL41" s="1114"/>
      <c r="AM41" s="1114"/>
      <c r="AN41" s="1115"/>
      <c r="AO41" s="291">
        <v>644712</v>
      </c>
      <c r="AP41" s="291">
        <v>21343</v>
      </c>
      <c r="AQ41" s="292">
        <v>27488</v>
      </c>
      <c r="AR41" s="293">
        <v>-22.4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3202471</v>
      </c>
      <c r="AN51" s="313">
        <v>96769</v>
      </c>
      <c r="AO51" s="314">
        <v>-52.6</v>
      </c>
      <c r="AP51" s="315">
        <v>92632</v>
      </c>
      <c r="AQ51" s="316">
        <v>-1.5</v>
      </c>
      <c r="AR51" s="317">
        <v>-51.1</v>
      </c>
    </row>
    <row r="52" spans="1:44" x14ac:dyDescent="0.15">
      <c r="A52" s="247"/>
      <c r="AK52" s="318"/>
      <c r="AL52" s="319" t="s">
        <v>517</v>
      </c>
      <c r="AM52" s="320">
        <v>1418461</v>
      </c>
      <c r="AN52" s="321">
        <v>42862</v>
      </c>
      <c r="AO52" s="322">
        <v>-53.1</v>
      </c>
      <c r="AP52" s="323">
        <v>47978</v>
      </c>
      <c r="AQ52" s="324">
        <v>-2</v>
      </c>
      <c r="AR52" s="325">
        <v>-51.1</v>
      </c>
    </row>
    <row r="53" spans="1:44" x14ac:dyDescent="0.15">
      <c r="A53" s="247"/>
      <c r="AK53" s="303" t="s">
        <v>518</v>
      </c>
      <c r="AL53" s="304"/>
      <c r="AM53" s="312">
        <v>2293446</v>
      </c>
      <c r="AN53" s="313">
        <v>70925</v>
      </c>
      <c r="AO53" s="314">
        <v>-26.7</v>
      </c>
      <c r="AP53" s="315">
        <v>96469</v>
      </c>
      <c r="AQ53" s="316">
        <v>4.0999999999999996</v>
      </c>
      <c r="AR53" s="317">
        <v>-30.8</v>
      </c>
    </row>
    <row r="54" spans="1:44" x14ac:dyDescent="0.15">
      <c r="A54" s="247"/>
      <c r="AK54" s="318"/>
      <c r="AL54" s="319" t="s">
        <v>517</v>
      </c>
      <c r="AM54" s="320">
        <v>1395258</v>
      </c>
      <c r="AN54" s="321">
        <v>43149</v>
      </c>
      <c r="AO54" s="322">
        <v>0.7</v>
      </c>
      <c r="AP54" s="323">
        <v>49775</v>
      </c>
      <c r="AQ54" s="324">
        <v>3.7</v>
      </c>
      <c r="AR54" s="325">
        <v>-3</v>
      </c>
    </row>
    <row r="55" spans="1:44" x14ac:dyDescent="0.15">
      <c r="A55" s="247"/>
      <c r="AK55" s="303" t="s">
        <v>519</v>
      </c>
      <c r="AL55" s="304"/>
      <c r="AM55" s="312">
        <v>2600561</v>
      </c>
      <c r="AN55" s="313">
        <v>82130</v>
      </c>
      <c r="AO55" s="314">
        <v>15.8</v>
      </c>
      <c r="AP55" s="315">
        <v>85743</v>
      </c>
      <c r="AQ55" s="316">
        <v>-11.1</v>
      </c>
      <c r="AR55" s="317">
        <v>26.9</v>
      </c>
    </row>
    <row r="56" spans="1:44" x14ac:dyDescent="0.15">
      <c r="A56" s="247"/>
      <c r="AK56" s="318"/>
      <c r="AL56" s="319" t="s">
        <v>517</v>
      </c>
      <c r="AM56" s="320">
        <v>941878</v>
      </c>
      <c r="AN56" s="321">
        <v>29746</v>
      </c>
      <c r="AO56" s="322">
        <v>-31.1</v>
      </c>
      <c r="AP56" s="323">
        <v>45231</v>
      </c>
      <c r="AQ56" s="324">
        <v>-9.1</v>
      </c>
      <c r="AR56" s="325">
        <v>-22</v>
      </c>
    </row>
    <row r="57" spans="1:44" x14ac:dyDescent="0.15">
      <c r="A57" s="247"/>
      <c r="AK57" s="303" t="s">
        <v>520</v>
      </c>
      <c r="AL57" s="304"/>
      <c r="AM57" s="312">
        <v>1624577</v>
      </c>
      <c r="AN57" s="313">
        <v>52541</v>
      </c>
      <c r="AO57" s="314">
        <v>-36</v>
      </c>
      <c r="AP57" s="315">
        <v>92509</v>
      </c>
      <c r="AQ57" s="316">
        <v>7.9</v>
      </c>
      <c r="AR57" s="317">
        <v>-43.9</v>
      </c>
    </row>
    <row r="58" spans="1:44" x14ac:dyDescent="0.15">
      <c r="A58" s="247"/>
      <c r="AK58" s="318"/>
      <c r="AL58" s="319" t="s">
        <v>517</v>
      </c>
      <c r="AM58" s="320">
        <v>995899</v>
      </c>
      <c r="AN58" s="321">
        <v>32209</v>
      </c>
      <c r="AO58" s="322">
        <v>8.3000000000000007</v>
      </c>
      <c r="AP58" s="323">
        <v>52274</v>
      </c>
      <c r="AQ58" s="324">
        <v>15.6</v>
      </c>
      <c r="AR58" s="325">
        <v>-7.3</v>
      </c>
    </row>
    <row r="59" spans="1:44" x14ac:dyDescent="0.15">
      <c r="A59" s="247"/>
      <c r="AK59" s="303" t="s">
        <v>521</v>
      </c>
      <c r="AL59" s="304"/>
      <c r="AM59" s="312">
        <v>3098630</v>
      </c>
      <c r="AN59" s="313">
        <v>102580</v>
      </c>
      <c r="AO59" s="314">
        <v>95.2</v>
      </c>
      <c r="AP59" s="315">
        <v>98544</v>
      </c>
      <c r="AQ59" s="316">
        <v>6.5</v>
      </c>
      <c r="AR59" s="317">
        <v>88.7</v>
      </c>
    </row>
    <row r="60" spans="1:44" x14ac:dyDescent="0.15">
      <c r="A60" s="247"/>
      <c r="AK60" s="318"/>
      <c r="AL60" s="319" t="s">
        <v>517</v>
      </c>
      <c r="AM60" s="320">
        <v>2089334</v>
      </c>
      <c r="AN60" s="321">
        <v>69167</v>
      </c>
      <c r="AO60" s="322">
        <v>114.7</v>
      </c>
      <c r="AP60" s="323">
        <v>55816</v>
      </c>
      <c r="AQ60" s="324">
        <v>6.8</v>
      </c>
      <c r="AR60" s="325">
        <v>107.9</v>
      </c>
    </row>
    <row r="61" spans="1:44" x14ac:dyDescent="0.15">
      <c r="A61" s="247"/>
      <c r="AK61" s="303" t="s">
        <v>522</v>
      </c>
      <c r="AL61" s="326"/>
      <c r="AM61" s="312">
        <v>2563937</v>
      </c>
      <c r="AN61" s="313">
        <v>80989</v>
      </c>
      <c r="AO61" s="314">
        <v>-0.9</v>
      </c>
      <c r="AP61" s="315">
        <v>93179</v>
      </c>
      <c r="AQ61" s="327">
        <v>1.2</v>
      </c>
      <c r="AR61" s="317">
        <v>-2.1</v>
      </c>
    </row>
    <row r="62" spans="1:44" x14ac:dyDescent="0.15">
      <c r="A62" s="247"/>
      <c r="AK62" s="318"/>
      <c r="AL62" s="319" t="s">
        <v>517</v>
      </c>
      <c r="AM62" s="320">
        <v>1368166</v>
      </c>
      <c r="AN62" s="321">
        <v>43427</v>
      </c>
      <c r="AO62" s="322">
        <v>7.9</v>
      </c>
      <c r="AP62" s="323">
        <v>50215</v>
      </c>
      <c r="AQ62" s="324">
        <v>3</v>
      </c>
      <c r="AR62" s="325">
        <v>4.9000000000000004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jQ/mujZwSU5/j5h43x7psKkWvXz5pRYWXrw1wh+y+q8EI6hUOFR7/IY6HMafKGtu9zWYX9GdAkOPFQRX0AfqmQ==" saltValue="Nu1lff/hPHLBJwSLJhgo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VUxyJnAzDScu6drOYo9NdFT9vbR0Xv5tmFW92AOczliA/vgZI472YrKWbOFYNnD1ZFDc1c9XNiIQ9p5CL8L6hg==" saltValue="OMmocBfjveOedBJD9ULk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lg2apUkw8JZRy4NKAPrA1KmkwP2TmAsD3yPE0dIxdWcEk+QYk/0NCCDRs13ISkcyP1Va/GoAixDCw3GL4Uk05g==" saltValue="3OFLOgWMqfdJJvpYrl544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21.22</v>
      </c>
      <c r="G47" s="12">
        <v>23.53</v>
      </c>
      <c r="H47" s="12">
        <v>29.67</v>
      </c>
      <c r="I47" s="12">
        <v>35.96</v>
      </c>
      <c r="J47" s="13">
        <v>39.82</v>
      </c>
    </row>
    <row r="48" spans="2:10" ht="57.75" customHeight="1" x14ac:dyDescent="0.15">
      <c r="B48" s="14"/>
      <c r="C48" s="1128" t="s">
        <v>4</v>
      </c>
      <c r="D48" s="1128"/>
      <c r="E48" s="1129"/>
      <c r="F48" s="15">
        <v>6.47</v>
      </c>
      <c r="G48" s="16">
        <v>11.94</v>
      </c>
      <c r="H48" s="16">
        <v>12.21</v>
      </c>
      <c r="I48" s="16">
        <v>9.0299999999999994</v>
      </c>
      <c r="J48" s="17">
        <v>7.05</v>
      </c>
    </row>
    <row r="49" spans="2:10" ht="57.75" customHeight="1" thickBot="1" x14ac:dyDescent="0.2">
      <c r="B49" s="18"/>
      <c r="C49" s="1130" t="s">
        <v>5</v>
      </c>
      <c r="D49" s="1130"/>
      <c r="E49" s="1131"/>
      <c r="F49" s="19">
        <v>3.68</v>
      </c>
      <c r="G49" s="20">
        <v>8.86</v>
      </c>
      <c r="H49" s="20">
        <v>5.48</v>
      </c>
      <c r="I49" s="20">
        <v>2.96</v>
      </c>
      <c r="J49" s="21">
        <v>2.7</v>
      </c>
    </row>
    <row r="50" spans="2:10" x14ac:dyDescent="0.15"/>
  </sheetData>
  <sheetProtection algorithmName="SHA-512" hashValue="WCGtJhWOQP6L3Pc8JM4Nq/d6UC9gBR2ImGBzvqYSwgqgpOFjBe05VF/l5+u9pQStN4sEaJZj2bUP5gHxHZfarA==" saltValue="fMmpz71I6VDEM5IuDGN/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2026-03-13T01:58:35Z</cp:lastPrinted>
  <dcterms:created xsi:type="dcterms:W3CDTF">2026-02-23T08:35:43Z</dcterms:created>
  <dcterms:modified xsi:type="dcterms:W3CDTF">2026-03-16T04:07:22Z</dcterms:modified>
  <cp:category/>
</cp:coreProperties>
</file>