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7.41.28\share\03 財政班\★財政状況資料集\R06決算（R08作業）\02 ３月公表\05 最終報告データ【HP公表用】\"/>
    </mc:Choice>
  </mc:AlternateContent>
  <xr:revisionPtr revIDLastSave="0" documentId="13_ncr:1_{758888E6-1983-4B70-90AD-D4BC3E37084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<sst xmlns="http://schemas.openxmlformats.org/spreadsheetml/2006/main" count="1068" uniqueCount="566">
  <si>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</si>
  <si>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</si>
  <si>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</si>
  <si>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</si>
  <si>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</si>
  <si>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</si>
  <si>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</si>
  <si>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</si>
  <si>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</si>
  <si>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</si>
  <si>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</si>
  <si>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</si>
  <si>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</si>
  <si>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</si>
  <si>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</si>
  <si>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</si>
  <si>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</si>
  <si>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</si>
  <si>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</si>
  <si>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</si>
  <si>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</si>
  <si>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</si>
  <si>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</si>
  <si>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</si>
  <si>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</si>
  <si>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</si>
  <si>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</si>
  <si>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</si>
  <si>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</si>
  <si>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</si>
  <si>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</si>
  <si>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</si>
  <si>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</si>
  <si>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</si>
  <si>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</si>
  <si>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</si>
  <si>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</si>
  <si>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</si>
  <si>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</si>
  <si>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</si>
  <si>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</si>
  <si>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</si>
  <si>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</si>
  <si>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</si>
  <si>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</si>
  <si>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</si>
  <si>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</si>
  <si>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</si>
  <si>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</si>
  <si>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</si>
  <si>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</si>
  <si>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</si>
  <si>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</si>
  <si>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</si>
  <si>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</si>
  <si>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</si>
  <si>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</si>
  <si>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</si>
  <si>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</si>
  <si>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</si>
  <si>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</si>
  <si>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</si>
  <si>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</si>
  <si>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</si>
  <si>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</si>
  <si>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</si>
  <si>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</si>
  <si>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</si>
  <si>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</si>
  <si>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</si>
  <si>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</si>
  <si>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</si>
  <si>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</si>
  <si>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</si>
  <si>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</si>
  <si>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</si>
  <si>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</si>
  <si>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</si>
  <si>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</si>
  <si>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</si>
  <si>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</si>
  <si>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</si>
  <si>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</si>
  <si>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</si>
  <si>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</si>
  <si>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</si>
  <si>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</si>
  <si>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</si>
  <si>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</si>
  <si>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</si>
  <si>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</si>
  <si>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</si>
  <si>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</si>
  <si>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</si>
  <si>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光市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</si>
  <si>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</si>
  <si>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</si>
  <si>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</si>
  <si>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</si>
  <si>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</si>
  <si>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</si>
  <si>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</si>
  <si>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</si>
  <si>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</si>
  <si>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</si>
  <si>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</si>
  <si>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</si>
  <si>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</si>
  <si>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</si>
  <si>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</si>
  <si>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</si>
  <si>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</si>
  <si>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</si>
  <si>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</si>
  <si>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</si>
  <si>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</si>
  <si>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</si>
  <si>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</si>
  <si>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</si>
  <si>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</si>
  <si>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</si>
  <si>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</si>
  <si>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</si>
  <si>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</si>
  <si>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</si>
  <si>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</si>
  <si>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</si>
  <si>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</si>
  <si>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</si>
  <si>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</si>
  <si>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</si>
  <si>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</si>
  <si>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</si>
  <si>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</si>
  <si>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</si>
  <si>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</si>
  <si>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</si>
  <si>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</si>
  <si>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</si>
  <si>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</si>
  <si>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</si>
  <si>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</si>
  <si>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</si>
  <si>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</si>
  <si>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</si>
  <si>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</si>
  <si>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</si>
  <si>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</si>
  <si>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</si>
  <si>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</si>
  <si>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</si>
  <si>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</si>
  <si>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</si>
  <si>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</si>
  <si>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</si>
  <si>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</si>
  <si>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</si>
  <si>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</si>
  <si>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</si>
  <si>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</si>
  <si>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</si>
  <si>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</si>
  <si>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</si>
  <si>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</si>
  <si>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</si>
  <si>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</si>
  <si>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</si>
  <si>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</si>
  <si>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</si>
  <si>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</si>
  <si>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</si>
  <si>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</si>
  <si>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</si>
  <si>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</si>
  <si>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</si>
  <si>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</si>
  <si>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</si>
  <si>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</si>
  <si>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</si>
  <si>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</si>
  <si>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</si>
  <si>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</si>
  <si>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</si>
  <si>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</si>
  <si>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</si>
  <si>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</si>
  <si>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</si>
  <si>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</si>
  <si>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</si>
  <si>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</si>
  <si>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</si>
  <si>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</si>
  <si>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</si>
  <si>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</si>
  <si>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</si>
  <si>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</si>
  <si>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</si>
  <si>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</si>
  <si>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</si>
  <si>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</si>
  <si>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</si>
  <si>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</si>
  <si>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</si>
  <si>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</si>
  <si>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山口県光市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</si>
  <si>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</si>
  <si>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</si>
  <si>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</si>
  <si>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</si>
  <si>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</si>
  <si>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</si>
  <si>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</si>
  <si>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</si>
  <si>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</si>
  <si>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</si>
  <si>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</si>
  <si>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</si>
  <si>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</si>
  <si>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</si>
  <si>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</si>
  <si>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</si>
  <si>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</si>
  <si>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</si>
  <si>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</si>
  <si>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</si>
  <si>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</si>
  <si>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</si>
  <si>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</si>
  <si>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</si>
  <si>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</si>
  <si>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</si>
  <si>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</si>
  <si>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</si>
  <si>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</si>
  <si>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</si>
  <si>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</si>
  <si>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</si>
  <si>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</si>
  <si>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</si>
  <si>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</si>
  <si>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</si>
  <si>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</si>
  <si>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</si>
  <si>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</si>
  <si>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</si>
  <si>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</si>
  <si>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</si>
  <si>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</si>
  <si>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</si>
  <si>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</si>
  <si>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</si>
  <si>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</si>
  <si>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</si>
  <si>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</si>
  <si>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</si>
  <si>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</si>
  <si>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</si>
  <si>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</si>
  <si>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</si>
  <si>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</si>
  <si>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</si>
  <si>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</si>
  <si>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</si>
  <si>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</si>
  <si>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</si>
  <si>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</si>
  <si>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</si>
  <si>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</si>
  <si>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</si>
  <si>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</si>
  <si>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</si>
  <si>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</si>
  <si>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</si>
  <si>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</si>
  <si>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</si>
  <si>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</si>
  <si>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</si>
  <si>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</si>
  <si>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</si>
  <si>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</si>
  <si>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</si>
  <si>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</si>
  <si>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</si>
  <si>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</si>
  <si>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</si>
  <si>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</si>
  <si>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</si>
  <si>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</si>
  <si>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</si>
  <si>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</si>
  <si>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</si>
  <si>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</si>
  <si>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</si>
  <si>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</si>
  <si>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</si>
  <si>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</si>
  <si>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</si>
  <si>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</si>
  <si>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</si>
  <si>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</si>
  <si>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</si>
  <si>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</si>
  <si>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</si>
  <si>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</si>
  <si>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</si>
  <si>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</si>
  <si>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</si>
  <si>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</si>
  <si>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</si>
  <si>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</si>
  <si>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</si>
  <si>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</si>
  <si>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</si>
  <si>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</si>
  <si>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</si>
  <si>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</si>
  <si>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</si>
  <si>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</si>
  <si>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</si>
  <si>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</si>
  <si>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</si>
  <si>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</si>
  <si>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</si>
  <si>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</si>
  <si>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</si>
  <si>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</si>
  <si>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</si>
  <si>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</si>
  <si>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</si>
  <si>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</si>
  <si>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</si>
  <si>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</si>
  <si>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</si>
  <si>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</si>
  <si>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</si>
  <si>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</si>
  <si>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</si>
  <si>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</si>
  <si>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</si>
  <si>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</si>
  <si>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</si>
  <si>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</si>
  <si>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</si>
  <si>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</si>
  <si>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</si>
  <si>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</si>
  <si>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</si>
  <si>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</si>
  <si>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</si>
  <si>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</si>
  <si>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</si>
  <si>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</si>
  <si>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</si>
  <si>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</si>
  <si>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</si>
  <si>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山口県光市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</si>
  <si>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</si>
  <si>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</si>
  <si>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</si>
  <si>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</si>
  <si>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</si>
  <si>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</si>
  <si>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</si>
  <si>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</si>
  <si>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</si>
  <si>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</si>
  <si>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</si>
  <si>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</si>
  <si>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</si>
  <si>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</si>
  <si>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</si>
  <si>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</si>
  <si>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</si>
  <si>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</si>
  <si>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</si>
  <si>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</si>
  <si>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</si>
  <si>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</si>
  <si>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</si>
  <si>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</si>
  <si>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</si>
  <si>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</si>
  <si>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</si>
  <si>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</si>
  <si>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</si>
  <si>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</si>
  <si>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</si>
  <si>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</si>
  <si>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</si>
  <si>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</si>
  <si>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</si>
  <si>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</si>
  <si>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</si>
  <si>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</si>
  <si>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</si>
  <si>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</si>
  <si>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</si>
  <si>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</si>
  <si>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</si>
  <si>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</si>
  <si>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</si>
  <si>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</si>
  <si>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</si>
  <si>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</si>
  <si>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</si>
  <si>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</si>
  <si>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</si>
  <si>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</si>
  <si>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</si>
  <si>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</si>
  <si>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</si>
  <si>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</si>
  <si>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</si>
  <si>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</si>
  <si>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</si>
  <si>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</si>
  <si>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</si>
  <si>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</si>
  <si>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</si>
  <si>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</si>
  <si>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</si>
  <si>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</si>
  <si>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</si>
  <si>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</si>
  <si>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</si>
  <si>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</si>
  <si>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</si>
  <si>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</si>
  <si>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</si>
  <si>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</si>
  <si>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</si>
  <si>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</si>
  <si>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</si>
  <si>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</si>
  <si>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</si>
  <si>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</si>
  <si>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</si>
  <si>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</si>
  <si>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</si>
  <si>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</si>
  <si>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</si>
  <si>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</si>
  <si>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</si>
  <si>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</si>
  <si>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</si>
  <si>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</si>
  <si>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</si>
  <si>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</si>
  <si>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</si>
  <si>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</si>
  <si>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</si>
  <si>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</si>
  <si>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</si>
  <si>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</si>
  <si>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</si>
  <si>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</si>
  <si>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</si>
  <si>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</si>
  <si>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</si>
  <si>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</si>
  <si>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</si>
  <si>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</si>
  <si>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</si>
  <si>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</si>
  <si>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</si>
  <si>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</si>
  <si>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</si>
  <si>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</si>
  <si>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</si>
  <si>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</si>
  <si>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</si>
  <si>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</si>
  <si>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</si>
  <si>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</si>
  <si>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</si>
  <si>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</si>
  <si>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</si>
  <si>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</si>
  <si>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</si>
  <si>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</si>
  <si>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</si>
  <si>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</si>
  <si>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</si>
  <si>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</si>
  <si>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</si>
  <si>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</si>
  <si>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</si>
  <si>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</si>
  <si>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</si>
  <si>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</si>
  <si>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</si>
  <si>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</si>
  <si>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</si>
  <si>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</si>
  <si>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</si>
  <si>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</si>
  <si>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</si>
  <si>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</si>
  <si>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</si>
  <si>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</si>
  <si>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</si>
  <si>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</si>
  <si>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</si>
  <si>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</si>
  <si>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</si>
  <si>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</si>
  <si>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</si>
  <si>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</si>
  <si>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</si>
  <si>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</si>
  <si>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</si>
  <si>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</si>
  <si>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</si>
  <si>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</si>
  <si>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</si>
  <si>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</si>
  <si>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</si>
  <si>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</si>
  <si>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</si>
  <si>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</si>
  <si>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</si>
  <si>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</si>
  <si>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</si>
  <si>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</si>
  <si>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</si>
  <si>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</si>
  <si>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</si>
  <si>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</si>
  <si>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</si>
  <si>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</si>
  <si>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</si>
  <si>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1.83</t>
  </si>
  <si>
    <t>▲ 0.72</t>
  </si>
  <si>
    <t>病院事業会計</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</si>
  <si>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</si>
  <si>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</si>
  <si>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</si>
  <si>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</si>
  <si>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</si>
  <si>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</si>
  <si>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</si>
  <si>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</si>
  <si>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</si>
  <si>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</si>
  <si>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</si>
  <si>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</si>
  <si>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</si>
  <si>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</si>
  <si>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周南地区衛生施設組合一般会計</t>
    <phoneticPr fontId="2"/>
  </si>
  <si>
    <t>光地区消防組合一般会計</t>
    <phoneticPr fontId="2"/>
  </si>
  <si>
    <t>周南東部環境施設組合一般会計</t>
    <phoneticPr fontId="2"/>
  </si>
  <si>
    <t>山口県市町総合事務組合一般会計</t>
    <phoneticPr fontId="2"/>
  </si>
  <si>
    <t>山口県市町総合事務組合非常勤職員公務災害補償特別会計</t>
    <phoneticPr fontId="2"/>
  </si>
  <si>
    <t>山口県市町総合事務組合山口県市町公平委員会特別会計</t>
    <phoneticPr fontId="2"/>
  </si>
  <si>
    <t>山口県市町総合事務組合交通災害共済特別会計</t>
    <phoneticPr fontId="2"/>
  </si>
  <si>
    <t>山口県市町総合事務組合山口県自治会館管理特別会計</t>
    <phoneticPr fontId="2"/>
  </si>
  <si>
    <t>山口県後期高齢者医療広域連合一般会計</t>
    <phoneticPr fontId="2"/>
  </si>
  <si>
    <t>山口県後期高齢者医療広域連合後期高齢者医療特別会計</t>
    <phoneticPr fontId="2"/>
  </si>
  <si>
    <t>牛島海運</t>
    <rPh sb="0" eb="2">
      <t>ウシシマ</t>
    </rPh>
    <rPh sb="2" eb="4">
      <t>カイウン</t>
    </rPh>
    <phoneticPr fontId="2"/>
  </si>
  <si>
    <t>光市スポーツ振興会</t>
    <rPh sb="0" eb="2">
      <t>ヒカリシ</t>
    </rPh>
    <rPh sb="6" eb="9">
      <t>シンコウカイ</t>
    </rPh>
    <phoneticPr fontId="2"/>
  </si>
  <si>
    <t>光市文化振興財団</t>
    <rPh sb="0" eb="2">
      <t>ヒカリシ</t>
    </rPh>
    <rPh sb="2" eb="4">
      <t>ブンカ</t>
    </rPh>
    <rPh sb="4" eb="6">
      <t>シンコウ</t>
    </rPh>
    <rPh sb="6" eb="8">
      <t>ザイダン</t>
    </rPh>
    <phoneticPr fontId="2"/>
  </si>
  <si>
    <t>光市未来創造基金</t>
    <rPh sb="0" eb="2">
      <t>ヒカリシ</t>
    </rPh>
    <rPh sb="2" eb="4">
      <t>ミライ</t>
    </rPh>
    <rPh sb="4" eb="6">
      <t>ソウゾウ</t>
    </rPh>
    <rPh sb="6" eb="8">
      <t>キキン</t>
    </rPh>
    <phoneticPr fontId="5"/>
  </si>
  <si>
    <t>光市公共施設等整備基金</t>
    <rPh sb="0" eb="2">
      <t>ヒカリシ</t>
    </rPh>
    <rPh sb="2" eb="6">
      <t>コウキョウシセツ</t>
    </rPh>
    <rPh sb="6" eb="7">
      <t>ナド</t>
    </rPh>
    <rPh sb="7" eb="9">
      <t>セイビ</t>
    </rPh>
    <rPh sb="9" eb="11">
      <t>キキン</t>
    </rPh>
    <phoneticPr fontId="5"/>
  </si>
  <si>
    <t>光市庁舎整備基金</t>
    <rPh sb="0" eb="2">
      <t>ヒカリシ</t>
    </rPh>
    <rPh sb="2" eb="4">
      <t>チョウシャ</t>
    </rPh>
    <rPh sb="4" eb="6">
      <t>セイビ</t>
    </rPh>
    <rPh sb="6" eb="8">
      <t>キキン</t>
    </rPh>
    <phoneticPr fontId="5"/>
  </si>
  <si>
    <t>光市漁業振興基金</t>
    <rPh sb="0" eb="2">
      <t>ヒカリシ</t>
    </rPh>
    <rPh sb="2" eb="4">
      <t>ギョギョウ</t>
    </rPh>
    <rPh sb="4" eb="6">
      <t>シンコウ</t>
    </rPh>
    <rPh sb="6" eb="8">
      <t>キキン</t>
    </rPh>
    <phoneticPr fontId="5"/>
  </si>
  <si>
    <t>光市スポーツ振興基金</t>
    <rPh sb="0" eb="2">
      <t>ヒカリシ</t>
    </rPh>
    <rPh sb="6" eb="8">
      <t>シンコウ</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</si>
</sst>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C97A-4704-9E8D-D99BFCDF5CB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30042</c:v>
                </c:pt>
                <c:pt idx="1">
                  <c:v>26182</c:v>
                </c:pt>
                <c:pt idx="2">
                  <c:v>38276</c:v>
                </c:pt>
                <c:pt idx="3">
                  <c:v>45193</c:v>
                </c:pt>
                <c:pt idx="4">
                  <c:v>51931</c:v>
                </c:pt>
              </c:numCache>
            </c:numRef>
          </c:val>
          <c:smooth val="0"/>
          <c:extLst>
            <c:ext xmlns:c16="http://schemas.microsoft.com/office/drawing/2014/chart" uri="{C3380CC4-5D6E-409C-BE32-E72D297353CC}">
              <c16:uniqueId val="{00000001-C97A-4704-9E8D-D99BFCDF5CB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5.91</c:v>
                </c:pt>
                <c:pt idx="1">
                  <c:v>6.91</c:v>
                </c:pt>
                <c:pt idx="2">
                  <c:v>7.83</c:v>
                </c:pt>
                <c:pt idx="3">
                  <c:v>5.77</c:v>
                </c:pt>
                <c:pt idx="4">
                  <c:v>8.3000000000000007</c:v>
                </c:pt>
              </c:numCache>
            </c:numRef>
          </c:val>
          <c:extLst>
            <c:ext xmlns:c16="http://schemas.microsoft.com/office/drawing/2014/chart" uri="{C3380CC4-5D6E-409C-BE32-E72D297353CC}">
              <c16:uniqueId val="{00000000-411B-44CD-9E20-EF82791B50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18.170000000000002</c:v>
                </c:pt>
                <c:pt idx="1">
                  <c:v>21.08</c:v>
                </c:pt>
                <c:pt idx="2">
                  <c:v>22.54</c:v>
                </c:pt>
                <c:pt idx="3">
                  <c:v>21.95</c:v>
                </c:pt>
                <c:pt idx="4">
                  <c:v>18.11</c:v>
                </c:pt>
              </c:numCache>
            </c:numRef>
          </c:val>
          <c:extLst>
            <c:ext xmlns:c16="http://schemas.microsoft.com/office/drawing/2014/chart" uri="{C3380CC4-5D6E-409C-BE32-E72D297353CC}">
              <c16:uniqueId val="{00000001-411B-44CD-9E20-EF82791B50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c:v>
                </c:pt>
                <c:pt idx="1">
                  <c:v>5.15</c:v>
                </c:pt>
                <c:pt idx="2">
                  <c:v>1.55</c:v>
                </c:pt>
                <c:pt idx="3">
                  <c:v>-1.83</c:v>
                </c:pt>
                <c:pt idx="4">
                  <c:v>-0.72</c:v>
                </c:pt>
              </c:numCache>
            </c:numRef>
          </c:val>
          <c:smooth val="0"/>
          <c:extLst>
            <c:ext xmlns:c16="http://schemas.microsoft.com/office/drawing/2014/chart" uri="{C3380CC4-5D6E-409C-BE32-E72D297353CC}">
              <c16:uniqueId val="{00000002-411B-44CD-9E20-EF82791B50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0.93</c:v>
                </c:pt>
                <c:pt idx="2">
                  <c:v>#N/A</c:v>
                </c:pt>
                <c:pt idx="3">
                  <c:v>0.42</c:v>
                </c:pt>
                <c:pt idx="4">
                  <c:v>#N/A</c:v>
                </c:pt>
                <c:pt idx="5">
                  <c:v>0.54</c:v>
                </c:pt>
                <c:pt idx="6">
                  <c:v>#N/A</c:v>
                </c:pt>
                <c:pt idx="7">
                  <c:v>0</c:v>
                </c:pt>
                <c:pt idx="8">
                  <c:v>0</c:v>
                </c:pt>
                <c:pt idx="9">
                  <c:v>0</c:v>
                </c:pt>
              </c:numCache>
            </c:numRef>
          </c:val>
          <c:extLst>
            <c:ext xmlns:c16="http://schemas.microsoft.com/office/drawing/2014/chart" uri="{C3380CC4-5D6E-409C-BE32-E72D297353CC}">
              <c16:uniqueId val="{00000000-C35C-439D-B2FF-96AD58A51D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5C-439D-B2FF-96AD58A51D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5C-439D-B2FF-96AD58A51D4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C35C-439D-B2FF-96AD58A51D4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2.1800000000000002</c:v>
                </c:pt>
                <c:pt idx="2">
                  <c:v>#N/A</c:v>
                </c:pt>
                <c:pt idx="3">
                  <c:v>1.5</c:v>
                </c:pt>
                <c:pt idx="4">
                  <c:v>#N/A</c:v>
                </c:pt>
                <c:pt idx="5">
                  <c:v>1.06</c:v>
                </c:pt>
                <c:pt idx="6">
                  <c:v>#N/A</c:v>
                </c:pt>
                <c:pt idx="7">
                  <c:v>1.1100000000000001</c:v>
                </c:pt>
                <c:pt idx="8">
                  <c:v>#N/A</c:v>
                </c:pt>
                <c:pt idx="9">
                  <c:v>1.1200000000000001</c:v>
                </c:pt>
              </c:numCache>
            </c:numRef>
          </c:val>
          <c:extLst>
            <c:ext xmlns:c16="http://schemas.microsoft.com/office/drawing/2014/chart" uri="{C3380CC4-5D6E-409C-BE32-E72D297353CC}">
              <c16:uniqueId val="{00000004-C35C-439D-B2FF-96AD58A51D4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1.75</c:v>
                </c:pt>
                <c:pt idx="4">
                  <c:v>#N/A</c:v>
                </c:pt>
                <c:pt idx="5">
                  <c:v>2.15</c:v>
                </c:pt>
                <c:pt idx="6">
                  <c:v>#N/A</c:v>
                </c:pt>
                <c:pt idx="7">
                  <c:v>2.04</c:v>
                </c:pt>
                <c:pt idx="8">
                  <c:v>#N/A</c:v>
                </c:pt>
                <c:pt idx="9">
                  <c:v>1.6</c:v>
                </c:pt>
              </c:numCache>
            </c:numRef>
          </c:val>
          <c:extLst>
            <c:ext xmlns:c16="http://schemas.microsoft.com/office/drawing/2014/chart" uri="{C3380CC4-5D6E-409C-BE32-E72D297353CC}">
              <c16:uniqueId val="{00000005-C35C-439D-B2FF-96AD58A51D4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1.49</c:v>
                </c:pt>
                <c:pt idx="2">
                  <c:v>#N/A</c:v>
                </c:pt>
                <c:pt idx="3">
                  <c:v>1.86</c:v>
                </c:pt>
                <c:pt idx="4">
                  <c:v>#N/A</c:v>
                </c:pt>
                <c:pt idx="5">
                  <c:v>2.5299999999999998</c:v>
                </c:pt>
                <c:pt idx="6">
                  <c:v>#N/A</c:v>
                </c:pt>
                <c:pt idx="7">
                  <c:v>3.25</c:v>
                </c:pt>
                <c:pt idx="8">
                  <c:v>#N/A</c:v>
                </c:pt>
                <c:pt idx="9">
                  <c:v>4.1900000000000004</c:v>
                </c:pt>
              </c:numCache>
            </c:numRef>
          </c:val>
          <c:extLst>
            <c:ext xmlns:c16="http://schemas.microsoft.com/office/drawing/2014/chart" uri="{C3380CC4-5D6E-409C-BE32-E72D297353CC}">
              <c16:uniqueId val="{00000006-C35C-439D-B2FF-96AD58A51D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5.91</c:v>
                </c:pt>
                <c:pt idx="2">
                  <c:v>#N/A</c:v>
                </c:pt>
                <c:pt idx="3">
                  <c:v>6.9</c:v>
                </c:pt>
                <c:pt idx="4">
                  <c:v>#N/A</c:v>
                </c:pt>
                <c:pt idx="5">
                  <c:v>7.82</c:v>
                </c:pt>
                <c:pt idx="6">
                  <c:v>#N/A</c:v>
                </c:pt>
                <c:pt idx="7">
                  <c:v>5.76</c:v>
                </c:pt>
                <c:pt idx="8">
                  <c:v>#N/A</c:v>
                </c:pt>
                <c:pt idx="9">
                  <c:v>8.3000000000000007</c:v>
                </c:pt>
              </c:numCache>
            </c:numRef>
          </c:val>
          <c:extLst>
            <c:ext xmlns:c16="http://schemas.microsoft.com/office/drawing/2014/chart" uri="{C3380CC4-5D6E-409C-BE32-E72D297353CC}">
              <c16:uniqueId val="{00000007-C35C-439D-B2FF-96AD58A51D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11.82</c:v>
                </c:pt>
                <c:pt idx="2">
                  <c:v>#N/A</c:v>
                </c:pt>
                <c:pt idx="3">
                  <c:v>12.41</c:v>
                </c:pt>
                <c:pt idx="4">
                  <c:v>#N/A</c:v>
                </c:pt>
                <c:pt idx="5">
                  <c:v>13.12</c:v>
                </c:pt>
                <c:pt idx="6">
                  <c:v>#N/A</c:v>
                </c:pt>
                <c:pt idx="7">
                  <c:v>12.49</c:v>
                </c:pt>
                <c:pt idx="8">
                  <c:v>#N/A</c:v>
                </c:pt>
                <c:pt idx="9">
                  <c:v>11.21</c:v>
                </c:pt>
              </c:numCache>
            </c:numRef>
          </c:val>
          <c:extLst>
            <c:ext xmlns:c16="http://schemas.microsoft.com/office/drawing/2014/chart" uri="{C3380CC4-5D6E-409C-BE32-E72D297353CC}">
              <c16:uniqueId val="{00000008-C35C-439D-B2FF-96AD58A51D4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29.87</c:v>
                </c:pt>
                <c:pt idx="2">
                  <c:v>#N/A</c:v>
                </c:pt>
                <c:pt idx="3">
                  <c:v>33.42</c:v>
                </c:pt>
                <c:pt idx="4">
                  <c:v>#N/A</c:v>
                </c:pt>
                <c:pt idx="5">
                  <c:v>35.770000000000003</c:v>
                </c:pt>
                <c:pt idx="6">
                  <c:v>#N/A</c:v>
                </c:pt>
                <c:pt idx="7">
                  <c:v>31</c:v>
                </c:pt>
                <c:pt idx="8">
                  <c:v>#N/A</c:v>
                </c:pt>
                <c:pt idx="9">
                  <c:v>20.28</c:v>
                </c:pt>
              </c:numCache>
            </c:numRef>
          </c:val>
          <c:extLst>
            <c:ext xmlns:c16="http://schemas.microsoft.com/office/drawing/2014/chart" uri="{C3380CC4-5D6E-409C-BE32-E72D297353CC}">
              <c16:uniqueId val="{00000009-C35C-439D-B2FF-96AD58A51D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2448</c:v>
                </c:pt>
                <c:pt idx="5">
                  <c:v>2519</c:v>
                </c:pt>
                <c:pt idx="8">
                  <c:v>2506</c:v>
                </c:pt>
                <c:pt idx="11">
                  <c:v>2618</c:v>
                </c:pt>
                <c:pt idx="14">
                  <c:v>2569</c:v>
                </c:pt>
              </c:numCache>
            </c:numRef>
          </c:val>
          <c:extLst>
            <c:ext xmlns:c16="http://schemas.microsoft.com/office/drawing/2014/chart" uri="{C3380CC4-5D6E-409C-BE32-E72D297353CC}">
              <c16:uniqueId val="{00000000-DDF0-4E9F-8A63-EDDB6CA1C5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F0-4E9F-8A63-EDDB6CA1C5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2-DDF0-4E9F-8A63-EDDB6CA1C5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230</c:v>
                </c:pt>
                <c:pt idx="3">
                  <c:v>220</c:v>
                </c:pt>
                <c:pt idx="6">
                  <c:v>200</c:v>
                </c:pt>
                <c:pt idx="9">
                  <c:v>134</c:v>
                </c:pt>
                <c:pt idx="12">
                  <c:v>122</c:v>
                </c:pt>
              </c:numCache>
            </c:numRef>
          </c:val>
          <c:extLst>
            <c:ext xmlns:c16="http://schemas.microsoft.com/office/drawing/2014/chart" uri="{C3380CC4-5D6E-409C-BE32-E72D297353CC}">
              <c16:uniqueId val="{00000003-DDF0-4E9F-8A63-EDDB6CA1C5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673</c:v>
                </c:pt>
                <c:pt idx="3">
                  <c:v>635</c:v>
                </c:pt>
                <c:pt idx="6">
                  <c:v>570</c:v>
                </c:pt>
                <c:pt idx="9">
                  <c:v>714</c:v>
                </c:pt>
                <c:pt idx="12">
                  <c:v>671</c:v>
                </c:pt>
              </c:numCache>
            </c:numRef>
          </c:val>
          <c:extLst>
            <c:ext xmlns:c16="http://schemas.microsoft.com/office/drawing/2014/chart" uri="{C3380CC4-5D6E-409C-BE32-E72D297353CC}">
              <c16:uniqueId val="{00000004-DDF0-4E9F-8A63-EDDB6CA1C5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F0-4E9F-8A63-EDDB6CA1C5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F0-4E9F-8A63-EDDB6CA1C5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2217</c:v>
                </c:pt>
                <c:pt idx="3">
                  <c:v>2355</c:v>
                </c:pt>
                <c:pt idx="6">
                  <c:v>2402</c:v>
                </c:pt>
                <c:pt idx="9">
                  <c:v>2452</c:v>
                </c:pt>
                <c:pt idx="12">
                  <c:v>2548</c:v>
                </c:pt>
              </c:numCache>
            </c:numRef>
          </c:val>
          <c:extLst>
            <c:ext xmlns:c16="http://schemas.microsoft.com/office/drawing/2014/chart" uri="{C3380CC4-5D6E-409C-BE32-E72D297353CC}">
              <c16:uniqueId val="{00000007-DDF0-4E9F-8A63-EDDB6CA1C5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674</c:v>
                </c:pt>
                <c:pt idx="2">
                  <c:v>#N/A</c:v>
                </c:pt>
                <c:pt idx="3">
                  <c:v>#N/A</c:v>
                </c:pt>
                <c:pt idx="4">
                  <c:v>692</c:v>
                </c:pt>
                <c:pt idx="5">
                  <c:v>#N/A</c:v>
                </c:pt>
                <c:pt idx="6">
                  <c:v>#N/A</c:v>
                </c:pt>
                <c:pt idx="7">
                  <c:v>667</c:v>
                </c:pt>
                <c:pt idx="8">
                  <c:v>#N/A</c:v>
                </c:pt>
                <c:pt idx="9">
                  <c:v>#N/A</c:v>
                </c:pt>
                <c:pt idx="10">
                  <c:v>682</c:v>
                </c:pt>
                <c:pt idx="11">
                  <c:v>#N/A</c:v>
                </c:pt>
                <c:pt idx="12">
                  <c:v>#N/A</c:v>
                </c:pt>
                <c:pt idx="13">
                  <c:v>772</c:v>
                </c:pt>
                <c:pt idx="14">
                  <c:v>#N/A</c:v>
                </c:pt>
              </c:numCache>
            </c:numRef>
          </c:val>
          <c:smooth val="0"/>
          <c:extLst>
            <c:ext xmlns:c16="http://schemas.microsoft.com/office/drawing/2014/chart" uri="{C3380CC4-5D6E-409C-BE32-E72D297353CC}">
              <c16:uniqueId val="{00000008-DDF0-4E9F-8A63-EDDB6CA1C5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24135</c:v>
                </c:pt>
                <c:pt idx="5">
                  <c:v>23201</c:v>
                </c:pt>
                <c:pt idx="8">
                  <c:v>21984</c:v>
                </c:pt>
                <c:pt idx="11">
                  <c:v>21465</c:v>
                </c:pt>
                <c:pt idx="14">
                  <c:v>21236</c:v>
                </c:pt>
              </c:numCache>
            </c:numRef>
          </c:val>
          <c:extLst>
            <c:ext xmlns:c16="http://schemas.microsoft.com/office/drawing/2014/chart" uri="{C3380CC4-5D6E-409C-BE32-E72D297353CC}">
              <c16:uniqueId val="{00000000-7D54-4C0C-B754-C07F662749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3628</c:v>
                </c:pt>
                <c:pt idx="5">
                  <c:v>3458</c:v>
                </c:pt>
                <c:pt idx="8">
                  <c:v>3038</c:v>
                </c:pt>
                <c:pt idx="11">
                  <c:v>3154</c:v>
                </c:pt>
                <c:pt idx="14">
                  <c:v>3149</c:v>
                </c:pt>
              </c:numCache>
            </c:numRef>
          </c:val>
          <c:extLst>
            <c:ext xmlns:c16="http://schemas.microsoft.com/office/drawing/2014/chart" uri="{C3380CC4-5D6E-409C-BE32-E72D297353CC}">
              <c16:uniqueId val="{00000001-7D54-4C0C-B754-C07F662749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4896</c:v>
                </c:pt>
                <c:pt idx="5">
                  <c:v>6189</c:v>
                </c:pt>
                <c:pt idx="8">
                  <c:v>7690</c:v>
                </c:pt>
                <c:pt idx="11">
                  <c:v>8045</c:v>
                </c:pt>
                <c:pt idx="14">
                  <c:v>7558</c:v>
                </c:pt>
              </c:numCache>
            </c:numRef>
          </c:val>
          <c:extLst>
            <c:ext xmlns:c16="http://schemas.microsoft.com/office/drawing/2014/chart" uri="{C3380CC4-5D6E-409C-BE32-E72D297353CC}">
              <c16:uniqueId val="{00000002-7D54-4C0C-B754-C07F662749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D54-4C0C-B754-C07F662749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D54-4C0C-B754-C07F662749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c:v>
                </c:pt>
                <c:pt idx="3">
                  <c:v>20</c:v>
                </c:pt>
                <c:pt idx="6">
                  <c:v>25</c:v>
                </c:pt>
                <c:pt idx="9">
                  <c:v>28</c:v>
                </c:pt>
                <c:pt idx="12">
                  <c:v>28</c:v>
                </c:pt>
              </c:numCache>
            </c:numRef>
          </c:val>
          <c:extLst>
            <c:ext xmlns:c16="http://schemas.microsoft.com/office/drawing/2014/chart" uri="{C3380CC4-5D6E-409C-BE32-E72D297353CC}">
              <c16:uniqueId val="{00000005-7D54-4C0C-B754-C07F662749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2445</c:v>
                </c:pt>
                <c:pt idx="3">
                  <c:v>2408</c:v>
                </c:pt>
                <c:pt idx="6">
                  <c:v>2431</c:v>
                </c:pt>
                <c:pt idx="9">
                  <c:v>2579</c:v>
                </c:pt>
                <c:pt idx="12">
                  <c:v>2692</c:v>
                </c:pt>
              </c:numCache>
            </c:numRef>
          </c:val>
          <c:extLst>
            <c:ext xmlns:c16="http://schemas.microsoft.com/office/drawing/2014/chart" uri="{C3380CC4-5D6E-409C-BE32-E72D297353CC}">
              <c16:uniqueId val="{00000006-7D54-4C0C-B754-C07F662749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1184</c:v>
                </c:pt>
                <c:pt idx="3">
                  <c:v>985</c:v>
                </c:pt>
                <c:pt idx="6">
                  <c:v>800</c:v>
                </c:pt>
                <c:pt idx="9">
                  <c:v>737</c:v>
                </c:pt>
                <c:pt idx="12">
                  <c:v>1297</c:v>
                </c:pt>
              </c:numCache>
            </c:numRef>
          </c:val>
          <c:extLst>
            <c:ext xmlns:c16="http://schemas.microsoft.com/office/drawing/2014/chart" uri="{C3380CC4-5D6E-409C-BE32-E72D297353CC}">
              <c16:uniqueId val="{00000007-7D54-4C0C-B754-C07F662749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9090</c:v>
                </c:pt>
                <c:pt idx="3">
                  <c:v>8000</c:v>
                </c:pt>
                <c:pt idx="6">
                  <c:v>7304</c:v>
                </c:pt>
                <c:pt idx="9">
                  <c:v>7507</c:v>
                </c:pt>
                <c:pt idx="12">
                  <c:v>7500</c:v>
                </c:pt>
              </c:numCache>
            </c:numRef>
          </c:val>
          <c:extLst>
            <c:ext xmlns:c16="http://schemas.microsoft.com/office/drawing/2014/chart" uri="{C3380CC4-5D6E-409C-BE32-E72D297353CC}">
              <c16:uniqueId val="{00000008-7D54-4C0C-B754-C07F662749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7D54-4C0C-B754-C07F662749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23764</c:v>
                </c:pt>
                <c:pt idx="3">
                  <c:v>22906</c:v>
                </c:pt>
                <c:pt idx="6">
                  <c:v>21628</c:v>
                </c:pt>
                <c:pt idx="9">
                  <c:v>21130</c:v>
                </c:pt>
                <c:pt idx="12">
                  <c:v>20646</c:v>
                </c:pt>
              </c:numCache>
            </c:numRef>
          </c:val>
          <c:extLst>
            <c:ext xmlns:c16="http://schemas.microsoft.com/office/drawing/2014/chart" uri="{C3380CC4-5D6E-409C-BE32-E72D297353CC}">
              <c16:uniqueId val="{0000000A-7D54-4C0C-B754-C07F662749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3837</c:v>
                </c:pt>
                <c:pt idx="2">
                  <c:v>#N/A</c:v>
                </c:pt>
                <c:pt idx="3">
                  <c:v>#N/A</c:v>
                </c:pt>
                <c:pt idx="4">
                  <c:v>1471</c:v>
                </c:pt>
                <c:pt idx="5">
                  <c:v>#N/A</c:v>
                </c:pt>
                <c:pt idx="6">
                  <c:v>#N/A</c:v>
                </c:pt>
                <c:pt idx="7">
                  <c:v>0</c:v>
                </c:pt>
                <c:pt idx="8">
                  <c:v>#N/A</c:v>
                </c:pt>
                <c:pt idx="9">
                  <c:v>#N/A</c:v>
                </c:pt>
                <c:pt idx="10">
                  <c:v>0</c:v>
                </c:pt>
                <c:pt idx="11">
                  <c:v>#N/A</c:v>
                </c:pt>
                <c:pt idx="12">
                  <c:v>#N/A</c:v>
                </c:pt>
                <c:pt idx="13">
                  <c:v>219</c:v>
                </c:pt>
                <c:pt idx="14">
                  <c:v>#N/A</c:v>
                </c:pt>
              </c:numCache>
            </c:numRef>
          </c:val>
          <c:smooth val="0"/>
          <c:extLst>
            <c:ext xmlns:c16="http://schemas.microsoft.com/office/drawing/2014/chart" uri="{C3380CC4-5D6E-409C-BE32-E72D297353CC}">
              <c16:uniqueId val="{0000000B-7D54-4C0C-B754-C07F662749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2989</c:v>
                </c:pt>
                <c:pt idx="1">
                  <c:v>2992</c:v>
                </c:pt>
                <c:pt idx="2">
                  <c:v>2522</c:v>
                </c:pt>
              </c:numCache>
            </c:numRef>
          </c:val>
          <c:extLst>
            <c:ext xmlns:c16="http://schemas.microsoft.com/office/drawing/2014/chart" uri="{C3380CC4-5D6E-409C-BE32-E72D297353CC}">
              <c16:uniqueId val="{00000000-62CE-4E5C-8851-3DF5E5F523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1057</c:v>
                </c:pt>
                <c:pt idx="1">
                  <c:v>1203</c:v>
                </c:pt>
                <c:pt idx="2">
                  <c:v>1153</c:v>
                </c:pt>
              </c:numCache>
            </c:numRef>
          </c:val>
          <c:extLst>
            <c:ext xmlns:c16="http://schemas.microsoft.com/office/drawing/2014/chart" uri="{C3380CC4-5D6E-409C-BE32-E72D297353CC}">
              <c16:uniqueId val="{00000001-62CE-4E5C-8851-3DF5E5F523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2690</c:v>
                </c:pt>
                <c:pt idx="1">
                  <c:v>3774</c:v>
                </c:pt>
                <c:pt idx="2">
                  <c:v>3890</c:v>
                </c:pt>
              </c:numCache>
            </c:numRef>
          </c:val>
          <c:extLst>
            <c:ext xmlns:c16="http://schemas.microsoft.com/office/drawing/2014/chart" uri="{C3380CC4-5D6E-409C-BE32-E72D297353CC}">
              <c16:uniqueId val="{00000002-62CE-4E5C-8851-3DF5E5F523E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元利償還金等の額については、緊急防災・減債事業や旧合併特例事業等の償還開始により、前年度と比べて</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算入公債費等については、特定財源の額の減少により、</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引き続き起債充当事業を厳選し、さらに交付税算入率の有利な起債を活用し、実質公債費比率の改善に努める。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組合負担等見込額の増加などにより、将来負担額は前年度と比べて</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一方、充当可能財源等は、財政調整基金の取崩等により充当可能基金が減少したため、前年度と比べて</a:t>
          </a:r>
          <a:r>
            <a:rPr kumimoji="1" lang="en-US" altLang="ja-JP" sz="1400">
              <a:latin typeface="ＭＳ ゴシック" pitchFamily="49" charset="-128"/>
              <a:ea typeface="ＭＳ ゴシック" pitchFamily="49" charset="-128"/>
            </a:rPr>
            <a:t>721</a:t>
          </a:r>
          <a:r>
            <a:rPr kumimoji="1" lang="ja-JP" altLang="en-US" sz="1400">
              <a:latin typeface="ＭＳ ゴシック" pitchFamily="49" charset="-128"/>
              <a:ea typeface="ＭＳ ゴシック" pitchFamily="49" charset="-128"/>
            </a:rPr>
            <a:t>百万円減少した。これにより、将来負担比率の分子は</a:t>
          </a:r>
          <a:r>
            <a:rPr kumimoji="1" lang="en-US" altLang="ja-JP" sz="1400">
              <a:latin typeface="ＭＳ ゴシック" pitchFamily="49" charset="-128"/>
              <a:ea typeface="ＭＳ ゴシック" pitchFamily="49" charset="-128"/>
            </a:rPr>
            <a:t>904</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今後も起債充当事業を厳選し、地方債の発行額を抑制すること等により、将来負担比率の上昇抑制に努める。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財政調整基金等の減少により、前年度と比べて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計画的かつ安定的な財政運営を図るため、光市行財政構造改革推進プランに基づき一定規模の基金を確保し年度間の財源調整に備える。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・光市未来創造基金：市民の連帯の強化及び地域の振興に資する事業の推進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・光市公共施設等整備基金：市の公共施設等の整備等に必要な経費の財源に充てる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・光市漁業振興基金：水産業を振興し、漁業者の経営安定を図る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・光市スポーツ振興基金：スポーツを振興し、市民生活の向上を図る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・光市森林環境基金：市の森林整備及びその促進に関する経費の財源に充てる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・光市庁舎整備基金：本庁舎建替えに必要な財源に充てる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光市庁舎整備基金：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光市公共施設等整備基金：光市公共施設等総合管理計画の期間である令和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年度末までの累計積立額として、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法人市民税、固定資産税の減少に加え、経常経費の増加に伴い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今後の社会経済情勢の変動に柔軟に対応できるよう、基金残高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億円の確保を目標とした財政運営に努める。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百万円積立を行ったが、臨時財政対策債の償還により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地方債の償還に備えることで計画的かつ安定的な財政運営を図るため、今後も適切に積立を行う。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年度財政力指数の</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ヵ年平均は、前年度と比べて</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ポイント上昇し</a:t>
          </a:r>
          <a:r>
            <a:rPr kumimoji="1" lang="en-US" altLang="ja-JP" sz="1300" baseline="0">
              <a:latin typeface="ＭＳ Ｐゴシック" panose="020B0600070205080204" pitchFamily="50" charset="-128"/>
              <a:ea typeface="ＭＳ Ｐゴシック" panose="020B0600070205080204" pitchFamily="50" charset="-128"/>
            </a:rPr>
            <a:t>0.62</a:t>
          </a:r>
          <a:r>
            <a:rPr kumimoji="1" lang="ja-JP" altLang="en-US" sz="1300" baseline="0">
              <a:latin typeface="ＭＳ Ｐゴシック" panose="020B0600070205080204" pitchFamily="50" charset="-128"/>
              <a:ea typeface="ＭＳ Ｐゴシック" panose="020B0600070205080204" pitchFamily="50" charset="-128"/>
            </a:rPr>
            <a:t>となり、全国平均及び山口県平均、類似団体平均のいずれよりも高い水準にある。</a:t>
          </a:r>
        </a:p>
        <a:p>
          <a:r>
            <a:rPr kumimoji="1" lang="ja-JP" altLang="en-US" sz="1300" baseline="0">
              <a:latin typeface="ＭＳ Ｐゴシック" panose="020B0600070205080204" pitchFamily="50" charset="-128"/>
              <a:ea typeface="ＭＳ Ｐゴシック" panose="020B0600070205080204" pitchFamily="50" charset="-128"/>
            </a:rPr>
            <a:t>　単年度は、地方特例交付金の増加などにより基準財政収入額が増加したものの、こども子育て費の新設などにより基準財政需要額も増加したため、前年度と比べて</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ポイント低下した。</a:t>
          </a:r>
        </a:p>
        <a:p>
          <a:r>
            <a:rPr kumimoji="1" lang="ja-JP" altLang="en-US" sz="1300" baseline="0">
              <a:latin typeface="ＭＳ Ｐゴシック" panose="020B0600070205080204" pitchFamily="50" charset="-128"/>
              <a:ea typeface="ＭＳ Ｐゴシック" panose="020B0600070205080204" pitchFamily="50" charset="-128"/>
            </a:rPr>
            <a:t>　今後も、安定した財政運営のため、引き続き税収の確保に努める。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経常一般財源収入額は地方交付税の増加などにより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％増加したものの、経常経費充当一般財源も人件費や繰出金の増加により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％増加したため、経常収支比率は前年度と比べて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97.6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全国平均及び山口県平均、類似団体平均を上回っていることから、今後も公債費や物件費などの抑制に努め、引き続き財政構造の硬直化の改善を図る。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90594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53470"/>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65</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2827"/>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74083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6282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75433"/>
          <a:ext cx="889000" cy="49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介護老人保健施設事業会計の廃止に伴う職員の退職手当の増加に伴う人件費の増などにより、前年度比</a:t>
          </a:r>
          <a:r>
            <a:rPr kumimoji="1" lang="en-US" altLang="ja-JP" sz="1300">
              <a:latin typeface="ＭＳ Ｐゴシック" panose="020B0600070205080204" pitchFamily="50" charset="-128"/>
              <a:ea typeface="ＭＳ Ｐゴシック" panose="020B0600070205080204" pitchFamily="50" charset="-128"/>
            </a:rPr>
            <a:t>10,355</a:t>
          </a:r>
          <a:r>
            <a:rPr kumimoji="1" lang="ja-JP" altLang="en-US" sz="1300">
              <a:latin typeface="ＭＳ Ｐゴシック" panose="020B0600070205080204" pitchFamily="50" charset="-128"/>
              <a:ea typeface="ＭＳ Ｐゴシック" panose="020B0600070205080204" pitchFamily="50" charset="-128"/>
            </a:rPr>
            <a:t>円の増加となったものの、全国平均及び山口県平均、類似団体平均のいずれも下回っている。引き続き、内部事務経費等の縮減に努める。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155823</xdr:rowOff>
    </xdr:from>
    <xdr:to>
      <xdr:col>23</xdr:col>
      <xdr:colOff>133350</xdr:colOff>
      <xdr:row>82</xdr:row>
      <xdr:rowOff>34347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3273"/>
          <a:ext cx="838200" cy="4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155823</xdr:rowOff>
    </xdr:from>
    <xdr:to>
      <xdr:col>19</xdr:col>
      <xdr:colOff>133350</xdr:colOff>
      <xdr:row>82</xdr:row>
      <xdr:rowOff>24510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3273"/>
          <a:ext cx="889000" cy="4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125057</xdr:rowOff>
    </xdr:from>
    <xdr:to>
      <xdr:col>15</xdr:col>
      <xdr:colOff>82550</xdr:colOff>
      <xdr:row>82</xdr:row>
      <xdr:rowOff>24510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12507"/>
          <a:ext cx="889000" cy="7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91860</xdr:rowOff>
    </xdr:from>
    <xdr:to>
      <xdr:col>11</xdr:col>
      <xdr:colOff>31750</xdr:colOff>
      <xdr:row>81</xdr:row>
      <xdr:rowOff>125057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79310"/>
          <a:ext cx="889000" cy="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154997</xdr:rowOff>
    </xdr:from>
    <xdr:to>
      <xdr:col>23</xdr:col>
      <xdr:colOff>184150</xdr:colOff>
      <xdr:row>82</xdr:row>
      <xdr:rowOff>85147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76274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105023</xdr:rowOff>
    </xdr:from>
    <xdr:to>
      <xdr:col>19</xdr:col>
      <xdr:colOff>184150</xdr:colOff>
      <xdr:row>82</xdr:row>
      <xdr:rowOff>35173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45350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1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145160</xdr:rowOff>
    </xdr:from>
    <xdr:to>
      <xdr:col>15</xdr:col>
      <xdr:colOff>133350</xdr:colOff>
      <xdr:row>82</xdr:row>
      <xdr:rowOff>75310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85487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74257</xdr:rowOff>
    </xdr:from>
    <xdr:to>
      <xdr:col>11</xdr:col>
      <xdr:colOff>82550</xdr:colOff>
      <xdr:row>82</xdr:row>
      <xdr:rowOff>4407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6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3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41060</xdr:rowOff>
    </xdr:from>
    <xdr:to>
      <xdr:col>7</xdr:col>
      <xdr:colOff>31750</xdr:colOff>
      <xdr:row>81</xdr:row>
      <xdr:rowOff>142660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152837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9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ポイント増加し、引き続き類似団体平均を上回っている。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今後も、国や県、県内市町等の動向を注視しながら、給与制度の運用や、給与水準の適正化に努める。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87</xdr:row>
      <xdr:rowOff>102507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9064"/>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101600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773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85271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人増加となったものの、全国平均及び山口県平均、類似団体平均を下回っている。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今後も効率的な職員配置により、引き続き職員数の適正管理に努める。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110430</xdr:rowOff>
    </xdr:from>
    <xdr:to>
      <xdr:col>81</xdr:col>
      <xdr:colOff>44450</xdr:colOff>
      <xdr:row>60</xdr:row>
      <xdr:rowOff>143752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7430"/>
          <a:ext cx="8382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110430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513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101237</xdr:rowOff>
    </xdr:from>
    <xdr:to>
      <xdr:col>72</xdr:col>
      <xdr:colOff>203200</xdr:colOff>
      <xdr:row>60</xdr:row>
      <xdr:rowOff>108131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823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92045</xdr:rowOff>
    </xdr:from>
    <xdr:to>
      <xdr:col>68</xdr:col>
      <xdr:colOff>152400</xdr:colOff>
      <xdr:row>60</xdr:row>
      <xdr:rowOff>101237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7904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92952</xdr:rowOff>
    </xdr:from>
    <xdr:to>
      <xdr:col>81</xdr:col>
      <xdr:colOff>95250</xdr:colOff>
      <xdr:row>61</xdr:row>
      <xdr:rowOff>23102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109479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59630</xdr:rowOff>
    </xdr:from>
    <xdr:to>
      <xdr:col>77</xdr:col>
      <xdr:colOff>95250</xdr:colOff>
      <xdr:row>60</xdr:row>
      <xdr:rowOff>161230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171407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50437</xdr:rowOff>
    </xdr:from>
    <xdr:to>
      <xdr:col>68</xdr:col>
      <xdr:colOff>203200</xdr:colOff>
      <xdr:row>60</xdr:row>
      <xdr:rowOff>152037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162214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41245</xdr:rowOff>
    </xdr:from>
    <xdr:to>
      <xdr:col>64</xdr:col>
      <xdr:colOff>152400</xdr:colOff>
      <xdr:row>60</xdr:row>
      <xdr:rowOff>142845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153022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9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年度実質公債費比率の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％となり、山口県平均及び類似団体平均を下回ったものの、全国平均を上回っている。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単年度は、地方交付税が増加したものの、地方債元利償還金が増加したことなどにより、前年度と比べて</a:t>
          </a:r>
          <a:r>
            <a:rPr kumimoji="1" lang="en-US" altLang="ja-JP" sz="1300">
              <a:latin typeface="ＭＳ Ｐゴシック" panose="020B0600070205080204" pitchFamily="50" charset="-128"/>
              <a:ea typeface="ＭＳ Ｐゴシック" panose="020B0600070205080204" pitchFamily="50" charset="-128"/>
            </a:rPr>
            <a:t>0.60</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今後も、地方債の発行抑制等により、数値の改善に努める。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54328</xdr:rowOff>
    </xdr:from>
    <xdr:to>
      <xdr:col>81</xdr:col>
      <xdr:colOff>44450</xdr:colOff>
      <xdr:row>38</xdr:row>
      <xdr:rowOff>81139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694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38</xdr:row>
      <xdr:rowOff>67733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5694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38</xdr:row>
      <xdr:rowOff>67733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828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39</xdr:row>
      <xdr:rowOff>30339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8283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30339</xdr:rowOff>
    </xdr:from>
    <xdr:to>
      <xdr:col>81</xdr:col>
      <xdr:colOff>95250</xdr:colOff>
      <xdr:row>38</xdr:row>
      <xdr:rowOff>131939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46866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150989</xdr:rowOff>
    </xdr:from>
    <xdr:to>
      <xdr:col>64</xdr:col>
      <xdr:colOff>152400</xdr:colOff>
      <xdr:row>39</xdr:row>
      <xdr:rowOff>81139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91316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組合負担等見込額の増加などによる将来負担額の増加や充当可能基金が減少したことなどにより、将来負担比率は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％となったものの、全国平均及び山口県平均、類似団体平均のいずれも下回っている。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今後も、地方債の新規発行を伴う普通建設事業の厳選による借入額の抑制や交付税算入の高い市債の活用、基金残高の確保に努め、数値上昇の抑制を図る。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112090</xdr:rowOff>
    </xdr:from>
    <xdr:to>
      <xdr:col>68</xdr:col>
      <xdr:colOff>152400</xdr:colOff>
      <xdr:row>15</xdr:row>
      <xdr:rowOff>48743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512390"/>
          <a:ext cx="889000" cy="1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8687</xdr:rowOff>
    </xdr:from>
    <xdr:to>
      <xdr:col>81</xdr:col>
      <xdr:colOff>95250</xdr:colOff>
      <xdr:row>14</xdr:row>
      <xdr:rowOff>110287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101414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3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61290</xdr:rowOff>
    </xdr:from>
    <xdr:to>
      <xdr:col>68</xdr:col>
      <xdr:colOff>203200</xdr:colOff>
      <xdr:row>14</xdr:row>
      <xdr:rowOff>162890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6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1617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23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169393</xdr:rowOff>
    </xdr:from>
    <xdr:to>
      <xdr:col>64</xdr:col>
      <xdr:colOff>152400</xdr:colOff>
      <xdr:row>15</xdr:row>
      <xdr:rowOff>99543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5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109720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33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退職金及び職員給の増加により、経常収支比率は前年度と比べて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今後も、職員数の適正管理、時間外勤務手当の削減に取組む。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06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54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小学校管理事務費や不燃物・可燃ごみ等収集事業などの物件費の増加により経常収支比率は前年度と比べて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14.6</a:t>
          </a:r>
          <a:r>
            <a:rPr kumimoji="1" lang="ja-JP" altLang="en-US" sz="1300">
              <a:latin typeface="ＭＳ Ｐゴシック" panose="020B0600070205080204" pitchFamily="50" charset="-128"/>
              <a:ea typeface="ＭＳ Ｐゴシック" panose="020B0600070205080204" pitchFamily="50" charset="-128"/>
            </a:rPr>
            <a:t>％となったものの、類似団体平均を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今後も、事務事業や施設管理経費等の見直しを図り、内部事務経費等の縮減に努める。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3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111760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24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149860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24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自立支援給付事業や乳幼児医療費助成事業の増加などにより扶助費は増加したものの、地方交付税の増加などにより経常一般財源収入額が増加したため、経常収支比率は前年度と比べて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％となったが、類似団体平均を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今後も引き続き、扶助費の適正な執行に努める。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58</xdr:row>
      <xdr:rowOff>78015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057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914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118835</xdr:rowOff>
    </xdr:from>
    <xdr:to>
      <xdr:col>15</xdr:col>
      <xdr:colOff>98425</xdr:colOff>
      <xdr:row>57</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914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404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後期高齢者医療事業繰出金の増加により、前年度と比べて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今後も特別会計においても経費削減に取り組むとともに、使用料等の適正化を図り、引き続き普通会計負担額の縮減に努める。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63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834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134620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681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光地区消防組合負担金や下水道事業会計繰出金などの補助費等に係る経常経費充当一般財源の減少により、前年度と比べて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ポイント低下の</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％となったものの、類似団体平均を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今後も引き続き、公営企業会計等への繰出金等の精査を進める。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6238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7352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58420</xdr:rowOff>
    </xdr:from>
    <xdr:to>
      <xdr:col>73</xdr:col>
      <xdr:colOff>180975</xdr:colOff>
      <xdr:row>38</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168148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6055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117348</xdr:rowOff>
    </xdr:from>
    <xdr:to>
      <xdr:col>65</xdr:col>
      <xdr:colOff>53975</xdr:colOff>
      <xdr:row>39</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緊急防災・減債事業や旧合併特例事業の償還開始に伴う元利償還金の増加により、経常収支比率は前年度と比べて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今後も、地方債の新規発行を伴う普通建設事業の厳選により、地方債発行額の抑制に努める。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391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78</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3477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77</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4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4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80.2</a:t>
          </a:r>
          <a:r>
            <a:rPr kumimoji="1" lang="ja-JP" altLang="en-US" sz="1300">
              <a:latin typeface="ＭＳ Ｐゴシック" panose="020B0600070205080204" pitchFamily="50" charset="-128"/>
              <a:ea typeface="ＭＳ Ｐゴシック" panose="020B0600070205080204" pitchFamily="50" charset="-128"/>
            </a:rPr>
            <a:t>％と、前年度と比べて </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ポイント上回ってい るが、これは、類似団体に比べ補助費等の割合が高いことによ 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78</xdr:row>
      <xdr:rowOff>74749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36814"/>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158024</xdr:rowOff>
    </xdr:from>
    <xdr:to>
      <xdr:col>78</xdr:col>
      <xdr:colOff>69850</xdr:colOff>
      <xdr:row>77</xdr:row>
      <xdr:rowOff>135164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6774"/>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158024</xdr:rowOff>
    </xdr:from>
    <xdr:to>
      <xdr:col>73</xdr:col>
      <xdr:colOff>180975</xdr:colOff>
      <xdr:row>76</xdr:row>
      <xdr:rowOff>78014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167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78</xdr:row>
      <xdr:rowOff>113937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08214"/>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23949</xdr:rowOff>
    </xdr:from>
    <xdr:to>
      <xdr:col>82</xdr:col>
      <xdr:colOff>158750</xdr:colOff>
      <xdr:row>78</xdr:row>
      <xdr:rowOff>125549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167476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6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107224</xdr:rowOff>
    </xdr:from>
    <xdr:to>
      <xdr:col>74</xdr:col>
      <xdr:colOff>31750</xdr:colOff>
      <xdr:row>76</xdr:row>
      <xdr:rowOff>37374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27214</xdr:rowOff>
    </xdr:from>
    <xdr:to>
      <xdr:col>69</xdr:col>
      <xdr:colOff>142875</xdr:colOff>
      <xdr:row>76</xdr:row>
      <xdr:rowOff>128814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113591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63137</xdr:rowOff>
    </xdr:from>
    <xdr:to>
      <xdr:col>65</xdr:col>
      <xdr:colOff>53975</xdr:colOff>
      <xdr:row>78</xdr:row>
      <xdr:rowOff>164737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149514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46190</xdr:rowOff>
    </xdr:from>
    <xdr:to>
      <xdr:col>29</xdr:col>
      <xdr:colOff>127000</xdr:colOff>
      <xdr:row>18</xdr:row>
      <xdr:rowOff>122453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9915"/>
          <a:ext cx="647700" cy="7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122453</xdr:rowOff>
    </xdr:from>
    <xdr:to>
      <xdr:col>26</xdr:col>
      <xdr:colOff>50800</xdr:colOff>
      <xdr:row>18</xdr:row>
      <xdr:rowOff>132639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6178"/>
          <a:ext cx="698500" cy="10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132639</xdr:rowOff>
    </xdr:from>
    <xdr:to>
      <xdr:col>22</xdr:col>
      <xdr:colOff>114300</xdr:colOff>
      <xdr:row>18</xdr:row>
      <xdr:rowOff>145923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6364"/>
          <a:ext cx="698500" cy="13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145923</xdr:rowOff>
    </xdr:from>
    <xdr:to>
      <xdr:col>18</xdr:col>
      <xdr:colOff>177800</xdr:colOff>
      <xdr:row>18</xdr:row>
      <xdr:rowOff>161493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9648"/>
          <a:ext cx="698500" cy="15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166840</xdr:rowOff>
    </xdr:from>
    <xdr:to>
      <xdr:col>29</xdr:col>
      <xdr:colOff>177800</xdr:colOff>
      <xdr:row>18</xdr:row>
      <xdr:rowOff>96990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138917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0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71653</xdr:rowOff>
    </xdr:from>
    <xdr:to>
      <xdr:col>26</xdr:col>
      <xdr:colOff>101600</xdr:colOff>
      <xdr:row>19</xdr:row>
      <xdr:rowOff>1803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5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158030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1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81839</xdr:rowOff>
    </xdr:from>
    <xdr:to>
      <xdr:col>22</xdr:col>
      <xdr:colOff>165100</xdr:colOff>
      <xdr:row>19</xdr:row>
      <xdr:rowOff>11989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5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95123</xdr:rowOff>
    </xdr:from>
    <xdr:to>
      <xdr:col>19</xdr:col>
      <xdr:colOff>38100</xdr:colOff>
      <xdr:row>19</xdr:row>
      <xdr:rowOff>25273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8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10050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110693</xdr:rowOff>
    </xdr:from>
    <xdr:to>
      <xdr:col>15</xdr:col>
      <xdr:colOff>101600</xdr:colOff>
      <xdr:row>19</xdr:row>
      <xdr:rowOff>40843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25620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0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132094</xdr:rowOff>
    </xdr:from>
    <xdr:to>
      <xdr:col>29</xdr:col>
      <xdr:colOff>127000</xdr:colOff>
      <xdr:row>37</xdr:row>
      <xdr:rowOff>30172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85344"/>
          <a:ext cx="647700" cy="695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30172</xdr:rowOff>
    </xdr:from>
    <xdr:to>
      <xdr:col>26</xdr:col>
      <xdr:colOff>50800</xdr:colOff>
      <xdr:row>37</xdr:row>
      <xdr:rowOff>46761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54872"/>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34417</xdr:rowOff>
    </xdr:from>
    <xdr:to>
      <xdr:col>22</xdr:col>
      <xdr:colOff>114300</xdr:colOff>
      <xdr:row>37</xdr:row>
      <xdr:rowOff>46761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5911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34417</xdr:rowOff>
    </xdr:from>
    <xdr:to>
      <xdr:col>18</xdr:col>
      <xdr:colOff>177800</xdr:colOff>
      <xdr:row>37</xdr:row>
      <xdr:rowOff>49341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159117"/>
          <a:ext cx="698500" cy="14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81294</xdr:rowOff>
    </xdr:from>
    <xdr:to>
      <xdr:col>29</xdr:col>
      <xdr:colOff>177800</xdr:colOff>
      <xdr:row>37</xdr:row>
      <xdr:rowOff>11444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3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53371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0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150822</xdr:rowOff>
    </xdr:from>
    <xdr:to>
      <xdr:col>26</xdr:col>
      <xdr:colOff>101600</xdr:colOff>
      <xdr:row>37</xdr:row>
      <xdr:rowOff>80972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04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65749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9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167411</xdr:rowOff>
    </xdr:from>
    <xdr:to>
      <xdr:col>22</xdr:col>
      <xdr:colOff>165100</xdr:colOff>
      <xdr:row>37</xdr:row>
      <xdr:rowOff>97561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20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82338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0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155067</xdr:rowOff>
    </xdr:from>
    <xdr:to>
      <xdr:col>19</xdr:col>
      <xdr:colOff>38100</xdr:colOff>
      <xdr:row>37</xdr:row>
      <xdr:rowOff>85217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08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69994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169991</xdr:rowOff>
    </xdr:from>
    <xdr:to>
      <xdr:col>15</xdr:col>
      <xdr:colOff>101600</xdr:colOff>
      <xdr:row>37</xdr:row>
      <xdr:rowOff>100141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2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84918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0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149073</xdr:rowOff>
    </xdr:from>
    <xdr:to>
      <xdr:col>24</xdr:col>
      <xdr:colOff>63500</xdr:colOff>
      <xdr:row>36</xdr:row>
      <xdr:rowOff>103086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9823"/>
          <a:ext cx="838200" cy="1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84341</xdr:rowOff>
    </xdr:from>
    <xdr:to>
      <xdr:col>19</xdr:col>
      <xdr:colOff>177800</xdr:colOff>
      <xdr:row>36</xdr:row>
      <xdr:rowOff>103086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5654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81331</xdr:rowOff>
    </xdr:from>
    <xdr:to>
      <xdr:col>15</xdr:col>
      <xdr:colOff>50800</xdr:colOff>
      <xdr:row>36</xdr:row>
      <xdr:rowOff>84341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5353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81331</xdr:rowOff>
    </xdr:from>
    <xdr:to>
      <xdr:col>10</xdr:col>
      <xdr:colOff>114300</xdr:colOff>
      <xdr:row>36</xdr:row>
      <xdr:rowOff>90627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3531"/>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98273</xdr:rowOff>
    </xdr:from>
    <xdr:to>
      <xdr:col>24</xdr:col>
      <xdr:colOff>114300</xdr:colOff>
      <xdr:row>36</xdr:row>
      <xdr:rowOff>28423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76700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52286</xdr:rowOff>
    </xdr:from>
    <xdr:to>
      <xdr:col>20</xdr:col>
      <xdr:colOff>38100</xdr:colOff>
      <xdr:row>36</xdr:row>
      <xdr:rowOff>153886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145013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33541</xdr:rowOff>
    </xdr:from>
    <xdr:to>
      <xdr:col>15</xdr:col>
      <xdr:colOff>101600</xdr:colOff>
      <xdr:row>36</xdr:row>
      <xdr:rowOff>135141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126268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30531</xdr:rowOff>
    </xdr:from>
    <xdr:to>
      <xdr:col>10</xdr:col>
      <xdr:colOff>165100</xdr:colOff>
      <xdr:row>36</xdr:row>
      <xdr:rowOff>132131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123258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39827</xdr:rowOff>
    </xdr:from>
    <xdr:to>
      <xdr:col>6</xdr:col>
      <xdr:colOff>38100</xdr:colOff>
      <xdr:row>36</xdr:row>
      <xdr:rowOff>141427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132554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84539</xdr:rowOff>
    </xdr:from>
    <xdr:to>
      <xdr:col>24</xdr:col>
      <xdr:colOff>63500</xdr:colOff>
      <xdr:row>58</xdr:row>
      <xdr:rowOff>111582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28639"/>
          <a:ext cx="838200" cy="2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34430</xdr:rowOff>
    </xdr:from>
    <xdr:to>
      <xdr:col>19</xdr:col>
      <xdr:colOff>177800</xdr:colOff>
      <xdr:row>58</xdr:row>
      <xdr:rowOff>111582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78530"/>
          <a:ext cx="889000" cy="7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34430</xdr:rowOff>
    </xdr:from>
    <xdr:to>
      <xdr:col>15</xdr:col>
      <xdr:colOff>50800</xdr:colOff>
      <xdr:row>58</xdr:row>
      <xdr:rowOff>135234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78530"/>
          <a:ext cx="889000" cy="10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135234</xdr:rowOff>
    </xdr:from>
    <xdr:to>
      <xdr:col>10</xdr:col>
      <xdr:colOff>114300</xdr:colOff>
      <xdr:row>59</xdr:row>
      <xdr:rowOff>14953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9334"/>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33739</xdr:rowOff>
    </xdr:from>
    <xdr:to>
      <xdr:col>24</xdr:col>
      <xdr:colOff>114300</xdr:colOff>
      <xdr:row>58</xdr:row>
      <xdr:rowOff>135339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120116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60782</xdr:rowOff>
    </xdr:from>
    <xdr:to>
      <xdr:col>20</xdr:col>
      <xdr:colOff>38100</xdr:colOff>
      <xdr:row>58</xdr:row>
      <xdr:rowOff>162382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153509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155080</xdr:rowOff>
    </xdr:from>
    <xdr:to>
      <xdr:col>15</xdr:col>
      <xdr:colOff>101600</xdr:colOff>
      <xdr:row>58</xdr:row>
      <xdr:rowOff>85230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2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84434</xdr:rowOff>
    </xdr:from>
    <xdr:to>
      <xdr:col>10</xdr:col>
      <xdr:colOff>165100</xdr:colOff>
      <xdr:row>59</xdr:row>
      <xdr:rowOff>14584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135603</xdr:rowOff>
    </xdr:from>
    <xdr:to>
      <xdr:col>6</xdr:col>
      <xdr:colOff>38100</xdr:colOff>
      <xdr:row>59</xdr:row>
      <xdr:rowOff>65753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56880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7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132995</xdr:rowOff>
    </xdr:from>
    <xdr:to>
      <xdr:col>24</xdr:col>
      <xdr:colOff>63500</xdr:colOff>
      <xdr:row>78</xdr:row>
      <xdr:rowOff>135262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06095"/>
          <a:ext cx="8382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135262</xdr:rowOff>
    </xdr:from>
    <xdr:to>
      <xdr:col>19</xdr:col>
      <xdr:colOff>177800</xdr:colOff>
      <xdr:row>78</xdr:row>
      <xdr:rowOff>142500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0836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142500</xdr:rowOff>
    </xdr:from>
    <xdr:to>
      <xdr:col>15</xdr:col>
      <xdr:colOff>50800</xdr:colOff>
      <xdr:row>78</xdr:row>
      <xdr:rowOff>157931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15600"/>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152864</xdr:rowOff>
    </xdr:from>
    <xdr:to>
      <xdr:col>10</xdr:col>
      <xdr:colOff>114300</xdr:colOff>
      <xdr:row>78</xdr:row>
      <xdr:rowOff>157931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25964"/>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82195</xdr:rowOff>
    </xdr:from>
    <xdr:to>
      <xdr:col>24</xdr:col>
      <xdr:colOff>114300</xdr:colOff>
      <xdr:row>79</xdr:row>
      <xdr:rowOff>12345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168572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84462</xdr:rowOff>
    </xdr:from>
    <xdr:to>
      <xdr:col>20</xdr:col>
      <xdr:colOff>38100</xdr:colOff>
      <xdr:row>79</xdr:row>
      <xdr:rowOff>14612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5739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91700</xdr:rowOff>
    </xdr:from>
    <xdr:to>
      <xdr:col>15</xdr:col>
      <xdr:colOff>101600</xdr:colOff>
      <xdr:row>79</xdr:row>
      <xdr:rowOff>21850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12977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107131</xdr:rowOff>
    </xdr:from>
    <xdr:to>
      <xdr:col>10</xdr:col>
      <xdr:colOff>165100</xdr:colOff>
      <xdr:row>79</xdr:row>
      <xdr:rowOff>37281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28408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102064</xdr:rowOff>
    </xdr:from>
    <xdr:to>
      <xdr:col>6</xdr:col>
      <xdr:colOff>38100</xdr:colOff>
      <xdr:row>79</xdr:row>
      <xdr:rowOff>32214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23341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56381</xdr:rowOff>
    </xdr:from>
    <xdr:to>
      <xdr:col>24</xdr:col>
      <xdr:colOff>63500</xdr:colOff>
      <xdr:row>96</xdr:row>
      <xdr:rowOff>168819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15581"/>
          <a:ext cx="838200" cy="1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168819</xdr:rowOff>
    </xdr:from>
    <xdr:to>
      <xdr:col>19</xdr:col>
      <xdr:colOff>177800</xdr:colOff>
      <xdr:row>97</xdr:row>
      <xdr:rowOff>44047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28019"/>
          <a:ext cx="889000" cy="4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111899</xdr:rowOff>
    </xdr:from>
    <xdr:to>
      <xdr:col>15</xdr:col>
      <xdr:colOff>50800</xdr:colOff>
      <xdr:row>97</xdr:row>
      <xdr:rowOff>44047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71099"/>
          <a:ext cx="889000" cy="10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111899</xdr:rowOff>
    </xdr:from>
    <xdr:to>
      <xdr:col>10</xdr:col>
      <xdr:colOff>114300</xdr:colOff>
      <xdr:row>97</xdr:row>
      <xdr:rowOff>163671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71099"/>
          <a:ext cx="889000" cy="2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5581</xdr:rowOff>
    </xdr:from>
    <xdr:to>
      <xdr:col>24</xdr:col>
      <xdr:colOff>114300</xdr:colOff>
      <xdr:row>96</xdr:row>
      <xdr:rowOff>107181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28458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1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118019</xdr:rowOff>
    </xdr:from>
    <xdr:to>
      <xdr:col>20</xdr:col>
      <xdr:colOff>38100</xdr:colOff>
      <xdr:row>97</xdr:row>
      <xdr:rowOff>48169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39296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6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164697</xdr:rowOff>
    </xdr:from>
    <xdr:to>
      <xdr:col>15</xdr:col>
      <xdr:colOff>101600</xdr:colOff>
      <xdr:row>97</xdr:row>
      <xdr:rowOff>94847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111374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9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61099</xdr:rowOff>
    </xdr:from>
    <xdr:to>
      <xdr:col>10</xdr:col>
      <xdr:colOff>165100</xdr:colOff>
      <xdr:row>96</xdr:row>
      <xdr:rowOff>162699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7776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9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112871</xdr:rowOff>
    </xdr:from>
    <xdr:to>
      <xdr:col>6</xdr:col>
      <xdr:colOff>38100</xdr:colOff>
      <xdr:row>98</xdr:row>
      <xdr:rowOff>43021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4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59548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104099</xdr:rowOff>
    </xdr:from>
    <xdr:to>
      <xdr:col>55</xdr:col>
      <xdr:colOff>0</xdr:colOff>
      <xdr:row>35</xdr:row>
      <xdr:rowOff>143152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04849"/>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143152</xdr:rowOff>
    </xdr:from>
    <xdr:to>
      <xdr:col>50</xdr:col>
      <xdr:colOff>114300</xdr:colOff>
      <xdr:row>36</xdr:row>
      <xdr:rowOff>1046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43902"/>
          <a:ext cx="889000" cy="2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1046</xdr:rowOff>
    </xdr:from>
    <xdr:to>
      <xdr:col>45</xdr:col>
      <xdr:colOff>177800</xdr:colOff>
      <xdr:row>36</xdr:row>
      <xdr:rowOff>2929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73246"/>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60848</xdr:rowOff>
    </xdr:from>
    <xdr:to>
      <xdr:col>41</xdr:col>
      <xdr:colOff>50800</xdr:colOff>
      <xdr:row>36</xdr:row>
      <xdr:rowOff>2929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75798"/>
          <a:ext cx="889000" cy="79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53299</xdr:rowOff>
    </xdr:from>
    <xdr:to>
      <xdr:col>55</xdr:col>
      <xdr:colOff>50800</xdr:colOff>
      <xdr:row>35</xdr:row>
      <xdr:rowOff>154899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31726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3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92352</xdr:rowOff>
    </xdr:from>
    <xdr:to>
      <xdr:col>50</xdr:col>
      <xdr:colOff>165100</xdr:colOff>
      <xdr:row>36</xdr:row>
      <xdr:rowOff>22502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13629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8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121696</xdr:rowOff>
    </xdr:from>
    <xdr:to>
      <xdr:col>46</xdr:col>
      <xdr:colOff>38100</xdr:colOff>
      <xdr:row>36</xdr:row>
      <xdr:rowOff>51846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42973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1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123579</xdr:rowOff>
    </xdr:from>
    <xdr:to>
      <xdr:col>41</xdr:col>
      <xdr:colOff>101600</xdr:colOff>
      <xdr:row>36</xdr:row>
      <xdr:rowOff>53729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2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44856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1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10048</xdr:rowOff>
    </xdr:from>
    <xdr:to>
      <xdr:col>36</xdr:col>
      <xdr:colOff>165100</xdr:colOff>
      <xdr:row>31</xdr:row>
      <xdr:rowOff>111648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102775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1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163085</xdr:rowOff>
    </xdr:from>
    <xdr:to>
      <xdr:col>55</xdr:col>
      <xdr:colOff>0</xdr:colOff>
      <xdr:row>57</xdr:row>
      <xdr:rowOff>42980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64285"/>
          <a:ext cx="838200" cy="5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42980</xdr:rowOff>
    </xdr:from>
    <xdr:to>
      <xdr:col>50</xdr:col>
      <xdr:colOff>114300</xdr:colOff>
      <xdr:row>57</xdr:row>
      <xdr:rowOff>95687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15630"/>
          <a:ext cx="889000" cy="5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95687</xdr:rowOff>
    </xdr:from>
    <xdr:to>
      <xdr:col>45</xdr:col>
      <xdr:colOff>177800</xdr:colOff>
      <xdr:row>58</xdr:row>
      <xdr:rowOff>16393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868337"/>
          <a:ext cx="889000" cy="9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158430</xdr:rowOff>
    </xdr:from>
    <xdr:to>
      <xdr:col>41</xdr:col>
      <xdr:colOff>50800</xdr:colOff>
      <xdr:row>58</xdr:row>
      <xdr:rowOff>16393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31080"/>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112285</xdr:rowOff>
    </xdr:from>
    <xdr:to>
      <xdr:col>55</xdr:col>
      <xdr:colOff>50800</xdr:colOff>
      <xdr:row>57</xdr:row>
      <xdr:rowOff>42435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1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90712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163630</xdr:rowOff>
    </xdr:from>
    <xdr:to>
      <xdr:col>50</xdr:col>
      <xdr:colOff>165100</xdr:colOff>
      <xdr:row>57</xdr:row>
      <xdr:rowOff>93780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84907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5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44887</xdr:rowOff>
    </xdr:from>
    <xdr:to>
      <xdr:col>46</xdr:col>
      <xdr:colOff>38100</xdr:colOff>
      <xdr:row>57</xdr:row>
      <xdr:rowOff>146487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137614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137043</xdr:rowOff>
    </xdr:from>
    <xdr:to>
      <xdr:col>41</xdr:col>
      <xdr:colOff>101600</xdr:colOff>
      <xdr:row>58</xdr:row>
      <xdr:rowOff>67193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0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58320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0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107630</xdr:rowOff>
    </xdr:from>
    <xdr:to>
      <xdr:col>36</xdr:col>
      <xdr:colOff>165100</xdr:colOff>
      <xdr:row>58</xdr:row>
      <xdr:rowOff>37780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28907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118931</xdr:rowOff>
    </xdr:from>
    <xdr:to>
      <xdr:col>55</xdr:col>
      <xdr:colOff>0</xdr:colOff>
      <xdr:row>79</xdr:row>
      <xdr:rowOff>41892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92031"/>
          <a:ext cx="838200" cy="9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118931</xdr:rowOff>
    </xdr:from>
    <xdr:to>
      <xdr:col>50</xdr:col>
      <xdr:colOff>114300</xdr:colOff>
      <xdr:row>79</xdr:row>
      <xdr:rowOff>16103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92031"/>
          <a:ext cx="889000" cy="6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16103</xdr:rowOff>
    </xdr:from>
    <xdr:to>
      <xdr:col>45</xdr:col>
      <xdr:colOff>177800</xdr:colOff>
      <xdr:row>79</xdr:row>
      <xdr:rowOff>26271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60653"/>
          <a:ext cx="889000" cy="1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26271</xdr:rowOff>
    </xdr:from>
    <xdr:to>
      <xdr:col>41</xdr:col>
      <xdr:colOff>50800</xdr:colOff>
      <xdr:row>79</xdr:row>
      <xdr:rowOff>68245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70821"/>
          <a:ext cx="8890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162542</xdr:rowOff>
    </xdr:from>
    <xdr:to>
      <xdr:col>55</xdr:col>
      <xdr:colOff>50800</xdr:colOff>
      <xdr:row>79</xdr:row>
      <xdr:rowOff>92692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77469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5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68131</xdr:rowOff>
    </xdr:from>
    <xdr:to>
      <xdr:col>50</xdr:col>
      <xdr:colOff>165100</xdr:colOff>
      <xdr:row>78</xdr:row>
      <xdr:rowOff>169731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160858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3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136753</xdr:rowOff>
    </xdr:from>
    <xdr:to>
      <xdr:col>46</xdr:col>
      <xdr:colOff>38100</xdr:colOff>
      <xdr:row>79</xdr:row>
      <xdr:rowOff>66903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58030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0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146921</xdr:rowOff>
    </xdr:from>
    <xdr:to>
      <xdr:col>41</xdr:col>
      <xdr:colOff>101600</xdr:colOff>
      <xdr:row>79</xdr:row>
      <xdr:rowOff>77071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2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68198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1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17445</xdr:rowOff>
    </xdr:from>
    <xdr:to>
      <xdr:col>36</xdr:col>
      <xdr:colOff>165100</xdr:colOff>
      <xdr:row>79</xdr:row>
      <xdr:rowOff>119045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110172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5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153797</xdr:rowOff>
    </xdr:from>
    <xdr:to>
      <xdr:col>55</xdr:col>
      <xdr:colOff>0</xdr:colOff>
      <xdr:row>97</xdr:row>
      <xdr:rowOff>36740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41547"/>
          <a:ext cx="838200" cy="2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36740</xdr:rowOff>
    </xdr:from>
    <xdr:to>
      <xdr:col>50</xdr:col>
      <xdr:colOff>114300</xdr:colOff>
      <xdr:row>98</xdr:row>
      <xdr:rowOff>16154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67390"/>
          <a:ext cx="889000" cy="1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2984</xdr:rowOff>
    </xdr:from>
    <xdr:to>
      <xdr:col>45</xdr:col>
      <xdr:colOff>177800</xdr:colOff>
      <xdr:row>98</xdr:row>
      <xdr:rowOff>16154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05084"/>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72771</xdr:rowOff>
    </xdr:from>
    <xdr:to>
      <xdr:col>41</xdr:col>
      <xdr:colOff>50800</xdr:colOff>
      <xdr:row>98</xdr:row>
      <xdr:rowOff>2984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03421"/>
          <a:ext cx="889000" cy="10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102997</xdr:rowOff>
    </xdr:from>
    <xdr:to>
      <xdr:col>55</xdr:col>
      <xdr:colOff>50800</xdr:colOff>
      <xdr:row>96</xdr:row>
      <xdr:rowOff>33147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125874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157390</xdr:rowOff>
    </xdr:from>
    <xdr:to>
      <xdr:col>50</xdr:col>
      <xdr:colOff>165100</xdr:colOff>
      <xdr:row>97</xdr:row>
      <xdr:rowOff>87540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6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78667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70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136804</xdr:rowOff>
    </xdr:from>
    <xdr:to>
      <xdr:col>46</xdr:col>
      <xdr:colOff>38100</xdr:colOff>
      <xdr:row>98</xdr:row>
      <xdr:rowOff>66954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58081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6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123634</xdr:rowOff>
    </xdr:from>
    <xdr:to>
      <xdr:col>41</xdr:col>
      <xdr:colOff>101600</xdr:colOff>
      <xdr:row>98</xdr:row>
      <xdr:rowOff>53784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44911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21971</xdr:rowOff>
    </xdr:from>
    <xdr:to>
      <xdr:col>36</xdr:col>
      <xdr:colOff>165100</xdr:colOff>
      <xdr:row>97</xdr:row>
      <xdr:rowOff>123571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5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114698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4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45059</xdr:rowOff>
    </xdr:from>
    <xdr:to>
      <xdr:col>85</xdr:col>
      <xdr:colOff>127000</xdr:colOff>
      <xdr:row>38</xdr:row>
      <xdr:rowOff>109830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60159"/>
          <a:ext cx="838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45059</xdr:rowOff>
    </xdr:from>
    <xdr:to>
      <xdr:col>81</xdr:col>
      <xdr:colOff>50800</xdr:colOff>
      <xdr:row>38</xdr:row>
      <xdr:rowOff>110972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60159"/>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34049</xdr:rowOff>
    </xdr:from>
    <xdr:to>
      <xdr:col>76</xdr:col>
      <xdr:colOff>114300</xdr:colOff>
      <xdr:row>38</xdr:row>
      <xdr:rowOff>110972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49149"/>
          <a:ext cx="889000" cy="7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xdr:rowOff>
    </xdr:from>
    <xdr:to>
      <xdr:col>71</xdr:col>
      <xdr:colOff>177800</xdr:colOff>
      <xdr:row>38</xdr:row>
      <xdr:rowOff>34049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15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59030</xdr:rowOff>
    </xdr:from>
    <xdr:to>
      <xdr:col>85</xdr:col>
      <xdr:colOff>177800</xdr:colOff>
      <xdr:row>38</xdr:row>
      <xdr:rowOff>160630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150004</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165709</xdr:rowOff>
    </xdr:from>
    <xdr:to>
      <xdr:col>81</xdr:col>
      <xdr:colOff>101600</xdr:colOff>
      <xdr:row>38</xdr:row>
      <xdr:rowOff>95859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112387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8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60172</xdr:rowOff>
    </xdr:from>
    <xdr:to>
      <xdr:col>76</xdr:col>
      <xdr:colOff>165100</xdr:colOff>
      <xdr:row>38</xdr:row>
      <xdr:rowOff>161772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152899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154699</xdr:rowOff>
    </xdr:from>
    <xdr:to>
      <xdr:col>72</xdr:col>
      <xdr:colOff>38100</xdr:colOff>
      <xdr:row>38</xdr:row>
      <xdr:rowOff>84849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9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101376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27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120714</xdr:rowOff>
    </xdr:from>
    <xdr:to>
      <xdr:col>67</xdr:col>
      <xdr:colOff>101600</xdr:colOff>
      <xdr:row>38</xdr:row>
      <xdr:rowOff>50864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41991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5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99662</xdr:rowOff>
    </xdr:from>
    <xdr:to>
      <xdr:col>85</xdr:col>
      <xdr:colOff>127000</xdr:colOff>
      <xdr:row>76</xdr:row>
      <xdr:rowOff>129446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29862"/>
          <a:ext cx="8382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129446</xdr:rowOff>
    </xdr:from>
    <xdr:to>
      <xdr:col>81</xdr:col>
      <xdr:colOff>50800</xdr:colOff>
      <xdr:row>76</xdr:row>
      <xdr:rowOff>158527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59646"/>
          <a:ext cx="8890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158527</xdr:rowOff>
    </xdr:from>
    <xdr:to>
      <xdr:col>76</xdr:col>
      <xdr:colOff>114300</xdr:colOff>
      <xdr:row>77</xdr:row>
      <xdr:rowOff>11275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88727"/>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11275</xdr:rowOff>
    </xdr:from>
    <xdr:to>
      <xdr:col>71</xdr:col>
      <xdr:colOff>177800</xdr:colOff>
      <xdr:row>77</xdr:row>
      <xdr:rowOff>66515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12925"/>
          <a:ext cx="889000" cy="5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48862</xdr:rowOff>
    </xdr:from>
    <xdr:to>
      <xdr:col>85</xdr:col>
      <xdr:colOff>177800</xdr:colOff>
      <xdr:row>76</xdr:row>
      <xdr:rowOff>150462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7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27289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78646</xdr:rowOff>
    </xdr:from>
    <xdr:to>
      <xdr:col>81</xdr:col>
      <xdr:colOff>101600</xdr:colOff>
      <xdr:row>77</xdr:row>
      <xdr:rowOff>8796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171373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107727</xdr:rowOff>
    </xdr:from>
    <xdr:to>
      <xdr:col>76</xdr:col>
      <xdr:colOff>165100</xdr:colOff>
      <xdr:row>77</xdr:row>
      <xdr:rowOff>37877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29004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131925</xdr:rowOff>
    </xdr:from>
    <xdr:to>
      <xdr:col>72</xdr:col>
      <xdr:colOff>38100</xdr:colOff>
      <xdr:row>77</xdr:row>
      <xdr:rowOff>62075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53202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15715</xdr:rowOff>
    </xdr:from>
    <xdr:to>
      <xdr:col>67</xdr:col>
      <xdr:colOff>101600</xdr:colOff>
      <xdr:row>77</xdr:row>
      <xdr:rowOff>117315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108442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121028</xdr:rowOff>
    </xdr:from>
    <xdr:to>
      <xdr:col>85</xdr:col>
      <xdr:colOff>127000</xdr:colOff>
      <xdr:row>97</xdr:row>
      <xdr:rowOff>145095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580228"/>
          <a:ext cx="838200" cy="1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121028</xdr:rowOff>
    </xdr:from>
    <xdr:to>
      <xdr:col>81</xdr:col>
      <xdr:colOff>50800</xdr:colOff>
      <xdr:row>97</xdr:row>
      <xdr:rowOff>134451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80228"/>
          <a:ext cx="889000" cy="1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40825</xdr:rowOff>
    </xdr:from>
    <xdr:to>
      <xdr:col>76</xdr:col>
      <xdr:colOff>114300</xdr:colOff>
      <xdr:row>97</xdr:row>
      <xdr:rowOff>134451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71475"/>
          <a:ext cx="889000" cy="9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40825</xdr:rowOff>
    </xdr:from>
    <xdr:to>
      <xdr:col>71</xdr:col>
      <xdr:colOff>177800</xdr:colOff>
      <xdr:row>98</xdr:row>
      <xdr:rowOff>15963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71475"/>
          <a:ext cx="889000" cy="1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94295</xdr:rowOff>
    </xdr:from>
    <xdr:to>
      <xdr:col>85</xdr:col>
      <xdr:colOff>177800</xdr:colOff>
      <xdr:row>98</xdr:row>
      <xdr:rowOff>24445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72722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70228</xdr:rowOff>
    </xdr:from>
    <xdr:to>
      <xdr:col>81</xdr:col>
      <xdr:colOff>101600</xdr:colOff>
      <xdr:row>97</xdr:row>
      <xdr:rowOff>378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2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16905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83651</xdr:rowOff>
    </xdr:from>
    <xdr:to>
      <xdr:col>76</xdr:col>
      <xdr:colOff>165100</xdr:colOff>
      <xdr:row>98</xdr:row>
      <xdr:rowOff>13801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4928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0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161475</xdr:rowOff>
    </xdr:from>
    <xdr:to>
      <xdr:col>72</xdr:col>
      <xdr:colOff>38100</xdr:colOff>
      <xdr:row>97</xdr:row>
      <xdr:rowOff>91625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108152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3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136613</xdr:rowOff>
    </xdr:from>
    <xdr:to>
      <xdr:col>67</xdr:col>
      <xdr:colOff>101600</xdr:colOff>
      <xdr:row>98</xdr:row>
      <xdr:rowOff>66763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57890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114280</xdr:rowOff>
    </xdr:from>
    <xdr:to>
      <xdr:col>116</xdr:col>
      <xdr:colOff>63500</xdr:colOff>
      <xdr:row>38</xdr:row>
      <xdr:rowOff>121549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29380"/>
          <a:ext cx="8382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114280</xdr:rowOff>
    </xdr:from>
    <xdr:to>
      <xdr:col>111</xdr:col>
      <xdr:colOff>177800</xdr:colOff>
      <xdr:row>38</xdr:row>
      <xdr:rowOff>123972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29380"/>
          <a:ext cx="8890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123972</xdr:rowOff>
    </xdr:from>
    <xdr:to>
      <xdr:col>107</xdr:col>
      <xdr:colOff>50800</xdr:colOff>
      <xdr:row>38</xdr:row>
      <xdr:rowOff>124430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3907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119675</xdr:rowOff>
    </xdr:from>
    <xdr:to>
      <xdr:col>102</xdr:col>
      <xdr:colOff>114300</xdr:colOff>
      <xdr:row>38</xdr:row>
      <xdr:rowOff>124430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34775"/>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70749</xdr:rowOff>
    </xdr:from>
    <xdr:to>
      <xdr:col>116</xdr:col>
      <xdr:colOff>114300</xdr:colOff>
      <xdr:row>39</xdr:row>
      <xdr:rowOff>899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157126</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0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63480</xdr:rowOff>
    </xdr:from>
    <xdr:to>
      <xdr:col>112</xdr:col>
      <xdr:colOff>38100</xdr:colOff>
      <xdr:row>38</xdr:row>
      <xdr:rowOff>165080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156207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7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73172</xdr:rowOff>
    </xdr:from>
    <xdr:to>
      <xdr:col>107</xdr:col>
      <xdr:colOff>101600</xdr:colOff>
      <xdr:row>39</xdr:row>
      <xdr:rowOff>3322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165899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8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73630</xdr:rowOff>
    </xdr:from>
    <xdr:to>
      <xdr:col>102</xdr:col>
      <xdr:colOff>165100</xdr:colOff>
      <xdr:row>39</xdr:row>
      <xdr:rowOff>3780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166357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81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68875</xdr:rowOff>
    </xdr:from>
    <xdr:to>
      <xdr:col>98</xdr:col>
      <xdr:colOff>38100</xdr:colOff>
      <xdr:row>38</xdr:row>
      <xdr:rowOff>170475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161602</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6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2845</xdr:rowOff>
    </xdr:from>
    <xdr:to>
      <xdr:col>116</xdr:col>
      <xdr:colOff>63500</xdr:colOff>
      <xdr:row>58</xdr:row>
      <xdr:rowOff>25667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46945"/>
          <a:ext cx="8382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2845</xdr:rowOff>
    </xdr:from>
    <xdr:to>
      <xdr:col>111</xdr:col>
      <xdr:colOff>177800</xdr:colOff>
      <xdr:row>58</xdr:row>
      <xdr:rowOff>61481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946945"/>
          <a:ext cx="889000" cy="5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35230</xdr:rowOff>
    </xdr:from>
    <xdr:to>
      <xdr:col>107</xdr:col>
      <xdr:colOff>50800</xdr:colOff>
      <xdr:row>58</xdr:row>
      <xdr:rowOff>61481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979330"/>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35230</xdr:rowOff>
    </xdr:from>
    <xdr:to>
      <xdr:col>102</xdr:col>
      <xdr:colOff>114300</xdr:colOff>
      <xdr:row>58</xdr:row>
      <xdr:rowOff>82817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79330"/>
          <a:ext cx="8890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146317</xdr:rowOff>
    </xdr:from>
    <xdr:to>
      <xdr:col>116</xdr:col>
      <xdr:colOff>114300</xdr:colOff>
      <xdr:row>58</xdr:row>
      <xdr:rowOff>76467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124744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9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123495</xdr:rowOff>
    </xdr:from>
    <xdr:to>
      <xdr:col>112</xdr:col>
      <xdr:colOff>38100</xdr:colOff>
      <xdr:row>58</xdr:row>
      <xdr:rowOff>53645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70172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67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10681</xdr:rowOff>
    </xdr:from>
    <xdr:to>
      <xdr:col>107</xdr:col>
      <xdr:colOff>101600</xdr:colOff>
      <xdr:row>58</xdr:row>
      <xdr:rowOff>112281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5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103408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4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155880</xdr:rowOff>
    </xdr:from>
    <xdr:to>
      <xdr:col>102</xdr:col>
      <xdr:colOff>165100</xdr:colOff>
      <xdr:row>58</xdr:row>
      <xdr:rowOff>86030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77157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32017</xdr:rowOff>
    </xdr:from>
    <xdr:to>
      <xdr:col>98</xdr:col>
      <xdr:colOff>38100</xdr:colOff>
      <xdr:row>58</xdr:row>
      <xdr:rowOff>133617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7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124744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6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68445</xdr:rowOff>
    </xdr:from>
    <xdr:to>
      <xdr:col>116</xdr:col>
      <xdr:colOff>63500</xdr:colOff>
      <xdr:row>75</xdr:row>
      <xdr:rowOff>128567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27195"/>
          <a:ext cx="8382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128567</xdr:rowOff>
    </xdr:from>
    <xdr:to>
      <xdr:col>111</xdr:col>
      <xdr:colOff>177800</xdr:colOff>
      <xdr:row>75</xdr:row>
      <xdr:rowOff>165875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987317"/>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165875</xdr:rowOff>
    </xdr:from>
    <xdr:to>
      <xdr:col>107</xdr:col>
      <xdr:colOff>50800</xdr:colOff>
      <xdr:row>76</xdr:row>
      <xdr:rowOff>25355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024625"/>
          <a:ext cx="889000" cy="3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25355</xdr:rowOff>
    </xdr:from>
    <xdr:to>
      <xdr:col>102</xdr:col>
      <xdr:colOff>114300</xdr:colOff>
      <xdr:row>76</xdr:row>
      <xdr:rowOff>42225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55555"/>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17645</xdr:rowOff>
    </xdr:from>
    <xdr:to>
      <xdr:col>116</xdr:col>
      <xdr:colOff>114300</xdr:colOff>
      <xdr:row>75</xdr:row>
      <xdr:rowOff>119245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7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40522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77767</xdr:rowOff>
    </xdr:from>
    <xdr:to>
      <xdr:col>112</xdr:col>
      <xdr:colOff>38100</xdr:colOff>
      <xdr:row>76</xdr:row>
      <xdr:rowOff>7917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170494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2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115074</xdr:rowOff>
    </xdr:from>
    <xdr:to>
      <xdr:col>107</xdr:col>
      <xdr:colOff>101600</xdr:colOff>
      <xdr:row>76</xdr:row>
      <xdr:rowOff>45225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738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36352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6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146004</xdr:rowOff>
    </xdr:from>
    <xdr:to>
      <xdr:col>102</xdr:col>
      <xdr:colOff>165100</xdr:colOff>
      <xdr:row>76</xdr:row>
      <xdr:rowOff>76153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047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67282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9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162875</xdr:rowOff>
    </xdr:from>
    <xdr:to>
      <xdr:col>98</xdr:col>
      <xdr:colOff>38100</xdr:colOff>
      <xdr:row>76</xdr:row>
      <xdr:rowOff>93025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2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84152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1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人件費は、介護老人保健施設事業会計の廃止に伴う職員の退職手当の増加により、前年度から</a:t>
          </a:r>
          <a:r>
            <a:rPr kumimoji="1" lang="en-US" altLang="ja-JP" sz="1300">
              <a:latin typeface="ＭＳ Ｐゴシック" panose="020B0600070205080204" pitchFamily="50" charset="-128"/>
              <a:ea typeface="ＭＳ Ｐゴシック" panose="020B0600070205080204" pitchFamily="50" charset="-128"/>
            </a:rPr>
            <a:t>9,879</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22,452</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物件費は、内部事務システムの更新等による電算システム管理事業の増加により、前年度から</a:t>
          </a:r>
          <a:r>
            <a:rPr kumimoji="1" lang="en-US" altLang="ja-JP" sz="1300">
              <a:latin typeface="ＭＳ Ｐゴシック" panose="020B0600070205080204" pitchFamily="50" charset="-128"/>
              <a:ea typeface="ＭＳ Ｐゴシック" panose="020B0600070205080204" pitchFamily="50" charset="-128"/>
            </a:rPr>
            <a:t>3,549</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25,749</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扶助費は、物価高騰対応重点支援臨時給付金（一体支援枠）給付事業の増加により、前年度から</a:t>
          </a:r>
          <a:r>
            <a:rPr kumimoji="1" lang="en-US" altLang="ja-JP" sz="1300">
              <a:latin typeface="ＭＳ Ｐゴシック" panose="020B0600070205080204" pitchFamily="50" charset="-128"/>
              <a:ea typeface="ＭＳ Ｐゴシック" panose="020B0600070205080204" pitchFamily="50" charset="-128"/>
            </a:rPr>
            <a:t>10,329</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2,143</a:t>
          </a:r>
          <a:r>
            <a:rPr kumimoji="1" lang="ja-JP" altLang="en-US" sz="1300">
              <a:latin typeface="ＭＳ Ｐゴシック" panose="020B0600070205080204" pitchFamily="50" charset="-128"/>
              <a:ea typeface="ＭＳ Ｐゴシック" panose="020B0600070205080204" pitchFamily="50" charset="-128"/>
            </a:rPr>
            <a:t>円上回った。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普通建設事業は、浅江中学校移転改修工事等による中学校整備事業の増加により、前年度から</a:t>
          </a:r>
          <a:r>
            <a:rPr kumimoji="1" lang="en-US" altLang="ja-JP" sz="1300">
              <a:latin typeface="ＭＳ Ｐゴシック" panose="020B0600070205080204" pitchFamily="50" charset="-128"/>
              <a:ea typeface="ＭＳ Ｐゴシック" panose="020B0600070205080204" pitchFamily="50" charset="-128"/>
            </a:rPr>
            <a:t>6,738</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24,659</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積立金は、庁舎整備基金積立金の減少により、前年度から</a:t>
          </a:r>
          <a:r>
            <a:rPr kumimoji="1" lang="en-US" altLang="ja-JP" sz="1300">
              <a:latin typeface="ＭＳ Ｐゴシック" panose="020B0600070205080204" pitchFamily="50" charset="-128"/>
              <a:ea typeface="ＭＳ Ｐゴシック" panose="020B0600070205080204" pitchFamily="50" charset="-128"/>
            </a:rPr>
            <a:t>21,382</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9,377</a:t>
          </a:r>
          <a:r>
            <a:rPr kumimoji="1" lang="ja-JP" altLang="en-US" sz="1300">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48,015
47,474
92.13
26,116,248
24,776,395
1,156,044
13,921,810
20,389,423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28829</xdr:rowOff>
    </xdr:from>
    <xdr:to>
      <xdr:col>24</xdr:col>
      <xdr:colOff>63500</xdr:colOff>
      <xdr:row>37</xdr:row>
      <xdr:rowOff>37973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72479"/>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28829</xdr:rowOff>
    </xdr:from>
    <xdr:to>
      <xdr:col>19</xdr:col>
      <xdr:colOff>177800</xdr:colOff>
      <xdr:row>37</xdr:row>
      <xdr:rowOff>58928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2479"/>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37211</xdr:rowOff>
    </xdr:from>
    <xdr:to>
      <xdr:col>15</xdr:col>
      <xdr:colOff>50800</xdr:colOff>
      <xdr:row>37</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8086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37211</xdr:rowOff>
    </xdr:from>
    <xdr:to>
      <xdr:col>10</xdr:col>
      <xdr:colOff>114300</xdr:colOff>
      <xdr:row>37</xdr:row>
      <xdr:rowOff>84646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0861"/>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158623</xdr:rowOff>
    </xdr:from>
    <xdr:to>
      <xdr:col>24</xdr:col>
      <xdr:colOff>114300</xdr:colOff>
      <xdr:row>37</xdr:row>
      <xdr:rowOff>88773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137050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149479</xdr:rowOff>
    </xdr:from>
    <xdr:to>
      <xdr:col>20</xdr:col>
      <xdr:colOff>38100</xdr:colOff>
      <xdr:row>37</xdr:row>
      <xdr:rowOff>79629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70756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8128</xdr:rowOff>
    </xdr:from>
    <xdr:to>
      <xdr:col>15</xdr:col>
      <xdr:colOff>101600</xdr:colOff>
      <xdr:row>37</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100855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157861</xdr:rowOff>
    </xdr:from>
    <xdr:to>
      <xdr:col>10</xdr:col>
      <xdr:colOff>165100</xdr:colOff>
      <xdr:row>37</xdr:row>
      <xdr:rowOff>88011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79138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33846</xdr:rowOff>
    </xdr:from>
    <xdr:to>
      <xdr:col>6</xdr:col>
      <xdr:colOff>38100</xdr:colOff>
      <xdr:row>37</xdr:row>
      <xdr:rowOff>135446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126572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166195</xdr:rowOff>
    </xdr:from>
    <xdr:to>
      <xdr:col>24</xdr:col>
      <xdr:colOff>63500</xdr:colOff>
      <xdr:row>57</xdr:row>
      <xdr:rowOff>104507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67395"/>
          <a:ext cx="838200" cy="10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166195</xdr:rowOff>
    </xdr:from>
    <xdr:to>
      <xdr:col>19</xdr:col>
      <xdr:colOff>177800</xdr:colOff>
      <xdr:row>57</xdr:row>
      <xdr:rowOff>116524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7395"/>
          <a:ext cx="8890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98247</xdr:rowOff>
    </xdr:from>
    <xdr:to>
      <xdr:col>15</xdr:col>
      <xdr:colOff>50800</xdr:colOff>
      <xdr:row>57</xdr:row>
      <xdr:rowOff>116524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0897"/>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105006</xdr:rowOff>
    </xdr:from>
    <xdr:to>
      <xdr:col>10</xdr:col>
      <xdr:colOff>114300</xdr:colOff>
      <xdr:row>57</xdr:row>
      <xdr:rowOff>98247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34756"/>
          <a:ext cx="889000" cy="3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53707</xdr:rowOff>
    </xdr:from>
    <xdr:to>
      <xdr:col>24</xdr:col>
      <xdr:colOff>114300</xdr:colOff>
      <xdr:row>57</xdr:row>
      <xdr:rowOff>155307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140084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115395</xdr:rowOff>
    </xdr:from>
    <xdr:to>
      <xdr:col>20</xdr:col>
      <xdr:colOff>38100</xdr:colOff>
      <xdr:row>57</xdr:row>
      <xdr:rowOff>45545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62072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65724</xdr:rowOff>
    </xdr:from>
    <xdr:to>
      <xdr:col>15</xdr:col>
      <xdr:colOff>101600</xdr:colOff>
      <xdr:row>57</xdr:row>
      <xdr:rowOff>167324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158451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47447</xdr:rowOff>
    </xdr:from>
    <xdr:to>
      <xdr:col>10</xdr:col>
      <xdr:colOff>165100</xdr:colOff>
      <xdr:row>57</xdr:row>
      <xdr:rowOff>149047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140174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54206</xdr:rowOff>
    </xdr:from>
    <xdr:to>
      <xdr:col>6</xdr:col>
      <xdr:colOff>38100</xdr:colOff>
      <xdr:row>55</xdr:row>
      <xdr:rowOff>155806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146933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7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69890</xdr:rowOff>
    </xdr:from>
    <xdr:to>
      <xdr:col>24</xdr:col>
      <xdr:colOff>63500</xdr:colOff>
      <xdr:row>78</xdr:row>
      <xdr:rowOff>84423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1540"/>
          <a:ext cx="838200" cy="18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84423</xdr:rowOff>
    </xdr:from>
    <xdr:to>
      <xdr:col>19</xdr:col>
      <xdr:colOff>177800</xdr:colOff>
      <xdr:row>78</xdr:row>
      <xdr:rowOff>117526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57523"/>
          <a:ext cx="889000" cy="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92129</xdr:rowOff>
    </xdr:from>
    <xdr:to>
      <xdr:col>15</xdr:col>
      <xdr:colOff>50800</xdr:colOff>
      <xdr:row>78</xdr:row>
      <xdr:rowOff>117526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65229"/>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92129</xdr:rowOff>
    </xdr:from>
    <xdr:to>
      <xdr:col>10</xdr:col>
      <xdr:colOff>114300</xdr:colOff>
      <xdr:row>79</xdr:row>
      <xdr:rowOff>140745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5229"/>
          <a:ext cx="889000" cy="2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19090</xdr:rowOff>
    </xdr:from>
    <xdr:to>
      <xdr:col>24</xdr:col>
      <xdr:colOff>114300</xdr:colOff>
      <xdr:row>77</xdr:row>
      <xdr:rowOff>120690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168967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33623</xdr:rowOff>
    </xdr:from>
    <xdr:to>
      <xdr:col>20</xdr:col>
      <xdr:colOff>38100</xdr:colOff>
      <xdr:row>78</xdr:row>
      <xdr:rowOff>135223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0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126350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9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66726</xdr:rowOff>
    </xdr:from>
    <xdr:to>
      <xdr:col>15</xdr:col>
      <xdr:colOff>101600</xdr:colOff>
      <xdr:row>78</xdr:row>
      <xdr:rowOff>168326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159453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3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41329</xdr:rowOff>
    </xdr:from>
    <xdr:to>
      <xdr:col>10</xdr:col>
      <xdr:colOff>165100</xdr:colOff>
      <xdr:row>78</xdr:row>
      <xdr:rowOff>142929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134056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89945</xdr:rowOff>
    </xdr:from>
    <xdr:to>
      <xdr:col>6</xdr:col>
      <xdr:colOff>38100</xdr:colOff>
      <xdr:row>80</xdr:row>
      <xdr:rowOff>20095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11222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2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164985</xdr:rowOff>
    </xdr:from>
    <xdr:to>
      <xdr:col>24</xdr:col>
      <xdr:colOff>63500</xdr:colOff>
      <xdr:row>97</xdr:row>
      <xdr:rowOff>58928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24185"/>
          <a:ext cx="838200" cy="6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46113</xdr:rowOff>
    </xdr:from>
    <xdr:to>
      <xdr:col>19</xdr:col>
      <xdr:colOff>177800</xdr:colOff>
      <xdr:row>97</xdr:row>
      <xdr:rowOff>58928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676763"/>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46113</xdr:rowOff>
    </xdr:from>
    <xdr:to>
      <xdr:col>15</xdr:col>
      <xdr:colOff>50800</xdr:colOff>
      <xdr:row>97</xdr:row>
      <xdr:rowOff>67830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7676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67830</xdr:rowOff>
    </xdr:from>
    <xdr:to>
      <xdr:col>10</xdr:col>
      <xdr:colOff>114300</xdr:colOff>
      <xdr:row>97</xdr:row>
      <xdr:rowOff>153733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98480"/>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114185</xdr:rowOff>
    </xdr:from>
    <xdr:to>
      <xdr:col>24</xdr:col>
      <xdr:colOff>114300</xdr:colOff>
      <xdr:row>97</xdr:row>
      <xdr:rowOff>44335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137062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8128</xdr:rowOff>
    </xdr:from>
    <xdr:to>
      <xdr:col>20</xdr:col>
      <xdr:colOff>38100</xdr:colOff>
      <xdr:row>97</xdr:row>
      <xdr:rowOff>109728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3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126255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166763</xdr:rowOff>
    </xdr:from>
    <xdr:to>
      <xdr:col>15</xdr:col>
      <xdr:colOff>101600</xdr:colOff>
      <xdr:row>97</xdr:row>
      <xdr:rowOff>96913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88040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1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17030</xdr:rowOff>
    </xdr:from>
    <xdr:to>
      <xdr:col>10</xdr:col>
      <xdr:colOff>165100</xdr:colOff>
      <xdr:row>97</xdr:row>
      <xdr:rowOff>118630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109757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102933</xdr:rowOff>
    </xdr:from>
    <xdr:to>
      <xdr:col>6</xdr:col>
      <xdr:colOff>38100</xdr:colOff>
      <xdr:row>98</xdr:row>
      <xdr:rowOff>33083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49610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5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2213</xdr:rowOff>
    </xdr:from>
    <xdr:to>
      <xdr:col>55</xdr:col>
      <xdr:colOff>0</xdr:colOff>
      <xdr:row>39</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88763"/>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2213</xdr:rowOff>
    </xdr:from>
    <xdr:to>
      <xdr:col>50</xdr:col>
      <xdr:colOff>114300</xdr:colOff>
      <xdr:row>39</xdr:row>
      <xdr:rowOff>8092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88763"/>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8092</xdr:rowOff>
    </xdr:from>
    <xdr:to>
      <xdr:col>45</xdr:col>
      <xdr:colOff>177800</xdr:colOff>
      <xdr:row>39</xdr:row>
      <xdr:rowOff>8092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46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144925</xdr:rowOff>
    </xdr:from>
    <xdr:to>
      <xdr:col>41</xdr:col>
      <xdr:colOff>50800</xdr:colOff>
      <xdr:row>39</xdr:row>
      <xdr:rowOff>8092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60025"/>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123843</xdr:rowOff>
    </xdr:from>
    <xdr:to>
      <xdr:col>55</xdr:col>
      <xdr:colOff>50800</xdr:colOff>
      <xdr:row>39</xdr:row>
      <xdr:rowOff>53993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38770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5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122863</xdr:rowOff>
    </xdr:from>
    <xdr:to>
      <xdr:col>50</xdr:col>
      <xdr:colOff>165100</xdr:colOff>
      <xdr:row>39</xdr:row>
      <xdr:rowOff>53013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44140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0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128742</xdr:rowOff>
    </xdr:from>
    <xdr:to>
      <xdr:col>46</xdr:col>
      <xdr:colOff>38100</xdr:colOff>
      <xdr:row>39</xdr:row>
      <xdr:rowOff>58892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50019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128742</xdr:rowOff>
    </xdr:from>
    <xdr:to>
      <xdr:col>41</xdr:col>
      <xdr:colOff>101600</xdr:colOff>
      <xdr:row>39</xdr:row>
      <xdr:rowOff>58892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50019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36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94125</xdr:rowOff>
    </xdr:from>
    <xdr:to>
      <xdr:col>36</xdr:col>
      <xdr:colOff>165100</xdr:colOff>
      <xdr:row>39</xdr:row>
      <xdr:rowOff>24275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15402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144101</xdr:rowOff>
    </xdr:from>
    <xdr:to>
      <xdr:col>55</xdr:col>
      <xdr:colOff>0</xdr:colOff>
      <xdr:row>58</xdr:row>
      <xdr:rowOff>20066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916751"/>
          <a:ext cx="838200" cy="4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20066</xdr:rowOff>
    </xdr:from>
    <xdr:to>
      <xdr:col>50</xdr:col>
      <xdr:colOff>114300</xdr:colOff>
      <xdr:row>58</xdr:row>
      <xdr:rowOff>20600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64166"/>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148272</xdr:rowOff>
    </xdr:from>
    <xdr:to>
      <xdr:col>45</xdr:col>
      <xdr:colOff>177800</xdr:colOff>
      <xdr:row>58</xdr:row>
      <xdr:rowOff>20600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20922"/>
          <a:ext cx="889000" cy="4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148272</xdr:rowOff>
    </xdr:from>
    <xdr:to>
      <xdr:col>41</xdr:col>
      <xdr:colOff>50800</xdr:colOff>
      <xdr:row>58</xdr:row>
      <xdr:rowOff>40145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920922"/>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93301</xdr:rowOff>
    </xdr:from>
    <xdr:to>
      <xdr:col>55</xdr:col>
      <xdr:colOff>50800</xdr:colOff>
      <xdr:row>58</xdr:row>
      <xdr:rowOff>23451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71728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4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140716</xdr:rowOff>
    </xdr:from>
    <xdr:to>
      <xdr:col>50</xdr:col>
      <xdr:colOff>165100</xdr:colOff>
      <xdr:row>58</xdr:row>
      <xdr:rowOff>70866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61993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00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141250</xdr:rowOff>
    </xdr:from>
    <xdr:to>
      <xdr:col>46</xdr:col>
      <xdr:colOff>38100</xdr:colOff>
      <xdr:row>58</xdr:row>
      <xdr:rowOff>71400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62527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97472</xdr:rowOff>
    </xdr:from>
    <xdr:to>
      <xdr:col>41</xdr:col>
      <xdr:colOff>101600</xdr:colOff>
      <xdr:row>58</xdr:row>
      <xdr:rowOff>27622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18749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160795</xdr:rowOff>
    </xdr:from>
    <xdr:to>
      <xdr:col>36</xdr:col>
      <xdr:colOff>165100</xdr:colOff>
      <xdr:row>58</xdr:row>
      <xdr:rowOff>90945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82072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2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109829</xdr:rowOff>
    </xdr:from>
    <xdr:to>
      <xdr:col>55</xdr:col>
      <xdr:colOff>0</xdr:colOff>
      <xdr:row>78</xdr:row>
      <xdr:rowOff>41783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1479"/>
          <a:ext cx="8382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23476</xdr:rowOff>
    </xdr:from>
    <xdr:to>
      <xdr:col>50</xdr:col>
      <xdr:colOff>114300</xdr:colOff>
      <xdr:row>77</xdr:row>
      <xdr:rowOff>109829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25126"/>
          <a:ext cx="889000" cy="8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23476</xdr:rowOff>
    </xdr:from>
    <xdr:to>
      <xdr:col>45</xdr:col>
      <xdr:colOff>177800</xdr:colOff>
      <xdr:row>77</xdr:row>
      <xdr:rowOff>93066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25126"/>
          <a:ext cx="889000" cy="6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86683</xdr:rowOff>
    </xdr:from>
    <xdr:to>
      <xdr:col>41</xdr:col>
      <xdr:colOff>50800</xdr:colOff>
      <xdr:row>77</xdr:row>
      <xdr:rowOff>93066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88333"/>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162433</xdr:rowOff>
    </xdr:from>
    <xdr:to>
      <xdr:col>55</xdr:col>
      <xdr:colOff>50800</xdr:colOff>
      <xdr:row>78</xdr:row>
      <xdr:rowOff>92583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140860</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59029</xdr:rowOff>
    </xdr:from>
    <xdr:to>
      <xdr:col>50</xdr:col>
      <xdr:colOff>165100</xdr:colOff>
      <xdr:row>77</xdr:row>
      <xdr:rowOff>160629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151756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144126</xdr:rowOff>
    </xdr:from>
    <xdr:to>
      <xdr:col>46</xdr:col>
      <xdr:colOff>38100</xdr:colOff>
      <xdr:row>77</xdr:row>
      <xdr:rowOff>74276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65403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42266</xdr:rowOff>
    </xdr:from>
    <xdr:to>
      <xdr:col>41</xdr:col>
      <xdr:colOff>101600</xdr:colOff>
      <xdr:row>77</xdr:row>
      <xdr:rowOff>143866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134993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3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35883</xdr:rowOff>
    </xdr:from>
    <xdr:to>
      <xdr:col>36</xdr:col>
      <xdr:colOff>165100</xdr:colOff>
      <xdr:row>77</xdr:row>
      <xdr:rowOff>137483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128610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3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152375</xdr:rowOff>
    </xdr:from>
    <xdr:to>
      <xdr:col>55</xdr:col>
      <xdr:colOff>0</xdr:colOff>
      <xdr:row>99</xdr:row>
      <xdr:rowOff>51448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954475"/>
          <a:ext cx="8382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94171</xdr:rowOff>
    </xdr:from>
    <xdr:to>
      <xdr:col>50</xdr:col>
      <xdr:colOff>114300</xdr:colOff>
      <xdr:row>99</xdr:row>
      <xdr:rowOff>51448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96271"/>
          <a:ext cx="889000" cy="1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94171</xdr:rowOff>
    </xdr:from>
    <xdr:to>
      <xdr:col>45</xdr:col>
      <xdr:colOff>177800</xdr:colOff>
      <xdr:row>99</xdr:row>
      <xdr:rowOff>25312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96271"/>
          <a:ext cx="889000" cy="1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140336</xdr:rowOff>
    </xdr:from>
    <xdr:to>
      <xdr:col>41</xdr:col>
      <xdr:colOff>50800</xdr:colOff>
      <xdr:row>99</xdr:row>
      <xdr:rowOff>25312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942436"/>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101575</xdr:rowOff>
    </xdr:from>
    <xdr:to>
      <xdr:col>55</xdr:col>
      <xdr:colOff>50800</xdr:colOff>
      <xdr:row>99</xdr:row>
      <xdr:rowOff>31725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80002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648</xdr:rowOff>
    </xdr:from>
    <xdr:to>
      <xdr:col>50</xdr:col>
      <xdr:colOff>165100</xdr:colOff>
      <xdr:row>99</xdr:row>
      <xdr:rowOff>102248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7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93375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6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43371</xdr:rowOff>
    </xdr:from>
    <xdr:to>
      <xdr:col>46</xdr:col>
      <xdr:colOff>38100</xdr:colOff>
      <xdr:row>98</xdr:row>
      <xdr:rowOff>144971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136098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145962</xdr:rowOff>
    </xdr:from>
    <xdr:to>
      <xdr:col>41</xdr:col>
      <xdr:colOff>101600</xdr:colOff>
      <xdr:row>99</xdr:row>
      <xdr:rowOff>76112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67239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89536</xdr:rowOff>
    </xdr:from>
    <xdr:to>
      <xdr:col>36</xdr:col>
      <xdr:colOff>165100</xdr:colOff>
      <xdr:row>99</xdr:row>
      <xdr:rowOff>19686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9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10813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8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80721</xdr:rowOff>
    </xdr:from>
    <xdr:to>
      <xdr:col>85</xdr:col>
      <xdr:colOff>127000</xdr:colOff>
      <xdr:row>37</xdr:row>
      <xdr:rowOff>130404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24371"/>
          <a:ext cx="838200" cy="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130404</xdr:rowOff>
    </xdr:from>
    <xdr:to>
      <xdr:col>81</xdr:col>
      <xdr:colOff>50800</xdr:colOff>
      <xdr:row>37</xdr:row>
      <xdr:rowOff>152464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474054"/>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152464</xdr:rowOff>
    </xdr:from>
    <xdr:to>
      <xdr:col>76</xdr:col>
      <xdr:colOff>114300</xdr:colOff>
      <xdr:row>38</xdr:row>
      <xdr:rowOff>7188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496114"/>
          <a:ext cx="889000" cy="2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166675</xdr:rowOff>
    </xdr:from>
    <xdr:to>
      <xdr:col>71</xdr:col>
      <xdr:colOff>177800</xdr:colOff>
      <xdr:row>38</xdr:row>
      <xdr:rowOff>7188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510325"/>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156468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29921</xdr:rowOff>
    </xdr:from>
    <xdr:to>
      <xdr:col>85</xdr:col>
      <xdr:colOff>177800</xdr:colOff>
      <xdr:row>37</xdr:row>
      <xdr:rowOff>131521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8348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5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79604</xdr:rowOff>
    </xdr:from>
    <xdr:to>
      <xdr:col>81</xdr:col>
      <xdr:colOff>101600</xdr:colOff>
      <xdr:row>38</xdr:row>
      <xdr:rowOff>9754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881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101664</xdr:rowOff>
    </xdr:from>
    <xdr:to>
      <xdr:col>76</xdr:col>
      <xdr:colOff>165100</xdr:colOff>
      <xdr:row>38</xdr:row>
      <xdr:rowOff>31814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22941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53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127838</xdr:rowOff>
    </xdr:from>
    <xdr:to>
      <xdr:col>72</xdr:col>
      <xdr:colOff>38100</xdr:colOff>
      <xdr:row>38</xdr:row>
      <xdr:rowOff>57989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714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49115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56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115875</xdr:rowOff>
    </xdr:from>
    <xdr:to>
      <xdr:col>67</xdr:col>
      <xdr:colOff>101600</xdr:colOff>
      <xdr:row>38</xdr:row>
      <xdr:rowOff>46025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37152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5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79470</xdr:rowOff>
    </xdr:from>
    <xdr:to>
      <xdr:col>85</xdr:col>
      <xdr:colOff>127000</xdr:colOff>
      <xdr:row>58</xdr:row>
      <xdr:rowOff>114173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52120"/>
          <a:ext cx="838200" cy="20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114173</xdr:rowOff>
    </xdr:from>
    <xdr:to>
      <xdr:col>81</xdr:col>
      <xdr:colOff>50800</xdr:colOff>
      <xdr:row>59</xdr:row>
      <xdr:rowOff>22493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058273"/>
          <a:ext cx="889000" cy="7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22493</xdr:rowOff>
    </xdr:from>
    <xdr:to>
      <xdr:col>76</xdr:col>
      <xdr:colOff>114300</xdr:colOff>
      <xdr:row>59</xdr:row>
      <xdr:rowOff>49414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138043"/>
          <a:ext cx="889000" cy="2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46279</xdr:rowOff>
    </xdr:from>
    <xdr:to>
      <xdr:col>71</xdr:col>
      <xdr:colOff>177800</xdr:colOff>
      <xdr:row>59</xdr:row>
      <xdr:rowOff>49414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10161829"/>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28670</xdr:rowOff>
    </xdr:from>
    <xdr:to>
      <xdr:col>85</xdr:col>
      <xdr:colOff>177800</xdr:colOff>
      <xdr:row>57</xdr:row>
      <xdr:rowOff>130270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7097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63373</xdr:rowOff>
    </xdr:from>
    <xdr:to>
      <xdr:col>81</xdr:col>
      <xdr:colOff>101600</xdr:colOff>
      <xdr:row>58</xdr:row>
      <xdr:rowOff>164973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100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156100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1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143143</xdr:rowOff>
    </xdr:from>
    <xdr:to>
      <xdr:col>76</xdr:col>
      <xdr:colOff>165100</xdr:colOff>
      <xdr:row>59</xdr:row>
      <xdr:rowOff>73293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100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64420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1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170064</xdr:rowOff>
    </xdr:from>
    <xdr:to>
      <xdr:col>72</xdr:col>
      <xdr:colOff>38100</xdr:colOff>
      <xdr:row>59</xdr:row>
      <xdr:rowOff>100214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1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91341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2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166929</xdr:rowOff>
    </xdr:from>
    <xdr:to>
      <xdr:col>67</xdr:col>
      <xdr:colOff>101600</xdr:colOff>
      <xdr:row>59</xdr:row>
      <xdr:rowOff>97079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1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88206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45059</xdr:rowOff>
    </xdr:from>
    <xdr:to>
      <xdr:col>85</xdr:col>
      <xdr:colOff>127000</xdr:colOff>
      <xdr:row>78</xdr:row>
      <xdr:rowOff>109829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18159"/>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45059</xdr:rowOff>
    </xdr:from>
    <xdr:to>
      <xdr:col>81</xdr:col>
      <xdr:colOff>50800</xdr:colOff>
      <xdr:row>78</xdr:row>
      <xdr:rowOff>110973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418159"/>
          <a:ext cx="8890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34049</xdr:rowOff>
    </xdr:from>
    <xdr:to>
      <xdr:col>76</xdr:col>
      <xdr:colOff>114300</xdr:colOff>
      <xdr:row>78</xdr:row>
      <xdr:rowOff>110973</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407149"/>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xdr:rowOff>
    </xdr:from>
    <xdr:to>
      <xdr:col>71</xdr:col>
      <xdr:colOff>177800</xdr:colOff>
      <xdr:row>78</xdr:row>
      <xdr:rowOff>34049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373164"/>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59029</xdr:rowOff>
    </xdr:from>
    <xdr:to>
      <xdr:col>85</xdr:col>
      <xdr:colOff>177800</xdr:colOff>
      <xdr:row>78</xdr:row>
      <xdr:rowOff>160629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148556</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165709</xdr:rowOff>
    </xdr:from>
    <xdr:to>
      <xdr:col>81</xdr:col>
      <xdr:colOff>101600</xdr:colOff>
      <xdr:row>78</xdr:row>
      <xdr:rowOff>95859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112386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4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60173</xdr:rowOff>
    </xdr:from>
    <xdr:to>
      <xdr:col>76</xdr:col>
      <xdr:colOff>165100</xdr:colOff>
      <xdr:row>78</xdr:row>
      <xdr:rowOff>161773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152900</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2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154699</xdr:rowOff>
    </xdr:from>
    <xdr:to>
      <xdr:col>72</xdr:col>
      <xdr:colOff>38100</xdr:colOff>
      <xdr:row>78</xdr:row>
      <xdr:rowOff>84849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101376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120714</xdr:rowOff>
    </xdr:from>
    <xdr:to>
      <xdr:col>67</xdr:col>
      <xdr:colOff>101600</xdr:colOff>
      <xdr:row>78</xdr:row>
      <xdr:rowOff>50864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3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41991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41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99662</xdr:rowOff>
    </xdr:from>
    <xdr:to>
      <xdr:col>85</xdr:col>
      <xdr:colOff>127000</xdr:colOff>
      <xdr:row>96</xdr:row>
      <xdr:rowOff>129446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558862"/>
          <a:ext cx="8382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129446</xdr:rowOff>
    </xdr:from>
    <xdr:to>
      <xdr:col>81</xdr:col>
      <xdr:colOff>50800</xdr:colOff>
      <xdr:row>96</xdr:row>
      <xdr:rowOff>158527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88646"/>
          <a:ext cx="8890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158527</xdr:rowOff>
    </xdr:from>
    <xdr:to>
      <xdr:col>76</xdr:col>
      <xdr:colOff>114300</xdr:colOff>
      <xdr:row>97</xdr:row>
      <xdr:rowOff>11275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617727"/>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11275</xdr:rowOff>
    </xdr:from>
    <xdr:to>
      <xdr:col>71</xdr:col>
      <xdr:colOff>177800</xdr:colOff>
      <xdr:row>97</xdr:row>
      <xdr:rowOff>66515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641925"/>
          <a:ext cx="889000" cy="5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48862</xdr:rowOff>
    </xdr:from>
    <xdr:to>
      <xdr:col>85</xdr:col>
      <xdr:colOff>177800</xdr:colOff>
      <xdr:row>96</xdr:row>
      <xdr:rowOff>150462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5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27289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8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78646</xdr:rowOff>
    </xdr:from>
    <xdr:to>
      <xdr:col>81</xdr:col>
      <xdr:colOff>101600</xdr:colOff>
      <xdr:row>97</xdr:row>
      <xdr:rowOff>8796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5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171373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6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107727</xdr:rowOff>
    </xdr:from>
    <xdr:to>
      <xdr:col>76</xdr:col>
      <xdr:colOff>165100</xdr:colOff>
      <xdr:row>97</xdr:row>
      <xdr:rowOff>37877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29004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5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131925</xdr:rowOff>
    </xdr:from>
    <xdr:to>
      <xdr:col>72</xdr:col>
      <xdr:colOff>38100</xdr:colOff>
      <xdr:row>97</xdr:row>
      <xdr:rowOff>62075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9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53202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15715</xdr:rowOff>
    </xdr:from>
    <xdr:to>
      <xdr:col>67</xdr:col>
      <xdr:colOff>101600</xdr:colOff>
      <xdr:row>97</xdr:row>
      <xdr:rowOff>117315</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64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108442</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73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総務費は、庁舎整備基金積立金の減少により、前年度から</a:t>
          </a:r>
          <a:r>
            <a:rPr kumimoji="1" lang="en-US" altLang="ja-JP" sz="1300">
              <a:latin typeface="ＭＳ Ｐゴシック" panose="020B0600070205080204" pitchFamily="50" charset="-128"/>
              <a:ea typeface="ＭＳ Ｐゴシック" panose="020B0600070205080204" pitchFamily="50" charset="-128"/>
            </a:rPr>
            <a:t>28,809</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27,966</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民生費は、物価高騰対応重点支援臨時給付金（一体支援枠）給付事業の増加により、前年度から</a:t>
          </a:r>
          <a:r>
            <a:rPr kumimoji="1" lang="en-US" altLang="ja-JP" sz="1300">
              <a:latin typeface="ＭＳ Ｐゴシック" panose="020B0600070205080204" pitchFamily="50" charset="-128"/>
              <a:ea typeface="ＭＳ Ｐゴシック" panose="020B0600070205080204" pitchFamily="50" charset="-128"/>
            </a:rPr>
            <a:t>17,085</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9,515</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商工費は、プレミアム付商品券発行事業の減少により、前年度から</a:t>
          </a:r>
          <a:r>
            <a:rPr kumimoji="1" lang="en-US" altLang="ja-JP" sz="1300">
              <a:latin typeface="ＭＳ Ｐゴシック" panose="020B0600070205080204" pitchFamily="50" charset="-128"/>
              <a:ea typeface="ＭＳ Ｐゴシック" panose="020B0600070205080204" pitchFamily="50" charset="-128"/>
            </a:rPr>
            <a:t>5,428</a:t>
          </a:r>
          <a:r>
            <a:rPr kumimoji="1" lang="ja-JP" altLang="en-US" sz="1300">
              <a:latin typeface="ＭＳ Ｐゴシック" panose="020B0600070205080204" pitchFamily="50" charset="-128"/>
              <a:ea typeface="ＭＳ Ｐゴシック" panose="020B0600070205080204" pitchFamily="50" charset="-128"/>
            </a:rPr>
            <a:t>円減少し、類似団体平均を</a:t>
          </a:r>
          <a:r>
            <a:rPr kumimoji="1" lang="en-US" altLang="ja-JP" sz="1300">
              <a:latin typeface="ＭＳ Ｐゴシック" panose="020B0600070205080204" pitchFamily="50" charset="-128"/>
              <a:ea typeface="ＭＳ Ｐゴシック" panose="020B0600070205080204" pitchFamily="50" charset="-128"/>
            </a:rPr>
            <a:t>9,032</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土木費は、山陽本線島田・光間虹ノ橋補修工事の実施により、前年度から</a:t>
          </a:r>
          <a:r>
            <a:rPr kumimoji="1" lang="en-US" altLang="ja-JP" sz="1300">
              <a:latin typeface="ＭＳ Ｐゴシック" panose="020B0600070205080204" pitchFamily="50" charset="-128"/>
              <a:ea typeface="ＭＳ Ｐゴシック" panose="020B0600070205080204" pitchFamily="50" charset="-128"/>
            </a:rPr>
            <a:t>5,553</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26,599</a:t>
          </a:r>
          <a:r>
            <a:rPr kumimoji="1" lang="ja-JP" altLang="en-US" sz="1300">
              <a:latin typeface="ＭＳ Ｐゴシック" panose="020B0600070205080204" pitchFamily="50" charset="-128"/>
              <a:ea typeface="ＭＳ Ｐゴシック" panose="020B0600070205080204" pitchFamily="50" charset="-128"/>
            </a:rPr>
            <a:t>円下回った。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教育費は、浅江中学校移転改修工事等による中学校整備事業の増加により、前年度から</a:t>
          </a:r>
          <a:r>
            <a:rPr kumimoji="1" lang="en-US" altLang="ja-JP" sz="1300">
              <a:latin typeface="ＭＳ Ｐゴシック" panose="020B0600070205080204" pitchFamily="50" charset="-128"/>
              <a:ea typeface="ＭＳ Ｐゴシック" panose="020B0600070205080204" pitchFamily="50" charset="-128"/>
            </a:rPr>
            <a:t>18,938</a:t>
          </a:r>
          <a:r>
            <a:rPr kumimoji="1" lang="ja-JP" altLang="en-US" sz="1300">
              <a:latin typeface="ＭＳ Ｐゴシック" panose="020B0600070205080204" pitchFamily="50" charset="-128"/>
              <a:ea typeface="ＭＳ Ｐゴシック" panose="020B0600070205080204" pitchFamily="50" charset="-128"/>
            </a:rPr>
            <a:t>円増加したものの、類似団体平均を</a:t>
          </a:r>
          <a:r>
            <a:rPr kumimoji="1" lang="en-US" altLang="ja-JP" sz="1300">
              <a:latin typeface="ＭＳ Ｐゴシック" panose="020B0600070205080204" pitchFamily="50" charset="-128"/>
              <a:ea typeface="ＭＳ Ｐゴシック" panose="020B0600070205080204" pitchFamily="50" charset="-128"/>
            </a:rPr>
            <a:t>8,174</a:t>
          </a:r>
          <a:r>
            <a:rPr kumimoji="1" lang="ja-JP" altLang="en-US" sz="1300">
              <a:latin typeface="ＭＳ Ｐゴシック" panose="020B0600070205080204" pitchFamily="50" charset="-128"/>
              <a:ea typeface="ＭＳ Ｐゴシック" panose="020B0600070205080204" pitchFamily="50" charset="-128"/>
            </a:rPr>
            <a:t>円下回った。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財政調整基金は、主に法人市民税、固定資産税の減少に加え、経常経費の増加に伴い取崩額が生じたため、標準財政規模比は</a:t>
          </a:r>
          <a:r>
            <a:rPr kumimoji="1" lang="en-US" altLang="ja-JP" sz="1400">
              <a:latin typeface="ＭＳ ゴシック" pitchFamily="49" charset="-128"/>
              <a:ea typeface="ＭＳ ゴシック" pitchFamily="49" charset="-128"/>
            </a:rPr>
            <a:t>3.84</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実質単年度収支の標準財政規模比は前年度と比べて</a:t>
          </a:r>
          <a:r>
            <a:rPr kumimoji="1" lang="en-US" altLang="ja-JP" sz="1400">
              <a:latin typeface="ＭＳ ゴシック" pitchFamily="49" charset="-128"/>
              <a:ea typeface="ＭＳ ゴシック" pitchFamily="49" charset="-128"/>
            </a:rPr>
            <a:t>1.11</a:t>
          </a:r>
          <a:r>
            <a:rPr kumimoji="1" lang="ja-JP" altLang="en-US" sz="1400">
              <a:latin typeface="ＭＳ ゴシック" pitchFamily="49" charset="-128"/>
              <a:ea typeface="ＭＳ ゴシック" pitchFamily="49" charset="-128"/>
            </a:rPr>
            <a:t>ポイント上昇したものの、マイナスとなった。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全ての会計において黒字となっており、会計全体で標準財政規模比は</a:t>
          </a:r>
          <a:r>
            <a:rPr kumimoji="1" lang="en-US" altLang="ja-JP" sz="1400">
              <a:latin typeface="ＭＳ ゴシック" pitchFamily="49" charset="-128"/>
              <a:ea typeface="ＭＳ ゴシック" pitchFamily="49" charset="-128"/>
            </a:rPr>
            <a:t>46.74</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病院事業会計等の実質収支額が減少したことにより、前年度を比べて</a:t>
          </a:r>
          <a:r>
            <a:rPr kumimoji="1" lang="en-US" altLang="ja-JP" sz="1400">
              <a:latin typeface="ＭＳ ゴシック" pitchFamily="49" charset="-128"/>
              <a:ea typeface="ＭＳ ゴシック" pitchFamily="49" charset="-128"/>
            </a:rPr>
            <a:t>8.95</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今後も、公営企業や特別会計を含めた市全体の適正な財政運営に努める。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26116248</v>
      </c>
      <c r="BO4" s="358"/>
      <c r="BP4" s="358"/>
      <c r="BQ4" s="358"/>
      <c r="BR4" s="358"/>
      <c r="BS4" s="358"/>
      <c r="BT4" s="358"/>
      <c r="BU4" s="359"/>
      <c r="BV4" s="357">
        <v>25409549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8.3000000000000007</v>
      </c>
      <c r="CU4" s="364"/>
      <c r="CV4" s="364"/>
      <c r="CW4" s="364"/>
      <c r="CX4" s="364"/>
      <c r="CY4" s="364"/>
      <c r="CZ4" s="364"/>
      <c r="DA4" s="365"/>
      <c r="DB4" s="363">
        <v>5.8</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24776395</v>
      </c>
      <c r="BO5" s="395"/>
      <c r="BP5" s="395"/>
      <c r="BQ5" s="395"/>
      <c r="BR5" s="395"/>
      <c r="BS5" s="395"/>
      <c r="BT5" s="395"/>
      <c r="BU5" s="396"/>
      <c r="BV5" s="394">
        <v>24410445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97.6</v>
      </c>
      <c r="CU5" s="392"/>
      <c r="CV5" s="392"/>
      <c r="CW5" s="392"/>
      <c r="CX5" s="392"/>
      <c r="CY5" s="392"/>
      <c r="CZ5" s="392"/>
      <c r="DA5" s="393"/>
      <c r="DB5" s="391">
        <v>95.7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1339853</v>
      </c>
      <c r="BO6" s="395"/>
      <c r="BP6" s="395"/>
      <c r="BQ6" s="395"/>
      <c r="BR6" s="395"/>
      <c r="BS6" s="395"/>
      <c r="BT6" s="395"/>
      <c r="BU6" s="396"/>
      <c r="BV6" s="394">
        <v>999104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v>
      </c>
      <c r="CU6" s="432"/>
      <c r="CV6" s="432"/>
      <c r="CW6" s="432"/>
      <c r="CX6" s="432"/>
      <c r="CY6" s="432"/>
      <c r="CZ6" s="432"/>
      <c r="DA6" s="433"/>
      <c r="DB6" s="431">
        <v>96.5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183809</v>
      </c>
      <c r="BO7" s="395"/>
      <c r="BP7" s="395"/>
      <c r="BQ7" s="395"/>
      <c r="BR7" s="395"/>
      <c r="BS7" s="395"/>
      <c r="BT7" s="395"/>
      <c r="BU7" s="396"/>
      <c r="BV7" s="394">
        <v>212788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13921810</v>
      </c>
      <c r="CU7" s="395"/>
      <c r="CV7" s="395"/>
      <c r="CW7" s="395"/>
      <c r="CX7" s="395"/>
      <c r="CY7" s="395"/>
      <c r="CZ7" s="395"/>
      <c r="DA7" s="396"/>
      <c r="DB7" s="394">
        <v>13630959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1156044</v>
      </c>
      <c r="BO8" s="395"/>
      <c r="BP8" s="395"/>
      <c r="BQ8" s="395"/>
      <c r="BR8" s="395"/>
      <c r="BS8" s="395"/>
      <c r="BT8" s="395"/>
      <c r="BU8" s="396"/>
      <c r="BV8" s="394">
        <v>786316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0.62</v>
      </c>
      <c r="CU8" s="435"/>
      <c r="CV8" s="435"/>
      <c r="CW8" s="435"/>
      <c r="CX8" s="435"/>
      <c r="CY8" s="435"/>
      <c r="CZ8" s="435"/>
      <c r="DA8" s="436"/>
      <c r="DB8" s="434">
        <v>0.61</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49798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369728</v>
      </c>
      <c r="BO9" s="395"/>
      <c r="BP9" s="395"/>
      <c r="BQ9" s="395"/>
      <c r="BR9" s="395"/>
      <c r="BS9" s="395"/>
      <c r="BT9" s="395"/>
      <c r="BU9" s="396"/>
      <c r="BV9" s="394">
        <v>-251926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13</v>
      </c>
      <c r="CU9" s="392"/>
      <c r="CV9" s="392"/>
      <c r="CW9" s="392"/>
      <c r="CX9" s="392"/>
      <c r="CY9" s="392"/>
      <c r="CZ9" s="392"/>
      <c r="DA9" s="393"/>
      <c r="DB9" s="391">
        <v>12.9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51369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641000</v>
      </c>
      <c r="BO10" s="395"/>
      <c r="BP10" s="395"/>
      <c r="BQ10" s="395"/>
      <c r="BR10" s="395"/>
      <c r="BS10" s="395"/>
      <c r="BT10" s="395"/>
      <c r="BU10" s="396"/>
      <c r="BV10" s="394">
        <v>641000</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48015</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1111247</v>
      </c>
      <c r="BO12" s="395"/>
      <c r="BP12" s="395"/>
      <c r="BQ12" s="395"/>
      <c r="BR12" s="395"/>
      <c r="BS12" s="395"/>
      <c r="BT12" s="395"/>
      <c r="BU12" s="396"/>
      <c r="BV12" s="394">
        <v>638460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47474</v>
      </c>
      <c r="S13" s="479"/>
      <c r="T13" s="479"/>
      <c r="U13" s="479"/>
      <c r="V13" s="480"/>
      <c r="W13" s="410" t="s">
        <v>130</v>
      </c>
      <c r="X13" s="411"/>
      <c r="Y13" s="411"/>
      <c r="Z13" s="411"/>
      <c r="AA13" s="411"/>
      <c r="AB13" s="401"/>
      <c r="AC13" s="445">
        <v>542</v>
      </c>
      <c r="AD13" s="446"/>
      <c r="AE13" s="446"/>
      <c r="AF13" s="446"/>
      <c r="AG13" s="488"/>
      <c r="AH13" s="445">
        <v>639</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-100519</v>
      </c>
      <c r="BO13" s="395"/>
      <c r="BP13" s="395"/>
      <c r="BQ13" s="395"/>
      <c r="BR13" s="395"/>
      <c r="BS13" s="395"/>
      <c r="BT13" s="395"/>
      <c r="BU13" s="396"/>
      <c r="BV13" s="394">
        <v>-249386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6.1</v>
      </c>
      <c r="CU13" s="392"/>
      <c r="CV13" s="392"/>
      <c r="CW13" s="392"/>
      <c r="CX13" s="392"/>
      <c r="CY13" s="392"/>
      <c r="CZ13" s="392"/>
      <c r="DA13" s="393"/>
      <c r="DB13" s="391">
        <v>5.9</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48854</v>
      </c>
      <c r="S14" s="479"/>
      <c r="T14" s="479"/>
      <c r="U14" s="479"/>
      <c r="V14" s="480"/>
      <c r="W14" s="384"/>
      <c r="X14" s="385"/>
      <c r="Y14" s="385"/>
      <c r="Z14" s="385"/>
      <c r="AA14" s="385"/>
      <c r="AB14" s="374"/>
      <c r="AC14" s="481">
        <v>2.5</v>
      </c>
      <c r="AD14" s="482"/>
      <c r="AE14" s="482"/>
      <c r="AF14" s="482"/>
      <c r="AG14" s="483"/>
      <c r="AH14" s="481">
        <v>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1.8</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48330</v>
      </c>
      <c r="S15" s="479"/>
      <c r="T15" s="479"/>
      <c r="U15" s="479"/>
      <c r="V15" s="480"/>
      <c r="W15" s="410" t="s">
        <v>137</v>
      </c>
      <c r="X15" s="411"/>
      <c r="Y15" s="411"/>
      <c r="Z15" s="411"/>
      <c r="AA15" s="411"/>
      <c r="AB15" s="401"/>
      <c r="AC15" s="445">
        <v>7014</v>
      </c>
      <c r="AD15" s="446"/>
      <c r="AE15" s="446"/>
      <c r="AF15" s="446"/>
      <c r="AG15" s="488"/>
      <c r="AH15" s="445">
        <v>7084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7356070</v>
      </c>
      <c r="BO15" s="358"/>
      <c r="BP15" s="358"/>
      <c r="BQ15" s="358"/>
      <c r="BR15" s="358"/>
      <c r="BS15" s="358"/>
      <c r="BT15" s="358"/>
      <c r="BU15" s="359"/>
      <c r="BV15" s="357">
        <v>7352363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32.799999999999997</v>
      </c>
      <c r="AD16" s="482"/>
      <c r="AE16" s="482"/>
      <c r="AF16" s="482"/>
      <c r="AG16" s="483"/>
      <c r="AH16" s="481">
        <v>32.4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11822147</v>
      </c>
      <c r="BO16" s="395"/>
      <c r="BP16" s="395"/>
      <c r="BQ16" s="395"/>
      <c r="BR16" s="395"/>
      <c r="BS16" s="395"/>
      <c r="BT16" s="395"/>
      <c r="BU16" s="396"/>
      <c r="BV16" s="394">
        <v>11497558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13814</v>
      </c>
      <c r="AD17" s="446"/>
      <c r="AE17" s="446"/>
      <c r="AF17" s="446"/>
      <c r="AG17" s="488"/>
      <c r="AH17" s="445">
        <v>14119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9382737</v>
      </c>
      <c r="BO17" s="395"/>
      <c r="BP17" s="395"/>
      <c r="BQ17" s="395"/>
      <c r="BR17" s="395"/>
      <c r="BS17" s="395"/>
      <c r="BT17" s="395"/>
      <c r="BU17" s="396"/>
      <c r="BV17" s="394">
        <v>9374087</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92.13</v>
      </c>
      <c r="M18" s="521"/>
      <c r="N18" s="521"/>
      <c r="O18" s="521"/>
      <c r="P18" s="521"/>
      <c r="Q18" s="521"/>
      <c r="R18" s="522"/>
      <c r="S18" s="522"/>
      <c r="T18" s="522"/>
      <c r="U18" s="522"/>
      <c r="V18" s="523"/>
      <c r="W18" s="412"/>
      <c r="X18" s="413"/>
      <c r="Y18" s="413"/>
      <c r="Z18" s="413"/>
      <c r="AA18" s="413"/>
      <c r="AB18" s="404"/>
      <c r="AC18" s="524">
        <v>64.599999999999994</v>
      </c>
      <c r="AD18" s="525"/>
      <c r="AE18" s="525"/>
      <c r="AF18" s="525"/>
      <c r="AG18" s="526"/>
      <c r="AH18" s="524">
        <v>64.599999999999994</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13560079</v>
      </c>
      <c r="BO18" s="395"/>
      <c r="BP18" s="395"/>
      <c r="BQ18" s="395"/>
      <c r="BR18" s="395"/>
      <c r="BS18" s="395"/>
      <c r="BT18" s="395"/>
      <c r="BU18" s="396"/>
      <c r="BV18" s="394">
        <v>13142405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541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18621869</v>
      </c>
      <c r="BO19" s="395"/>
      <c r="BP19" s="395"/>
      <c r="BQ19" s="395"/>
      <c r="BR19" s="395"/>
      <c r="BS19" s="395"/>
      <c r="BT19" s="395"/>
      <c r="BU19" s="396"/>
      <c r="BV19" s="394">
        <v>18317304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21439</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20389423</v>
      </c>
      <c r="BO22" s="358"/>
      <c r="BP22" s="358"/>
      <c r="BQ22" s="358"/>
      <c r="BR22" s="358"/>
      <c r="BS22" s="358"/>
      <c r="BT22" s="358"/>
      <c r="BU22" s="359"/>
      <c r="BV22" s="357">
        <v>21073917</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11590725</v>
      </c>
      <c r="BO23" s="395"/>
      <c r="BP23" s="395"/>
      <c r="BQ23" s="395"/>
      <c r="BR23" s="395"/>
      <c r="BS23" s="395"/>
      <c r="BT23" s="395"/>
      <c r="BU23" s="396"/>
      <c r="BV23" s="394">
        <v>12992733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8640</v>
      </c>
      <c r="R24" s="446"/>
      <c r="S24" s="446"/>
      <c r="T24" s="446"/>
      <c r="U24" s="446"/>
      <c r="V24" s="488"/>
      <c r="W24" s="540"/>
      <c r="X24" s="541"/>
      <c r="Y24" s="542"/>
      <c r="Z24" s="444" t="s">
        <v>162</v>
      </c>
      <c r="AA24" s="424"/>
      <c r="AB24" s="424"/>
      <c r="AC24" s="424"/>
      <c r="AD24" s="424"/>
      <c r="AE24" s="424"/>
      <c r="AF24" s="424"/>
      <c r="AG24" s="425"/>
      <c r="AH24" s="445">
        <v>350</v>
      </c>
      <c r="AI24" s="446"/>
      <c r="AJ24" s="446"/>
      <c r="AK24" s="446"/>
      <c r="AL24" s="488"/>
      <c r="AM24" s="445">
        <v>1115800</v>
      </c>
      <c r="AN24" s="446"/>
      <c r="AO24" s="446"/>
      <c r="AP24" s="446"/>
      <c r="AQ24" s="446"/>
      <c r="AR24" s="488"/>
      <c r="AS24" s="445">
        <v>3188</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12081711</v>
      </c>
      <c r="BO24" s="395"/>
      <c r="BP24" s="395"/>
      <c r="BQ24" s="395"/>
      <c r="BR24" s="395"/>
      <c r="BS24" s="395"/>
      <c r="BT24" s="395"/>
      <c r="BU24" s="396"/>
      <c r="BV24" s="394">
        <v>11824452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7070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4599489</v>
      </c>
      <c r="BO25" s="358"/>
      <c r="BP25" s="358"/>
      <c r="BQ25" s="358"/>
      <c r="BR25" s="358"/>
      <c r="BS25" s="358"/>
      <c r="BT25" s="358"/>
      <c r="BU25" s="359"/>
      <c r="BV25" s="357">
        <v>4657526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6270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4560</v>
      </c>
      <c r="R27" s="446"/>
      <c r="S27" s="446"/>
      <c r="T27" s="446"/>
      <c r="U27" s="446"/>
      <c r="V27" s="488"/>
      <c r="W27" s="540"/>
      <c r="X27" s="541"/>
      <c r="Y27" s="542"/>
      <c r="Z27" s="444" t="s">
        <v>171</v>
      </c>
      <c r="AA27" s="424"/>
      <c r="AB27" s="424"/>
      <c r="AC27" s="424"/>
      <c r="AD27" s="424"/>
      <c r="AE27" s="424"/>
      <c r="AF27" s="424"/>
      <c r="AG27" s="425"/>
      <c r="AH27" s="445">
        <v>2</v>
      </c>
      <c r="AI27" s="446"/>
      <c r="AJ27" s="446"/>
      <c r="AK27" s="446"/>
      <c r="AL27" s="488"/>
      <c r="AM27" s="445" t="s">
        <v>172</v>
      </c>
      <c r="AN27" s="446"/>
      <c r="AO27" s="446"/>
      <c r="AP27" s="446"/>
      <c r="AQ27" s="446"/>
      <c r="AR27" s="488"/>
      <c r="AS27" s="445" t="s">
        <v>172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t="s">
        <v>121</v>
      </c>
      <c r="BO27" s="517"/>
      <c r="BP27" s="517"/>
      <c r="BQ27" s="517"/>
      <c r="BR27" s="517"/>
      <c r="BS27" s="517"/>
      <c r="BT27" s="517"/>
      <c r="BU27" s="518"/>
      <c r="BV27" s="516" t="s">
        <v>121</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3990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2521734</v>
      </c>
      <c r="BO28" s="358"/>
      <c r="BP28" s="358"/>
      <c r="BQ28" s="358"/>
      <c r="BR28" s="358"/>
      <c r="BS28" s="358"/>
      <c r="BT28" s="358"/>
      <c r="BU28" s="359"/>
      <c r="BV28" s="357">
        <v>2991981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16</v>
      </c>
      <c r="M29" s="446"/>
      <c r="N29" s="446"/>
      <c r="O29" s="446"/>
      <c r="P29" s="488"/>
      <c r="Q29" s="445">
        <v>3700</v>
      </c>
      <c r="R29" s="446"/>
      <c r="S29" s="446"/>
      <c r="T29" s="446"/>
      <c r="U29" s="446"/>
      <c r="V29" s="488"/>
      <c r="W29" s="543"/>
      <c r="X29" s="544"/>
      <c r="Y29" s="545"/>
      <c r="Z29" s="444" t="s">
        <v>178</v>
      </c>
      <c r="AA29" s="424"/>
      <c r="AB29" s="424"/>
      <c r="AC29" s="424"/>
      <c r="AD29" s="424"/>
      <c r="AE29" s="424"/>
      <c r="AF29" s="424"/>
      <c r="AG29" s="425"/>
      <c r="AH29" s="445">
        <v>352</v>
      </c>
      <c r="AI29" s="446"/>
      <c r="AJ29" s="446"/>
      <c r="AK29" s="446"/>
      <c r="AL29" s="488"/>
      <c r="AM29" s="445">
        <v>1122486</v>
      </c>
      <c r="AN29" s="446"/>
      <c r="AO29" s="446"/>
      <c r="AP29" s="446"/>
      <c r="AQ29" s="446"/>
      <c r="AR29" s="488"/>
      <c r="AS29" s="445">
        <v>3189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1153329</v>
      </c>
      <c r="BO29" s="395"/>
      <c r="BP29" s="395"/>
      <c r="BQ29" s="395"/>
      <c r="BR29" s="395"/>
      <c r="BS29" s="395"/>
      <c r="BT29" s="395"/>
      <c r="BU29" s="396"/>
      <c r="BV29" s="394">
        <v>1202829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99.4</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3890356</v>
      </c>
      <c r="BO30" s="517"/>
      <c r="BP30" s="517"/>
      <c r="BQ30" s="517"/>
      <c r="BR30" s="517"/>
      <c r="BS30" s="517"/>
      <c r="BT30" s="517"/>
      <c r="BU30" s="518"/>
      <c r="BV30" s="516">
        <v>3774250</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周南地区衛生施設組合一般会計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牛島海運</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光地区消防組合一般会計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光市スポーツ振興会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周南東部環境施設組合一般会計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光市文化振興財団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山口県市町総合事務組合一般会計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山口県市町総合事務組合非常勤職員公務災害補償特別会計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山口県市町総合事務組合山口県市町公平委員会特別会計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山口県市町総合事務組合交通災害共済特別会計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山口県市町総合事務組合山口県自治会館管理特別会計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山口県後期高齢者医療広域連合一般会計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山口県後期高齢者医療広域連合後期高齢者医療特別会計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Np1j1zeKF4dM19mA6ohlX64CUJyv7gbCJnBmaboY3HIWSfmDRAZ1jiRJb7gwDPbQ2G91RA+YCvvfWRKpCKKTgg==" saltValue="BSK8NimTN4KCDegQMXTL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533</v>
      </c>
      <c r="D34" s="1136"/>
      <c r="E34" s="1137"/>
      <c r="F34" s="32">
        <v>29.87</v>
      </c>
      <c r="G34" s="33">
        <v>33.42</v>
      </c>
      <c r="H34" s="33">
        <v>35.770000000000003</v>
      </c>
      <c r="I34" s="33">
        <v>31</v>
      </c>
      <c r="J34" s="34">
        <v>20.28</v>
      </c>
      <c r="K34" s="22"/>
      <c r="L34" s="22"/>
      <c r="M34" s="22"/>
      <c r="N34" s="22"/>
      <c r="O34" s="22"/>
      <c r="P34" s="22"/>
    </row>
    <row r="35" spans="1:16" ht="39" customHeight="1" x14ac:dyDescent="0.15">
      <c r="A35" s="22"/>
      <c r="B35" s="35"/>
      <c r="C35" s="1132" t="s">
        <v>534</v>
      </c>
      <c r="D35" s="1132"/>
      <c r="E35" s="1133"/>
      <c r="F35" s="36">
        <v>11.82</v>
      </c>
      <c r="G35" s="37">
        <v>12.41</v>
      </c>
      <c r="H35" s="37">
        <v>13.12</v>
      </c>
      <c r="I35" s="37">
        <v>12.49</v>
      </c>
      <c r="J35" s="38">
        <v>11.21</v>
      </c>
      <c r="K35" s="22"/>
      <c r="L35" s="22"/>
      <c r="M35" s="22"/>
      <c r="N35" s="22"/>
      <c r="O35" s="22"/>
      <c r="P35" s="22"/>
    </row>
    <row r="36" spans="1:16" ht="39" customHeight="1" x14ac:dyDescent="0.15">
      <c r="A36" s="22"/>
      <c r="B36" s="35"/>
      <c r="C36" s="1132" t="s">
        <v>535</v>
      </c>
      <c r="D36" s="1132"/>
      <c r="E36" s="1133"/>
      <c r="F36" s="36">
        <v>5.91</v>
      </c>
      <c r="G36" s="37">
        <v>6.9</v>
      </c>
      <c r="H36" s="37">
        <v>7.82</v>
      </c>
      <c r="I36" s="37">
        <v>5.76</v>
      </c>
      <c r="J36" s="38">
        <v>8.3000000000000007</v>
      </c>
      <c r="K36" s="22"/>
      <c r="L36" s="22"/>
      <c r="M36" s="22"/>
      <c r="N36" s="22"/>
      <c r="O36" s="22"/>
      <c r="P36" s="22"/>
    </row>
    <row r="37" spans="1:16" ht="39" customHeight="1" x14ac:dyDescent="0.15">
      <c r="A37" s="22"/>
      <c r="B37" s="35"/>
      <c r="C37" s="1132" t="s">
        <v>536</v>
      </c>
      <c r="D37" s="1132"/>
      <c r="E37" s="1133"/>
      <c r="F37" s="36">
        <v>1.49</v>
      </c>
      <c r="G37" s="37">
        <v>1.86</v>
      </c>
      <c r="H37" s="37">
        <v>2.5299999999999998</v>
      </c>
      <c r="I37" s="37">
        <v>3.25</v>
      </c>
      <c r="J37" s="38">
        <v>4.1900000000000004</v>
      </c>
      <c r="K37" s="22"/>
      <c r="L37" s="22"/>
      <c r="M37" s="22"/>
      <c r="N37" s="22"/>
      <c r="O37" s="22"/>
      <c r="P37" s="22"/>
    </row>
    <row r="38" spans="1:16" ht="39" customHeight="1" x14ac:dyDescent="0.15">
      <c r="A38" s="22"/>
      <c r="B38" s="35"/>
      <c r="C38" s="1132" t="s">
        <v>537</v>
      </c>
      <c r="D38" s="1132"/>
      <c r="E38" s="1133"/>
      <c r="F38" s="36">
        <v>1.32</v>
      </c>
      <c r="G38" s="37">
        <v>1.75</v>
      </c>
      <c r="H38" s="37">
        <v>2.15</v>
      </c>
      <c r="I38" s="37">
        <v>2.04</v>
      </c>
      <c r="J38" s="38">
        <v>1.6</v>
      </c>
      <c r="K38" s="22"/>
      <c r="L38" s="22"/>
      <c r="M38" s="22"/>
      <c r="N38" s="22"/>
      <c r="O38" s="22"/>
      <c r="P38" s="22"/>
    </row>
    <row r="39" spans="1:16" ht="39" customHeight="1" x14ac:dyDescent="0.15">
      <c r="A39" s="22"/>
      <c r="B39" s="35"/>
      <c r="C39" s="1132" t="s">
        <v>538</v>
      </c>
      <c r="D39" s="1132"/>
      <c r="E39" s="1133"/>
      <c r="F39" s="36">
        <v>2.1800000000000002</v>
      </c>
      <c r="G39" s="37">
        <v>1.5</v>
      </c>
      <c r="H39" s="37">
        <v>1.06</v>
      </c>
      <c r="I39" s="37">
        <v>1.1100000000000001</v>
      </c>
      <c r="J39" s="38">
        <v>1.1200000000000001</v>
      </c>
      <c r="K39" s="22"/>
      <c r="L39" s="22"/>
      <c r="M39" s="22"/>
      <c r="N39" s="22"/>
      <c r="O39" s="22"/>
      <c r="P39" s="22"/>
    </row>
    <row r="40" spans="1:16" ht="39" customHeight="1" x14ac:dyDescent="0.15">
      <c r="A40" s="22"/>
      <c r="B40" s="35"/>
      <c r="C40" s="1132" t="s">
        <v>539</v>
      </c>
      <c r="D40" s="1132"/>
      <c r="E40" s="1133"/>
      <c r="F40" s="36">
        <v>0</v>
      </c>
      <c r="G40" s="37">
        <v>0.01</v>
      </c>
      <c r="H40" s="37">
        <v>0</v>
      </c>
      <c r="I40" s="37">
        <v>0.01</v>
      </c>
      <c r="J40" s="38">
        <v>0.01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541</v>
      </c>
      <c r="D43" s="1134"/>
      <c r="E43" s="1135"/>
      <c r="F43" s="41">
        <v>0.93</v>
      </c>
      <c r="G43" s="42">
        <v>0.42</v>
      </c>
      <c r="H43" s="42">
        <v>0.54</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b7wjawt/Cgt4hsLJtWf+XgXwMFcO1xUznQcACvVwbezjRgj0k7Bhi9b0kAjamto/jsaQnNED1Zw8qtAPoZxcA==" saltValue="Xa3fMlERSRNiqJk7tHbz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2217</v>
      </c>
      <c r="L45" s="58">
        <v>2355</v>
      </c>
      <c r="M45" s="58">
        <v>2402</v>
      </c>
      <c r="N45" s="58">
        <v>2452</v>
      </c>
      <c r="O45" s="59">
        <v>2548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673</v>
      </c>
      <c r="L48" s="62">
        <v>635</v>
      </c>
      <c r="M48" s="62">
        <v>570</v>
      </c>
      <c r="N48" s="62">
        <v>714</v>
      </c>
      <c r="O48" s="63">
        <v>671</v>
      </c>
      <c r="P48" s="46"/>
      <c r="Q48" s="46"/>
      <c r="R48" s="46"/>
      <c r="S48" s="46"/>
      <c r="T48" s="46"/>
      <c r="U48" s="46"/>
    </row>
    <row r="49" spans="1:21" ht="30.75" customHeight="1" x14ac:dyDescent="0.15">
      <c r="A49" s="46"/>
      <c r="B49" s="1140"/>
      <c r="C49" s="1141"/>
      <c r="D49" s="60"/>
      <c r="E49" s="1146" t="s">
        <v>14</v>
      </c>
      <c r="F49" s="1146"/>
      <c r="G49" s="1146"/>
      <c r="H49" s="1146"/>
      <c r="I49" s="1146"/>
      <c r="J49" s="1147"/>
      <c r="K49" s="61">
        <v>230</v>
      </c>
      <c r="L49" s="62">
        <v>220</v>
      </c>
      <c r="M49" s="62">
        <v>200</v>
      </c>
      <c r="N49" s="62">
        <v>134</v>
      </c>
      <c r="O49" s="63">
        <v>122</v>
      </c>
      <c r="P49" s="46"/>
      <c r="Q49" s="46"/>
      <c r="R49" s="46"/>
      <c r="S49" s="46"/>
      <c r="T49" s="46"/>
      <c r="U49" s="46"/>
    </row>
    <row r="50" spans="1:21" ht="30.75" customHeight="1" x14ac:dyDescent="0.15">
      <c r="A50" s="46"/>
      <c r="B50" s="1140"/>
      <c r="C50" s="1141"/>
      <c r="D50" s="60"/>
      <c r="E50" s="1146" t="s">
        <v>15</v>
      </c>
      <c r="F50" s="1146"/>
      <c r="G50" s="1146"/>
      <c r="H50" s="1146"/>
      <c r="I50" s="1146"/>
      <c r="J50" s="1147"/>
      <c r="K50" s="61">
        <v>2</v>
      </c>
      <c r="L50" s="62">
        <v>1</v>
      </c>
      <c r="M50" s="62">
        <v>1</v>
      </c>
      <c r="N50" s="62">
        <v>0</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v>0</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2448</v>
      </c>
      <c r="L52" s="62">
        <v>2519</v>
      </c>
      <c r="M52" s="62">
        <v>2506</v>
      </c>
      <c r="N52" s="62">
        <v>2618</v>
      </c>
      <c r="O52" s="63">
        <v>2569</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674</v>
      </c>
      <c r="L53" s="67">
        <v>692</v>
      </c>
      <c r="M53" s="67">
        <v>667</v>
      </c>
      <c r="N53" s="67">
        <v>682</v>
      </c>
      <c r="O53" s="68">
        <v>772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YWIWM4mhSrYG6WiWCKTVxM1HDYWHo0KligjbAJIhnk4oQ7JKv3NsOjw/sjpvMTMhxMz1VNYHCz8BnzlPR+8HA==" saltValue="i9ERcbRwwYcs6cLPW5XF6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23764</v>
      </c>
      <c r="J41" s="331">
        <v>22906</v>
      </c>
      <c r="K41" s="331">
        <v>21628</v>
      </c>
      <c r="L41" s="331">
        <v>21130</v>
      </c>
      <c r="M41" s="332">
        <v>20646</v>
      </c>
    </row>
    <row r="42" spans="2:13" ht="27.75" customHeight="1" x14ac:dyDescent="0.15">
      <c r="B42" s="1171"/>
      <c r="C42" s="1172"/>
      <c r="D42" s="104"/>
      <c r="E42" s="1177" t="s">
        <v>32</v>
      </c>
      <c r="F42" s="1177"/>
      <c r="G42" s="1177"/>
      <c r="H42" s="1178"/>
      <c r="I42" s="333">
        <v>2</v>
      </c>
      <c r="J42" s="334">
        <v>1</v>
      </c>
      <c r="K42" s="334">
        <v>0</v>
      </c>
      <c r="L42" s="334" t="s">
        <v>488</v>
      </c>
      <c r="M42" s="335" t="s">
        <v>488</v>
      </c>
    </row>
    <row r="43" spans="2:13" ht="27.75" customHeight="1" x14ac:dyDescent="0.15">
      <c r="B43" s="1171"/>
      <c r="C43" s="1172"/>
      <c r="D43" s="104"/>
      <c r="E43" s="1177" t="s">
        <v>33</v>
      </c>
      <c r="F43" s="1177"/>
      <c r="G43" s="1177"/>
      <c r="H43" s="1178"/>
      <c r="I43" s="333">
        <v>9090</v>
      </c>
      <c r="J43" s="334">
        <v>8000</v>
      </c>
      <c r="K43" s="334">
        <v>7304</v>
      </c>
      <c r="L43" s="334">
        <v>7507</v>
      </c>
      <c r="M43" s="335">
        <v>7500</v>
      </c>
    </row>
    <row r="44" spans="2:13" ht="27.75" customHeight="1" x14ac:dyDescent="0.15">
      <c r="B44" s="1171"/>
      <c r="C44" s="1172"/>
      <c r="D44" s="104"/>
      <c r="E44" s="1177" t="s">
        <v>34</v>
      </c>
      <c r="F44" s="1177"/>
      <c r="G44" s="1177"/>
      <c r="H44" s="1178"/>
      <c r="I44" s="333">
        <v>1184</v>
      </c>
      <c r="J44" s="334">
        <v>985</v>
      </c>
      <c r="K44" s="334">
        <v>800</v>
      </c>
      <c r="L44" s="334">
        <v>737</v>
      </c>
      <c r="M44" s="335">
        <v>1297</v>
      </c>
    </row>
    <row r="45" spans="2:13" ht="27.75" customHeight="1" x14ac:dyDescent="0.15">
      <c r="B45" s="1171"/>
      <c r="C45" s="1172"/>
      <c r="D45" s="104"/>
      <c r="E45" s="1177" t="s">
        <v>35</v>
      </c>
      <c r="F45" s="1177"/>
      <c r="G45" s="1177"/>
      <c r="H45" s="1178"/>
      <c r="I45" s="333">
        <v>2445</v>
      </c>
      <c r="J45" s="334">
        <v>2408</v>
      </c>
      <c r="K45" s="334">
        <v>2431</v>
      </c>
      <c r="L45" s="334">
        <v>2579</v>
      </c>
      <c r="M45" s="335">
        <v>2692</v>
      </c>
    </row>
    <row r="46" spans="2:13" ht="27.75" customHeight="1" x14ac:dyDescent="0.15">
      <c r="B46" s="1171"/>
      <c r="C46" s="1172"/>
      <c r="D46" s="105"/>
      <c r="E46" s="1177" t="s">
        <v>36</v>
      </c>
      <c r="F46" s="1177"/>
      <c r="G46" s="1177"/>
      <c r="H46" s="1178"/>
      <c r="I46" s="333">
        <v>10</v>
      </c>
      <c r="J46" s="334">
        <v>20</v>
      </c>
      <c r="K46" s="334">
        <v>25</v>
      </c>
      <c r="L46" s="334">
        <v>28</v>
      </c>
      <c r="M46" s="335">
        <v>28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4896</v>
      </c>
      <c r="J50" s="334">
        <v>6189</v>
      </c>
      <c r="K50" s="334">
        <v>7690</v>
      </c>
      <c r="L50" s="334">
        <v>8045</v>
      </c>
      <c r="M50" s="335">
        <v>7558</v>
      </c>
    </row>
    <row r="51" spans="2:13" ht="27.75" customHeight="1" x14ac:dyDescent="0.15">
      <c r="B51" s="1171"/>
      <c r="C51" s="1172"/>
      <c r="D51" s="104"/>
      <c r="E51" s="1177" t="s">
        <v>42</v>
      </c>
      <c r="F51" s="1177"/>
      <c r="G51" s="1177"/>
      <c r="H51" s="1178"/>
      <c r="I51" s="333">
        <v>3628</v>
      </c>
      <c r="J51" s="334">
        <v>3458</v>
      </c>
      <c r="K51" s="334">
        <v>3038</v>
      </c>
      <c r="L51" s="334">
        <v>3154</v>
      </c>
      <c r="M51" s="335">
        <v>3149</v>
      </c>
    </row>
    <row r="52" spans="2:13" ht="27.75" customHeight="1" x14ac:dyDescent="0.15">
      <c r="B52" s="1173"/>
      <c r="C52" s="1174"/>
      <c r="D52" s="104"/>
      <c r="E52" s="1177" t="s">
        <v>43</v>
      </c>
      <c r="F52" s="1177"/>
      <c r="G52" s="1177"/>
      <c r="H52" s="1178"/>
      <c r="I52" s="333">
        <v>24135</v>
      </c>
      <c r="J52" s="334">
        <v>23201</v>
      </c>
      <c r="K52" s="334">
        <v>21984</v>
      </c>
      <c r="L52" s="334">
        <v>21465</v>
      </c>
      <c r="M52" s="335">
        <v>21236</v>
      </c>
    </row>
    <row r="53" spans="2:13" ht="27.75" customHeight="1" thickBot="1" x14ac:dyDescent="0.2">
      <c r="B53" s="1184" t="s">
        <v>19</v>
      </c>
      <c r="C53" s="1185"/>
      <c r="D53" s="108"/>
      <c r="E53" s="1186" t="s">
        <v>44</v>
      </c>
      <c r="F53" s="1186"/>
      <c r="G53" s="1186"/>
      <c r="H53" s="1187"/>
      <c r="I53" s="336">
        <v>3837</v>
      </c>
      <c r="J53" s="337">
        <v>1471</v>
      </c>
      <c r="K53" s="337">
        <v>-525</v>
      </c>
      <c r="L53" s="337">
        <v>-684</v>
      </c>
      <c r="M53" s="338">
        <v>219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e4Qc212S+ff29/1EkD4GwAPoRlfv6N+LRUYxmZ428K/tw0Ifi8mN28iz7I65qhftoXadkuUAyUMqJCF18OIqA==" saltValue="fDjkmW/SlPZbghiBfXHC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2989</v>
      </c>
      <c r="G55" s="339">
        <v>2992</v>
      </c>
      <c r="H55" s="340">
        <v>2522</v>
      </c>
    </row>
    <row r="56" spans="2:8" ht="52.5" customHeight="1" x14ac:dyDescent="0.15">
      <c r="B56" s="120"/>
      <c r="C56" s="1198" t="s">
        <v>47</v>
      </c>
      <c r="D56" s="1198"/>
      <c r="E56" s="1199"/>
      <c r="F56" s="341">
        <v>1057</v>
      </c>
      <c r="G56" s="341">
        <v>1203</v>
      </c>
      <c r="H56" s="342">
        <v>1153</v>
      </c>
    </row>
    <row r="57" spans="2:8" ht="53.25" customHeight="1" x14ac:dyDescent="0.15">
      <c r="B57" s="120"/>
      <c r="C57" s="1200" t="s">
        <v>48</v>
      </c>
      <c r="D57" s="1200"/>
      <c r="E57" s="1201"/>
      <c r="F57" s="343">
        <v>2690</v>
      </c>
      <c r="G57" s="343">
        <v>3774</v>
      </c>
      <c r="H57" s="344">
        <v>3890</v>
      </c>
    </row>
    <row r="58" spans="2:8" ht="45.75" customHeight="1" x14ac:dyDescent="0.15">
      <c r="B58" s="121"/>
      <c r="C58" s="1188" t="s">
        <v>561</v>
      </c>
      <c r="D58" s="1189"/>
      <c r="E58" s="1190"/>
      <c r="F58" s="345">
        <v>1434</v>
      </c>
      <c r="G58" s="345">
        <v>1500</v>
      </c>
      <c r="H58" s="346">
        <v>1500</v>
      </c>
    </row>
    <row r="59" spans="2:8" ht="45.75" customHeight="1" x14ac:dyDescent="0.15">
      <c r="B59" s="121"/>
      <c r="C59" s="1188" t="s">
        <v>562</v>
      </c>
      <c r="D59" s="1189"/>
      <c r="E59" s="1190"/>
      <c r="F59" s="345">
        <v>1079</v>
      </c>
      <c r="G59" s="345">
        <v>1097</v>
      </c>
      <c r="H59" s="346">
        <v>1108</v>
      </c>
    </row>
    <row r="60" spans="2:8" ht="45.75" customHeight="1" x14ac:dyDescent="0.15">
      <c r="B60" s="121"/>
      <c r="C60" s="1188" t="s">
        <v>563</v>
      </c>
      <c r="D60" s="1189"/>
      <c r="E60" s="1190"/>
      <c r="F60" s="345" t="s">
        <v>547</v>
      </c>
      <c r="G60" s="345">
        <v>1000</v>
      </c>
      <c r="H60" s="346">
        <v>1106</v>
      </c>
    </row>
    <row r="61" spans="2:8" ht="45.75" customHeight="1" x14ac:dyDescent="0.15">
      <c r="B61" s="121"/>
      <c r="C61" s="1188" t="s">
        <v>564</v>
      </c>
      <c r="D61" s="1189"/>
      <c r="E61" s="1190"/>
      <c r="F61" s="345">
        <v>100</v>
      </c>
      <c r="G61" s="345">
        <v>100</v>
      </c>
      <c r="H61" s="346">
        <v>100</v>
      </c>
    </row>
    <row r="62" spans="2:8" ht="45.75" customHeight="1" thickBot="1" x14ac:dyDescent="0.2">
      <c r="B62" s="122"/>
      <c r="C62" s="1191" t="s">
        <v>565</v>
      </c>
      <c r="D62" s="1192"/>
      <c r="E62" s="1193"/>
      <c r="F62" s="347">
        <v>52</v>
      </c>
      <c r="G62" s="347">
        <v>52</v>
      </c>
      <c r="H62" s="348">
        <v>52</v>
      </c>
    </row>
    <row r="63" spans="2:8" ht="52.5" customHeight="1" thickBot="1" x14ac:dyDescent="0.2">
      <c r="B63" s="123"/>
      <c r="C63" s="1194" t="s">
        <v>49</v>
      </c>
      <c r="D63" s="1194"/>
      <c r="E63" s="1195"/>
      <c r="F63" s="349">
        <v>6737</v>
      </c>
      <c r="G63" s="349">
        <v>7969</v>
      </c>
      <c r="H63" s="350">
        <v>7565</v>
      </c>
    </row>
    <row r="64" spans="2:8" x14ac:dyDescent="0.15"/>
  </sheetData>
  <sheetProtection algorithmName="SHA-512" hashValue="erUUYatbsQugJzo71S2gTfMNZdWQbBokS/2d5krT6zRjB2cNi6JItoAecQESFxsEkLbLNkmZxU2xMXZH/KG2EA==" saltValue="NX7uH/XzFnT4O6VoRKW6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30042</v>
      </c>
      <c r="E3" s="142"/>
      <c r="F3" s="143">
        <v>76347</v>
      </c>
      <c r="G3" s="144"/>
      <c r="H3" s="145"/>
    </row>
    <row r="4" spans="1:8" x14ac:dyDescent="0.15">
      <c r="A4" s="146"/>
      <c r="B4" s="147"/>
      <c r="C4" s="148"/>
      <c r="D4" s="149">
        <v>12930</v>
      </c>
      <c r="E4" s="150"/>
      <c r="F4" s="151">
        <v>41762</v>
      </c>
      <c r="G4" s="152"/>
      <c r="H4" s="153"/>
    </row>
    <row r="5" spans="1:8" x14ac:dyDescent="0.15">
      <c r="A5" s="134" t="s">
        <v>520</v>
      </c>
      <c r="B5" s="139"/>
      <c r="C5" s="140"/>
      <c r="D5" s="141">
        <v>26182</v>
      </c>
      <c r="E5" s="142"/>
      <c r="F5" s="143">
        <v>69604</v>
      </c>
      <c r="G5" s="144"/>
      <c r="H5" s="145"/>
    </row>
    <row r="6" spans="1:8" x14ac:dyDescent="0.15">
      <c r="A6" s="146"/>
      <c r="B6" s="147"/>
      <c r="C6" s="148"/>
      <c r="D6" s="149">
        <v>11674</v>
      </c>
      <c r="E6" s="150"/>
      <c r="F6" s="151">
        <v>36247</v>
      </c>
      <c r="G6" s="152"/>
      <c r="H6" s="153"/>
    </row>
    <row r="7" spans="1:8" x14ac:dyDescent="0.15">
      <c r="A7" s="134" t="s">
        <v>521</v>
      </c>
      <c r="B7" s="139"/>
      <c r="C7" s="140"/>
      <c r="D7" s="141">
        <v>38276</v>
      </c>
      <c r="E7" s="142"/>
      <c r="F7" s="143">
        <v>68410</v>
      </c>
      <c r="G7" s="144"/>
      <c r="H7" s="145"/>
    </row>
    <row r="8" spans="1:8" x14ac:dyDescent="0.15">
      <c r="A8" s="146"/>
      <c r="B8" s="147"/>
      <c r="C8" s="148"/>
      <c r="D8" s="149">
        <v>27744</v>
      </c>
      <c r="E8" s="150"/>
      <c r="F8" s="151">
        <v>35086</v>
      </c>
      <c r="G8" s="152"/>
      <c r="H8" s="153"/>
    </row>
    <row r="9" spans="1:8" x14ac:dyDescent="0.15">
      <c r="A9" s="134" t="s">
        <v>522</v>
      </c>
      <c r="B9" s="139"/>
      <c r="C9" s="140"/>
      <c r="D9" s="141">
        <v>45193</v>
      </c>
      <c r="E9" s="142"/>
      <c r="F9" s="143">
        <v>73019</v>
      </c>
      <c r="G9" s="144"/>
      <c r="H9" s="145"/>
    </row>
    <row r="10" spans="1:8" x14ac:dyDescent="0.15">
      <c r="A10" s="146"/>
      <c r="B10" s="147"/>
      <c r="C10" s="148"/>
      <c r="D10" s="149">
        <v>37909</v>
      </c>
      <c r="E10" s="150"/>
      <c r="F10" s="151">
        <v>39427</v>
      </c>
      <c r="G10" s="152"/>
      <c r="H10" s="153"/>
    </row>
    <row r="11" spans="1:8" x14ac:dyDescent="0.15">
      <c r="A11" s="134" t="s">
        <v>523</v>
      </c>
      <c r="B11" s="139"/>
      <c r="C11" s="140"/>
      <c r="D11" s="141">
        <v>51931</v>
      </c>
      <c r="E11" s="142"/>
      <c r="F11" s="143">
        <v>76590</v>
      </c>
      <c r="G11" s="144"/>
      <c r="H11" s="145"/>
    </row>
    <row r="12" spans="1:8" x14ac:dyDescent="0.15">
      <c r="A12" s="146"/>
      <c r="B12" s="147"/>
      <c r="C12" s="154"/>
      <c r="D12" s="149">
        <v>33454</v>
      </c>
      <c r="E12" s="150"/>
      <c r="F12" s="151">
        <v>42387</v>
      </c>
      <c r="G12" s="152"/>
      <c r="H12" s="153"/>
    </row>
    <row r="13" spans="1:8" x14ac:dyDescent="0.15">
      <c r="A13" s="134"/>
      <c r="B13" s="139"/>
      <c r="C13" s="140"/>
      <c r="D13" s="141">
        <v>38325</v>
      </c>
      <c r="E13" s="142"/>
      <c r="F13" s="143">
        <v>72794</v>
      </c>
      <c r="G13" s="155"/>
      <c r="H13" s="145"/>
    </row>
    <row r="14" spans="1:8" x14ac:dyDescent="0.15">
      <c r="A14" s="146"/>
      <c r="B14" s="147"/>
      <c r="C14" s="148"/>
      <c r="D14" s="149">
        <v>24742</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5.91</v>
      </c>
      <c r="C19" s="156">
        <f>ROUND(VALUE(SUBSTITUTE(実質収支比率等に係る経年分析!G$48,"▲","-")),2)</f>
        <v>6.91</v>
      </c>
      <c r="D19" s="156">
        <f>ROUND(VALUE(SUBSTITUTE(実質収支比率等に係る経年分析!H$48,"▲","-")),2)</f>
        <v>7.83</v>
      </c>
      <c r="E19" s="156">
        <f>ROUND(VALUE(SUBSTITUTE(実質収支比率等に係る経年分析!I$48,"▲","-")),2)</f>
        <v>5.77</v>
      </c>
      <c r="F19" s="156">
        <f>ROUND(VALUE(SUBSTITUTE(実質収支比率等に係る経年分析!J$48,"▲","-")),2)</f>
        <v>8.3000000000000007</v>
      </c>
    </row>
    <row r="20" spans="1:11" x14ac:dyDescent="0.15">
      <c r="A20" s="156" t="s">
        <v>53</v>
      </c>
      <c r="B20" s="156">
        <f>ROUND(VALUE(SUBSTITUTE(実質収支比率等に係る経年分析!F$47,"▲","-")),2)</f>
        <v>18.170000000000002</v>
      </c>
      <c r="C20" s="156">
        <f>ROUND(VALUE(SUBSTITUTE(実質収支比率等に係る経年分析!G$47,"▲","-")),2)</f>
        <v>21.08</v>
      </c>
      <c r="D20" s="156">
        <f>ROUND(VALUE(SUBSTITUTE(実質収支比率等に係る経年分析!H$47,"▲","-")),2)</f>
        <v>22.54</v>
      </c>
      <c r="E20" s="156">
        <f>ROUND(VALUE(SUBSTITUTE(実質収支比率等に係る経年分析!I$47,"▲","-")),2)</f>
        <v>21.95</v>
      </c>
      <c r="F20" s="156">
        <f>ROUND(VALUE(SUBSTITUTE(実質収支比率等に係る経年分析!J$47,"▲","-")),2)</f>
        <v>18.11</v>
      </c>
    </row>
    <row r="21" spans="1:11" x14ac:dyDescent="0.15">
      <c r="A21" s="156" t="s">
        <v>54</v>
      </c>
      <c r="B21" s="156">
        <f>IF(ISNUMBER(VALUE(SUBSTITUTE(実質収支比率等に係る経年分析!F$49,"▲","-"))),ROUND(VALUE(SUBSTITUTE(実質収支比率等に係る経年分析!F$49,"▲","-")),2),NA())</f>
        <v>1.55</v>
      </c>
      <c r="C21" s="156">
        <f>IF(ISNUMBER(VALUE(SUBSTITUTE(実質収支比率等に係る経年分析!G$49,"▲","-"))),ROUND(VALUE(SUBSTITUTE(実質収支比率等に係る経年分析!G$49,"▲","-")),2),NA())</f>
        <v>5.15</v>
      </c>
      <c r="D21" s="156">
        <f>IF(ISNUMBER(VALUE(SUBSTITUTE(実質収支比率等に係る経年分析!H$49,"▲","-"))),ROUND(VALUE(SUBSTITUTE(実質収支比率等に係る経年分析!H$49,"▲","-")),2),NA())</f>
        <v>1.55</v>
      </c>
      <c r="E21" s="156">
        <f>IF(ISNUMBER(VALUE(SUBSTITUTE(実質収支比率等に係る経年分析!I$49,"▲","-"))),ROUND(VALUE(SUBSTITUTE(実質収支比率等に係る経年分析!I$49,"▲","-")),2),NA())</f>
        <v>-1.83</v>
      </c>
      <c r="F21" s="156">
        <f>IF(ISNUMBER(VALUE(SUBSTITUTE(実質収支比率等に係る経年分析!J$49,"▲","-"))),ROUND(VALUE(SUBSTITUTE(実質収支比率等に係る経年分析!J$49,"▲","-")),2),NA())</f>
        <v>-0.72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2.1800000000000002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1.1100000000000001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1.1200000000000001</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1.49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2.5299999999999998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3.25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4.1900000000000004</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7.82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5.76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8.3000000000000007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11.82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12.41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13.12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11.21</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29.87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33.42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35.770000000000003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20.28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2448</v>
      </c>
      <c r="E42" s="158"/>
      <c r="F42" s="158"/>
      <c r="G42" s="158">
        <f>'実質公債費比率（分子）の構造'!L$52</f>
        <v>2519</v>
      </c>
      <c r="H42" s="158"/>
      <c r="I42" s="158"/>
      <c r="J42" s="158">
        <f>'実質公債費比率（分子）の構造'!M$52</f>
        <v>2506</v>
      </c>
      <c r="K42" s="158"/>
      <c r="L42" s="158"/>
      <c r="M42" s="158">
        <f>'実質公債費比率（分子）の構造'!N$52</f>
        <v>2618</v>
      </c>
      <c r="N42" s="158"/>
      <c r="O42" s="158"/>
      <c r="P42" s="158">
        <f>'実質公債費比率（分子）の構造'!O$52</f>
        <v>2569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15">
      <c r="A44" s="158" t="s">
        <v>62</v>
      </c>
      <c r="B44" s="158">
        <f>'実質公債費比率（分子）の構造'!K$50</f>
        <v>2</v>
      </c>
      <c r="C44" s="158"/>
      <c r="D44" s="158"/>
      <c r="E44" s="158">
        <f>'実質公債費比率（分子）の構造'!L$50</f>
        <v>1</v>
      </c>
      <c r="F44" s="158"/>
      <c r="G44" s="158"/>
      <c r="H44" s="158">
        <f>'実質公債費比率（分子）の構造'!M$50</f>
        <v>1</v>
      </c>
      <c r="I44" s="158"/>
      <c r="J44" s="158"/>
      <c r="K44" s="158">
        <f>'実質公債費比率（分子）の構造'!N$50</f>
        <v>0</v>
      </c>
      <c r="L44" s="158"/>
      <c r="M44" s="158"/>
      <c r="N44" s="158" t="str">
        <f>'実質公債費比率（分子）の構造'!O$50</f>
        <v>-</v>
      </c>
      <c r="O44" s="158"/>
      <c r="P44" s="158"/>
    </row>
    <row r="45" spans="1:16" x14ac:dyDescent="0.15">
      <c r="A45" s="158" t="s">
        <v>63</v>
      </c>
      <c r="B45" s="158">
        <f>'実質公債費比率（分子）の構造'!K$49</f>
        <v>230</v>
      </c>
      <c r="C45" s="158"/>
      <c r="D45" s="158"/>
      <c r="E45" s="158">
        <f>'実質公債費比率（分子）の構造'!L$49</f>
        <v>220</v>
      </c>
      <c r="F45" s="158"/>
      <c r="G45" s="158"/>
      <c r="H45" s="158">
        <f>'実質公債費比率（分子）の構造'!M$49</f>
        <v>200</v>
      </c>
      <c r="I45" s="158"/>
      <c r="J45" s="158"/>
      <c r="K45" s="158">
        <f>'実質公債費比率（分子）の構造'!N$49</f>
        <v>134</v>
      </c>
      <c r="L45" s="158"/>
      <c r="M45" s="158"/>
      <c r="N45" s="158">
        <f>'実質公債費比率（分子）の構造'!O$49</f>
        <v>122</v>
      </c>
      <c r="O45" s="158"/>
      <c r="P45" s="158"/>
    </row>
    <row r="46" spans="1:16" x14ac:dyDescent="0.15">
      <c r="A46" s="158" t="s">
        <v>64</v>
      </c>
      <c r="B46" s="158">
        <f>'実質公債費比率（分子）の構造'!K$48</f>
        <v>673</v>
      </c>
      <c r="C46" s="158"/>
      <c r="D46" s="158"/>
      <c r="E46" s="158">
        <f>'実質公債費比率（分子）の構造'!L$48</f>
        <v>635</v>
      </c>
      <c r="F46" s="158"/>
      <c r="G46" s="158"/>
      <c r="H46" s="158">
        <f>'実質公債費比率（分子）の構造'!M$48</f>
        <v>570</v>
      </c>
      <c r="I46" s="158"/>
      <c r="J46" s="158"/>
      <c r="K46" s="158">
        <f>'実質公債費比率（分子）の構造'!N$48</f>
        <v>714</v>
      </c>
      <c r="L46" s="158"/>
      <c r="M46" s="158"/>
      <c r="N46" s="158">
        <f>'実質公債費比率（分子）の構造'!O$48</f>
        <v>671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2217</v>
      </c>
      <c r="C49" s="158"/>
      <c r="D49" s="158"/>
      <c r="E49" s="158">
        <f>'実質公債費比率（分子）の構造'!L$45</f>
        <v>2355</v>
      </c>
      <c r="F49" s="158"/>
      <c r="G49" s="158"/>
      <c r="H49" s="158">
        <f>'実質公債費比率（分子）の構造'!M$45</f>
        <v>2402</v>
      </c>
      <c r="I49" s="158"/>
      <c r="J49" s="158"/>
      <c r="K49" s="158">
        <f>'実質公債費比率（分子）の構造'!N$45</f>
        <v>2452</v>
      </c>
      <c r="L49" s="158"/>
      <c r="M49" s="158"/>
      <c r="N49" s="158">
        <f>'実質公債費比率（分子）の構造'!O$45</f>
        <v>2548</v>
      </c>
      <c r="O49" s="158"/>
      <c r="P49" s="158"/>
    </row>
    <row r="50" spans="1:16" x14ac:dyDescent="0.15">
      <c r="A50" s="158" t="s">
        <v>67</v>
      </c>
      <c r="B50" s="158" t="e">
        <f>NA()</f>
        <v>#N/A</v>
      </c>
      <c r="C50" s="158">
        <f>IF(ISNUMBER('実質公債費比率（分子）の構造'!K$53),'実質公債費比率（分子）の構造'!K$53,NA())</f>
        <v>674</v>
      </c>
      <c r="D50" s="158" t="e">
        <f>NA()</f>
        <v>#N/A</v>
      </c>
      <c r="E50" s="158" t="e">
        <f>NA()</f>
        <v>#N/A</v>
      </c>
      <c r="F50" s="158">
        <f>IF(ISNUMBER('実質公債費比率（分子）の構造'!L$53),'実質公債費比率（分子）の構造'!L$53,NA())</f>
        <v>692</v>
      </c>
      <c r="G50" s="158" t="e">
        <f>NA()</f>
        <v>#N/A</v>
      </c>
      <c r="H50" s="158" t="e">
        <f>NA()</f>
        <v>#N/A</v>
      </c>
      <c r="I50" s="158">
        <f>IF(ISNUMBER('実質公債費比率（分子）の構造'!M$53),'実質公債費比率（分子）の構造'!M$53,NA())</f>
        <v>667</v>
      </c>
      <c r="J50" s="158" t="e">
        <f>NA()</f>
        <v>#N/A</v>
      </c>
      <c r="K50" s="158" t="e">
        <f>NA()</f>
        <v>#N/A</v>
      </c>
      <c r="L50" s="158">
        <f>IF(ISNUMBER('実質公債費比率（分子）の構造'!N$53),'実質公債費比率（分子）の構造'!N$53,NA())</f>
        <v>682</v>
      </c>
      <c r="M50" s="158" t="e">
        <f>NA()</f>
        <v>#N/A</v>
      </c>
      <c r="N50" s="158" t="e">
        <f>NA()</f>
        <v>#N/A</v>
      </c>
      <c r="O50" s="158">
        <f>IF(ISNUMBER('実質公債費比率（分子）の構造'!O$53),'実質公債費比率（分子）の構造'!O$53,NA())</f>
        <v>772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24135</v>
      </c>
      <c r="E56" s="157"/>
      <c r="F56" s="157"/>
      <c r="G56" s="157">
        <f>'将来負担比率（分子）の構造'!J$52</f>
        <v>23201</v>
      </c>
      <c r="H56" s="157"/>
      <c r="I56" s="157"/>
      <c r="J56" s="157">
        <f>'将来負担比率（分子）の構造'!K$52</f>
        <v>21984</v>
      </c>
      <c r="K56" s="157"/>
      <c r="L56" s="157"/>
      <c r="M56" s="157">
        <f>'将来負担比率（分子）の構造'!L$52</f>
        <v>21465</v>
      </c>
      <c r="N56" s="157"/>
      <c r="O56" s="157"/>
      <c r="P56" s="157">
        <f>'将来負担比率（分子）の構造'!M$52</f>
        <v>21236</v>
      </c>
    </row>
    <row r="57" spans="1:16" x14ac:dyDescent="0.15">
      <c r="A57" s="157" t="s">
        <v>42</v>
      </c>
      <c r="B57" s="157"/>
      <c r="C57" s="157"/>
      <c r="D57" s="157">
        <f>'将来負担比率（分子）の構造'!I$51</f>
        <v>3628</v>
      </c>
      <c r="E57" s="157"/>
      <c r="F57" s="157"/>
      <c r="G57" s="157">
        <f>'将来負担比率（分子）の構造'!J$51</f>
        <v>3458</v>
      </c>
      <c r="H57" s="157"/>
      <c r="I57" s="157"/>
      <c r="J57" s="157">
        <f>'将来負担比率（分子）の構造'!K$51</f>
        <v>3038</v>
      </c>
      <c r="K57" s="157"/>
      <c r="L57" s="157"/>
      <c r="M57" s="157">
        <f>'将来負担比率（分子）の構造'!L$51</f>
        <v>3154</v>
      </c>
      <c r="N57" s="157"/>
      <c r="O57" s="157"/>
      <c r="P57" s="157">
        <f>'将来負担比率（分子）の構造'!M$51</f>
        <v>3149</v>
      </c>
    </row>
    <row r="58" spans="1:16" x14ac:dyDescent="0.15">
      <c r="A58" s="157" t="s">
        <v>41</v>
      </c>
      <c r="B58" s="157"/>
      <c r="C58" s="157"/>
      <c r="D58" s="157">
        <f>'将来負担比率（分子）の構造'!I$50</f>
        <v>4896</v>
      </c>
      <c r="E58" s="157"/>
      <c r="F58" s="157"/>
      <c r="G58" s="157">
        <f>'将来負担比率（分子）の構造'!J$50</f>
        <v>6189</v>
      </c>
      <c r="H58" s="157"/>
      <c r="I58" s="157"/>
      <c r="J58" s="157">
        <f>'将来負担比率（分子）の構造'!K$50</f>
        <v>7690</v>
      </c>
      <c r="K58" s="157"/>
      <c r="L58" s="157"/>
      <c r="M58" s="157">
        <f>'将来負担比率（分子）の構造'!L$50</f>
        <v>8045</v>
      </c>
      <c r="N58" s="157"/>
      <c r="O58" s="157"/>
      <c r="P58" s="157">
        <f>'将来負担比率（分子）の構造'!M$50</f>
        <v>7558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10</v>
      </c>
      <c r="C61" s="157"/>
      <c r="D61" s="157"/>
      <c r="E61" s="157">
        <f>'将来負担比率（分子）の構造'!J$46</f>
        <v>20</v>
      </c>
      <c r="F61" s="157"/>
      <c r="G61" s="157"/>
      <c r="H61" s="157">
        <f>'将来負担比率（分子）の構造'!K$46</f>
        <v>25</v>
      </c>
      <c r="I61" s="157"/>
      <c r="J61" s="157"/>
      <c r="K61" s="157">
        <f>'将来負担比率（分子）の構造'!L$46</f>
        <v>28</v>
      </c>
      <c r="L61" s="157"/>
      <c r="M61" s="157"/>
      <c r="N61" s="157">
        <f>'将来負担比率（分子）の構造'!M$46</f>
        <v>28</v>
      </c>
      <c r="O61" s="157"/>
      <c r="P61" s="157"/>
    </row>
    <row r="62" spans="1:16" x14ac:dyDescent="0.15">
      <c r="A62" s="157" t="s">
        <v>35</v>
      </c>
      <c r="B62" s="157">
        <f>'将来負担比率（分子）の構造'!I$45</f>
        <v>2445</v>
      </c>
      <c r="C62" s="157"/>
      <c r="D62" s="157"/>
      <c r="E62" s="157">
        <f>'将来負担比率（分子）の構造'!J$45</f>
        <v>2408</v>
      </c>
      <c r="F62" s="157"/>
      <c r="G62" s="157"/>
      <c r="H62" s="157">
        <f>'将来負担比率（分子）の構造'!K$45</f>
        <v>2431</v>
      </c>
      <c r="I62" s="157"/>
      <c r="J62" s="157"/>
      <c r="K62" s="157">
        <f>'将来負担比率（分子）の構造'!L$45</f>
        <v>2579</v>
      </c>
      <c r="L62" s="157"/>
      <c r="M62" s="157"/>
      <c r="N62" s="157">
        <f>'将来負担比率（分子）の構造'!M$45</f>
        <v>2692</v>
      </c>
      <c r="O62" s="157"/>
      <c r="P62" s="157"/>
    </row>
    <row r="63" spans="1:16" x14ac:dyDescent="0.15">
      <c r="A63" s="157" t="s">
        <v>34</v>
      </c>
      <c r="B63" s="157">
        <f>'将来負担比率（分子）の構造'!I$44</f>
        <v>1184</v>
      </c>
      <c r="C63" s="157"/>
      <c r="D63" s="157"/>
      <c r="E63" s="157">
        <f>'将来負担比率（分子）の構造'!J$44</f>
        <v>985</v>
      </c>
      <c r="F63" s="157"/>
      <c r="G63" s="157"/>
      <c r="H63" s="157">
        <f>'将来負担比率（分子）の構造'!K$44</f>
        <v>800</v>
      </c>
      <c r="I63" s="157"/>
      <c r="J63" s="157"/>
      <c r="K63" s="157">
        <f>'将来負担比率（分子）の構造'!L$44</f>
        <v>737</v>
      </c>
      <c r="L63" s="157"/>
      <c r="M63" s="157"/>
      <c r="N63" s="157">
        <f>'将来負担比率（分子）の構造'!M$44</f>
        <v>1297</v>
      </c>
      <c r="O63" s="157"/>
      <c r="P63" s="157"/>
    </row>
    <row r="64" spans="1:16" x14ac:dyDescent="0.15">
      <c r="A64" s="157" t="s">
        <v>33</v>
      </c>
      <c r="B64" s="157">
        <f>'将来負担比率（分子）の構造'!I$43</f>
        <v>9090</v>
      </c>
      <c r="C64" s="157"/>
      <c r="D64" s="157"/>
      <c r="E64" s="157">
        <f>'将来負担比率（分子）の構造'!J$43</f>
        <v>8000</v>
      </c>
      <c r="F64" s="157"/>
      <c r="G64" s="157"/>
      <c r="H64" s="157">
        <f>'将来負担比率（分子）の構造'!K$43</f>
        <v>7304</v>
      </c>
      <c r="I64" s="157"/>
      <c r="J64" s="157"/>
      <c r="K64" s="157">
        <f>'将来負担比率（分子）の構造'!L$43</f>
        <v>7507</v>
      </c>
      <c r="L64" s="157"/>
      <c r="M64" s="157"/>
      <c r="N64" s="157">
        <f>'将来負担比率（分子）の構造'!M$43</f>
        <v>7500</v>
      </c>
      <c r="O64" s="157"/>
      <c r="P64" s="157"/>
    </row>
    <row r="65" spans="1:16" x14ac:dyDescent="0.15">
      <c r="A65" s="157" t="s">
        <v>32</v>
      </c>
      <c r="B65" s="157">
        <f>'将来負担比率（分子）の構造'!I$42</f>
        <v>2</v>
      </c>
      <c r="C65" s="157"/>
      <c r="D65" s="157"/>
      <c r="E65" s="157">
        <f>'将来負担比率（分子）の構造'!J$42</f>
        <v>1</v>
      </c>
      <c r="F65" s="157"/>
      <c r="G65" s="157"/>
      <c r="H65" s="157">
        <f>'将来負担比率（分子）の構造'!K$42</f>
        <v>0</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23764</v>
      </c>
      <c r="C66" s="157"/>
      <c r="D66" s="157"/>
      <c r="E66" s="157">
        <f>'将来負担比率（分子）の構造'!J$41</f>
        <v>22906</v>
      </c>
      <c r="F66" s="157"/>
      <c r="G66" s="157"/>
      <c r="H66" s="157">
        <f>'将来負担比率（分子）の構造'!K$41</f>
        <v>21628</v>
      </c>
      <c r="I66" s="157"/>
      <c r="J66" s="157"/>
      <c r="K66" s="157">
        <f>'将来負担比率（分子）の構造'!L$41</f>
        <v>21130</v>
      </c>
      <c r="L66" s="157"/>
      <c r="M66" s="157"/>
      <c r="N66" s="157">
        <f>'将来負担比率（分子）の構造'!M$41</f>
        <v>20646</v>
      </c>
      <c r="O66" s="157"/>
      <c r="P66" s="157"/>
    </row>
    <row r="67" spans="1:16" x14ac:dyDescent="0.15">
      <c r="A67" s="157" t="s">
        <v>71</v>
      </c>
      <c r="B67" s="157" t="e">
        <f>NA()</f>
        <v>#N/A</v>
      </c>
      <c r="C67" s="157">
        <f>IF(ISNUMBER('将来負担比率（分子）の構造'!I$53), IF('将来負担比率（分子）の構造'!I$53 &lt; 0, 0, '将来負担比率（分子）の構造'!I$53), NA())</f>
        <v>3837</v>
      </c>
      <c r="D67" s="157" t="e">
        <f>NA()</f>
        <v>#N/A</v>
      </c>
      <c r="E67" s="157" t="e">
        <f>NA()</f>
        <v>#N/A</v>
      </c>
      <c r="F67" s="157">
        <f>IF(ISNUMBER('将来負担比率（分子）の構造'!J$53), IF('将来負担比率（分子）の構造'!J$53 &lt; 0, 0, '将来負担比率（分子）の構造'!J$53), NA())</f>
        <v>1471</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219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2989</v>
      </c>
      <c r="C72" s="161">
        <f>基金残高に係る経年分析!G55</f>
        <v>2992</v>
      </c>
      <c r="D72" s="161">
        <f>基金残高に係る経年分析!H55</f>
        <v>2522</v>
      </c>
    </row>
    <row r="73" spans="1:16" x14ac:dyDescent="0.15">
      <c r="A73" s="160" t="s">
        <v>74</v>
      </c>
      <c r="B73" s="161">
        <f>基金残高に係る経年分析!F56</f>
        <v>1057</v>
      </c>
      <c r="C73" s="161">
        <f>基金残高に係る経年分析!G56</f>
        <v>1203</v>
      </c>
      <c r="D73" s="161">
        <f>基金残高に係る経年分析!H56</f>
        <v>1153</v>
      </c>
    </row>
    <row r="74" spans="1:16" x14ac:dyDescent="0.15">
      <c r="A74" s="160" t="s">
        <v>75</v>
      </c>
      <c r="B74" s="161">
        <f>基金残高に係る経年分析!F57</f>
        <v>2690</v>
      </c>
      <c r="C74" s="161">
        <f>基金残高に係る経年分析!G57</f>
        <v>3774</v>
      </c>
      <c r="D74" s="161">
        <f>基金残高に係る経年分析!H57</f>
        <v>3890</v>
      </c>
    </row>
  </sheetData>
  <sheetProtection algorithmName="SHA-512" hashValue="TdGQPPhIxzB9otPUDY8Z56dYlQNm37JiOyeBJBCKD8ZJpyaf39OW7cZMazlP68mhXmYtDXoK4qnWc3c7roE7Rg==" saltValue="IE1j3fFULLN5xGfhDc6V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7794005</v>
      </c>
      <c r="S5" s="600"/>
      <c r="T5" s="600"/>
      <c r="U5" s="600"/>
      <c r="V5" s="600"/>
      <c r="W5" s="600"/>
      <c r="X5" s="600"/>
      <c r="Y5" s="601"/>
      <c r="Z5" s="602">
        <v>29.8</v>
      </c>
      <c r="AA5" s="602"/>
      <c r="AB5" s="602"/>
      <c r="AC5" s="602"/>
      <c r="AD5" s="603">
        <v>7269548</v>
      </c>
      <c r="AE5" s="603"/>
      <c r="AF5" s="603"/>
      <c r="AG5" s="603"/>
      <c r="AH5" s="603"/>
      <c r="AI5" s="603"/>
      <c r="AJ5" s="603"/>
      <c r="AK5" s="603"/>
      <c r="AL5" s="604">
        <v>52.5</v>
      </c>
      <c r="AM5" s="605"/>
      <c r="AN5" s="605"/>
      <c r="AO5" s="606"/>
      <c r="AP5" s="596" t="s">
        <v>217</v>
      </c>
      <c r="AQ5" s="597"/>
      <c r="AR5" s="597"/>
      <c r="AS5" s="597"/>
      <c r="AT5" s="597"/>
      <c r="AU5" s="597"/>
      <c r="AV5" s="597"/>
      <c r="AW5" s="597"/>
      <c r="AX5" s="597"/>
      <c r="AY5" s="597"/>
      <c r="AZ5" s="597"/>
      <c r="BA5" s="597"/>
      <c r="BB5" s="597"/>
      <c r="BC5" s="597"/>
      <c r="BD5" s="597"/>
      <c r="BE5" s="597"/>
      <c r="BF5" s="598"/>
      <c r="BG5" s="610">
        <v>7265848</v>
      </c>
      <c r="BH5" s="611"/>
      <c r="BI5" s="611"/>
      <c r="BJ5" s="611"/>
      <c r="BK5" s="611"/>
      <c r="BL5" s="611"/>
      <c r="BM5" s="611"/>
      <c r="BN5" s="612"/>
      <c r="BO5" s="613">
        <v>93.2</v>
      </c>
      <c r="BP5" s="613"/>
      <c r="BQ5" s="613"/>
      <c r="BR5" s="613"/>
      <c r="BS5" s="614">
        <v>93240</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163468</v>
      </c>
      <c r="S6" s="611"/>
      <c r="T6" s="611"/>
      <c r="U6" s="611"/>
      <c r="V6" s="611"/>
      <c r="W6" s="611"/>
      <c r="X6" s="611"/>
      <c r="Y6" s="612"/>
      <c r="Z6" s="613">
        <v>0.6</v>
      </c>
      <c r="AA6" s="613"/>
      <c r="AB6" s="613"/>
      <c r="AC6" s="613"/>
      <c r="AD6" s="614">
        <v>163468</v>
      </c>
      <c r="AE6" s="614"/>
      <c r="AF6" s="614"/>
      <c r="AG6" s="614"/>
      <c r="AH6" s="614"/>
      <c r="AI6" s="614"/>
      <c r="AJ6" s="614"/>
      <c r="AK6" s="614"/>
      <c r="AL6" s="615">
        <v>1.2</v>
      </c>
      <c r="AM6" s="616"/>
      <c r="AN6" s="616"/>
      <c r="AO6" s="617"/>
      <c r="AP6" s="607" t="s">
        <v>222</v>
      </c>
      <c r="AQ6" s="608"/>
      <c r="AR6" s="608"/>
      <c r="AS6" s="608"/>
      <c r="AT6" s="608"/>
      <c r="AU6" s="608"/>
      <c r="AV6" s="608"/>
      <c r="AW6" s="608"/>
      <c r="AX6" s="608"/>
      <c r="AY6" s="608"/>
      <c r="AZ6" s="608"/>
      <c r="BA6" s="608"/>
      <c r="BB6" s="608"/>
      <c r="BC6" s="608"/>
      <c r="BD6" s="608"/>
      <c r="BE6" s="608"/>
      <c r="BF6" s="609"/>
      <c r="BG6" s="610">
        <v>7265848</v>
      </c>
      <c r="BH6" s="611"/>
      <c r="BI6" s="611"/>
      <c r="BJ6" s="611"/>
      <c r="BK6" s="611"/>
      <c r="BL6" s="611"/>
      <c r="BM6" s="611"/>
      <c r="BN6" s="612"/>
      <c r="BO6" s="613">
        <v>93.2</v>
      </c>
      <c r="BP6" s="613"/>
      <c r="BQ6" s="613"/>
      <c r="BR6" s="613"/>
      <c r="BS6" s="614">
        <v>93240</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184095</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184094</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5278</v>
      </c>
      <c r="S7" s="611"/>
      <c r="T7" s="611"/>
      <c r="U7" s="611"/>
      <c r="V7" s="611"/>
      <c r="W7" s="611"/>
      <c r="X7" s="611"/>
      <c r="Y7" s="612"/>
      <c r="Z7" s="613">
        <v>0</v>
      </c>
      <c r="AA7" s="613"/>
      <c r="AB7" s="613"/>
      <c r="AC7" s="613"/>
      <c r="AD7" s="614">
        <v>5278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2927975</v>
      </c>
      <c r="BH7" s="611"/>
      <c r="BI7" s="611"/>
      <c r="BJ7" s="611"/>
      <c r="BK7" s="611"/>
      <c r="BL7" s="611"/>
      <c r="BM7" s="611"/>
      <c r="BN7" s="612"/>
      <c r="BO7" s="613">
        <v>37.6</v>
      </c>
      <c r="BP7" s="613"/>
      <c r="BQ7" s="613"/>
      <c r="BR7" s="613"/>
      <c r="BS7" s="614">
        <v>93240</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3564505</v>
      </c>
      <c r="CS7" s="611"/>
      <c r="CT7" s="611"/>
      <c r="CU7" s="611"/>
      <c r="CV7" s="611"/>
      <c r="CW7" s="611"/>
      <c r="CX7" s="611"/>
      <c r="CY7" s="612"/>
      <c r="CZ7" s="613">
        <v>14.4</v>
      </c>
      <c r="DA7" s="613"/>
      <c r="DB7" s="613"/>
      <c r="DC7" s="613"/>
      <c r="DD7" s="619">
        <v>169148</v>
      </c>
      <c r="DE7" s="611"/>
      <c r="DF7" s="611"/>
      <c r="DG7" s="611"/>
      <c r="DH7" s="611"/>
      <c r="DI7" s="611"/>
      <c r="DJ7" s="611"/>
      <c r="DK7" s="611"/>
      <c r="DL7" s="611"/>
      <c r="DM7" s="611"/>
      <c r="DN7" s="611"/>
      <c r="DO7" s="611"/>
      <c r="DP7" s="612"/>
      <c r="DQ7" s="619">
        <v>3124847</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57845</v>
      </c>
      <c r="S8" s="611"/>
      <c r="T8" s="611"/>
      <c r="U8" s="611"/>
      <c r="V8" s="611"/>
      <c r="W8" s="611"/>
      <c r="X8" s="611"/>
      <c r="Y8" s="612"/>
      <c r="Z8" s="613">
        <v>0.2</v>
      </c>
      <c r="AA8" s="613"/>
      <c r="AB8" s="613"/>
      <c r="AC8" s="613"/>
      <c r="AD8" s="614">
        <v>57845</v>
      </c>
      <c r="AE8" s="614"/>
      <c r="AF8" s="614"/>
      <c r="AG8" s="614"/>
      <c r="AH8" s="614"/>
      <c r="AI8" s="614"/>
      <c r="AJ8" s="614"/>
      <c r="AK8" s="614"/>
      <c r="AL8" s="615">
        <v>0.4</v>
      </c>
      <c r="AM8" s="616"/>
      <c r="AN8" s="616"/>
      <c r="AO8" s="617"/>
      <c r="AP8" s="607" t="s">
        <v>228</v>
      </c>
      <c r="AQ8" s="608"/>
      <c r="AR8" s="608"/>
      <c r="AS8" s="608"/>
      <c r="AT8" s="608"/>
      <c r="AU8" s="608"/>
      <c r="AV8" s="608"/>
      <c r="AW8" s="608"/>
      <c r="AX8" s="608"/>
      <c r="AY8" s="608"/>
      <c r="AZ8" s="608"/>
      <c r="BA8" s="608"/>
      <c r="BB8" s="608"/>
      <c r="BC8" s="608"/>
      <c r="BD8" s="608"/>
      <c r="BE8" s="608"/>
      <c r="BF8" s="609"/>
      <c r="BG8" s="610">
        <v>76251</v>
      </c>
      <c r="BH8" s="611"/>
      <c r="BI8" s="611"/>
      <c r="BJ8" s="611"/>
      <c r="BK8" s="611"/>
      <c r="BL8" s="611"/>
      <c r="BM8" s="611"/>
      <c r="BN8" s="612"/>
      <c r="BO8" s="613">
        <v>1</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8842578</v>
      </c>
      <c r="CS8" s="611"/>
      <c r="CT8" s="611"/>
      <c r="CU8" s="611"/>
      <c r="CV8" s="611"/>
      <c r="CW8" s="611"/>
      <c r="CX8" s="611"/>
      <c r="CY8" s="612"/>
      <c r="CZ8" s="613">
        <v>35.700000000000003</v>
      </c>
      <c r="DA8" s="613"/>
      <c r="DB8" s="613"/>
      <c r="DC8" s="613"/>
      <c r="DD8" s="619">
        <v>169852</v>
      </c>
      <c r="DE8" s="611"/>
      <c r="DF8" s="611"/>
      <c r="DG8" s="611"/>
      <c r="DH8" s="611"/>
      <c r="DI8" s="611"/>
      <c r="DJ8" s="611"/>
      <c r="DK8" s="611"/>
      <c r="DL8" s="611"/>
      <c r="DM8" s="611"/>
      <c r="DN8" s="611"/>
      <c r="DO8" s="611"/>
      <c r="DP8" s="612"/>
      <c r="DQ8" s="619">
        <v>5009052</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79685</v>
      </c>
      <c r="S9" s="611"/>
      <c r="T9" s="611"/>
      <c r="U9" s="611"/>
      <c r="V9" s="611"/>
      <c r="W9" s="611"/>
      <c r="X9" s="611"/>
      <c r="Y9" s="612"/>
      <c r="Z9" s="613">
        <v>0.3</v>
      </c>
      <c r="AA9" s="613"/>
      <c r="AB9" s="613"/>
      <c r="AC9" s="613"/>
      <c r="AD9" s="614">
        <v>79685</v>
      </c>
      <c r="AE9" s="614"/>
      <c r="AF9" s="614"/>
      <c r="AG9" s="614"/>
      <c r="AH9" s="614"/>
      <c r="AI9" s="614"/>
      <c r="AJ9" s="614"/>
      <c r="AK9" s="614"/>
      <c r="AL9" s="615">
        <v>0.6</v>
      </c>
      <c r="AM9" s="616"/>
      <c r="AN9" s="616"/>
      <c r="AO9" s="617"/>
      <c r="AP9" s="607" t="s">
        <v>231</v>
      </c>
      <c r="AQ9" s="608"/>
      <c r="AR9" s="608"/>
      <c r="AS9" s="608"/>
      <c r="AT9" s="608"/>
      <c r="AU9" s="608"/>
      <c r="AV9" s="608"/>
      <c r="AW9" s="608"/>
      <c r="AX9" s="608"/>
      <c r="AY9" s="608"/>
      <c r="AZ9" s="608"/>
      <c r="BA9" s="608"/>
      <c r="BB9" s="608"/>
      <c r="BC9" s="608"/>
      <c r="BD9" s="608"/>
      <c r="BE9" s="608"/>
      <c r="BF9" s="609"/>
      <c r="BG9" s="610">
        <v>2397436</v>
      </c>
      <c r="BH9" s="611"/>
      <c r="BI9" s="611"/>
      <c r="BJ9" s="611"/>
      <c r="BK9" s="611"/>
      <c r="BL9" s="611"/>
      <c r="BM9" s="611"/>
      <c r="BN9" s="612"/>
      <c r="BO9" s="613">
        <v>30.8</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2929346</v>
      </c>
      <c r="CS9" s="611"/>
      <c r="CT9" s="611"/>
      <c r="CU9" s="611"/>
      <c r="CV9" s="611"/>
      <c r="CW9" s="611"/>
      <c r="CX9" s="611"/>
      <c r="CY9" s="612"/>
      <c r="CZ9" s="613">
        <v>11.8</v>
      </c>
      <c r="DA9" s="613"/>
      <c r="DB9" s="613"/>
      <c r="DC9" s="613"/>
      <c r="DD9" s="619">
        <v>123203</v>
      </c>
      <c r="DE9" s="611"/>
      <c r="DF9" s="611"/>
      <c r="DG9" s="611"/>
      <c r="DH9" s="611"/>
      <c r="DI9" s="611"/>
      <c r="DJ9" s="611"/>
      <c r="DK9" s="611"/>
      <c r="DL9" s="611"/>
      <c r="DM9" s="611"/>
      <c r="DN9" s="611"/>
      <c r="DO9" s="611"/>
      <c r="DP9" s="612"/>
      <c r="DQ9" s="619">
        <v>2503119</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128392</v>
      </c>
      <c r="BH10" s="611"/>
      <c r="BI10" s="611"/>
      <c r="BJ10" s="611"/>
      <c r="BK10" s="611"/>
      <c r="BL10" s="611"/>
      <c r="BM10" s="611"/>
      <c r="BN10" s="612"/>
      <c r="BO10" s="613">
        <v>1.6</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14064</v>
      </c>
      <c r="CS10" s="611"/>
      <c r="CT10" s="611"/>
      <c r="CU10" s="611"/>
      <c r="CV10" s="611"/>
      <c r="CW10" s="611"/>
      <c r="CX10" s="611"/>
      <c r="CY10" s="612"/>
      <c r="CZ10" s="613">
        <v>0.1</v>
      </c>
      <c r="DA10" s="613"/>
      <c r="DB10" s="613"/>
      <c r="DC10" s="613"/>
      <c r="DD10" s="619" t="s">
        <v>121</v>
      </c>
      <c r="DE10" s="611"/>
      <c r="DF10" s="611"/>
      <c r="DG10" s="611"/>
      <c r="DH10" s="611"/>
      <c r="DI10" s="611"/>
      <c r="DJ10" s="611"/>
      <c r="DK10" s="611"/>
      <c r="DL10" s="611"/>
      <c r="DM10" s="611"/>
      <c r="DN10" s="611"/>
      <c r="DO10" s="611"/>
      <c r="DP10" s="612"/>
      <c r="DQ10" s="619">
        <v>11991</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1265650</v>
      </c>
      <c r="S11" s="611"/>
      <c r="T11" s="611"/>
      <c r="U11" s="611"/>
      <c r="V11" s="611"/>
      <c r="W11" s="611"/>
      <c r="X11" s="611"/>
      <c r="Y11" s="612"/>
      <c r="Z11" s="615">
        <v>4.8</v>
      </c>
      <c r="AA11" s="616"/>
      <c r="AB11" s="616"/>
      <c r="AC11" s="622"/>
      <c r="AD11" s="619">
        <v>1265650</v>
      </c>
      <c r="AE11" s="611"/>
      <c r="AF11" s="611"/>
      <c r="AG11" s="611"/>
      <c r="AH11" s="611"/>
      <c r="AI11" s="611"/>
      <c r="AJ11" s="611"/>
      <c r="AK11" s="612"/>
      <c r="AL11" s="615">
        <v>9.1</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325896</v>
      </c>
      <c r="BH11" s="611"/>
      <c r="BI11" s="611"/>
      <c r="BJ11" s="611"/>
      <c r="BK11" s="611"/>
      <c r="BL11" s="611"/>
      <c r="BM11" s="611"/>
      <c r="BN11" s="612"/>
      <c r="BO11" s="613">
        <v>4.2</v>
      </c>
      <c r="BP11" s="613"/>
      <c r="BQ11" s="613"/>
      <c r="BR11" s="613"/>
      <c r="BS11" s="614">
        <v>93240</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613085</v>
      </c>
      <c r="CS11" s="611"/>
      <c r="CT11" s="611"/>
      <c r="CU11" s="611"/>
      <c r="CV11" s="611"/>
      <c r="CW11" s="611"/>
      <c r="CX11" s="611"/>
      <c r="CY11" s="612"/>
      <c r="CZ11" s="613">
        <v>2.5</v>
      </c>
      <c r="DA11" s="613"/>
      <c r="DB11" s="613"/>
      <c r="DC11" s="613"/>
      <c r="DD11" s="619">
        <v>242977</v>
      </c>
      <c r="DE11" s="611"/>
      <c r="DF11" s="611"/>
      <c r="DG11" s="611"/>
      <c r="DH11" s="611"/>
      <c r="DI11" s="611"/>
      <c r="DJ11" s="611"/>
      <c r="DK11" s="611"/>
      <c r="DL11" s="611"/>
      <c r="DM11" s="611"/>
      <c r="DN11" s="611"/>
      <c r="DO11" s="611"/>
      <c r="DP11" s="612"/>
      <c r="DQ11" s="619">
        <v>373183</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3872563</v>
      </c>
      <c r="BH12" s="611"/>
      <c r="BI12" s="611"/>
      <c r="BJ12" s="611"/>
      <c r="BK12" s="611"/>
      <c r="BL12" s="611"/>
      <c r="BM12" s="611"/>
      <c r="BN12" s="612"/>
      <c r="BO12" s="613">
        <v>49.7</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438874</v>
      </c>
      <c r="CS12" s="611"/>
      <c r="CT12" s="611"/>
      <c r="CU12" s="611"/>
      <c r="CV12" s="611"/>
      <c r="CW12" s="611"/>
      <c r="CX12" s="611"/>
      <c r="CY12" s="612"/>
      <c r="CZ12" s="613">
        <v>1.8</v>
      </c>
      <c r="DA12" s="613"/>
      <c r="DB12" s="613"/>
      <c r="DC12" s="613"/>
      <c r="DD12" s="619">
        <v>2087</v>
      </c>
      <c r="DE12" s="611"/>
      <c r="DF12" s="611"/>
      <c r="DG12" s="611"/>
      <c r="DH12" s="611"/>
      <c r="DI12" s="611"/>
      <c r="DJ12" s="611"/>
      <c r="DK12" s="611"/>
      <c r="DL12" s="611"/>
      <c r="DM12" s="611"/>
      <c r="DN12" s="611"/>
      <c r="DO12" s="611"/>
      <c r="DP12" s="612"/>
      <c r="DQ12" s="619">
        <v>196688</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3854312</v>
      </c>
      <c r="BH13" s="611"/>
      <c r="BI13" s="611"/>
      <c r="BJ13" s="611"/>
      <c r="BK13" s="611"/>
      <c r="BL13" s="611"/>
      <c r="BM13" s="611"/>
      <c r="BN13" s="612"/>
      <c r="BO13" s="613">
        <v>49.5</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1680614</v>
      </c>
      <c r="CS13" s="611"/>
      <c r="CT13" s="611"/>
      <c r="CU13" s="611"/>
      <c r="CV13" s="611"/>
      <c r="CW13" s="611"/>
      <c r="CX13" s="611"/>
      <c r="CY13" s="612"/>
      <c r="CZ13" s="613">
        <v>6.8</v>
      </c>
      <c r="DA13" s="613"/>
      <c r="DB13" s="613"/>
      <c r="DC13" s="613"/>
      <c r="DD13" s="619">
        <v>563858</v>
      </c>
      <c r="DE13" s="611"/>
      <c r="DF13" s="611"/>
      <c r="DG13" s="611"/>
      <c r="DH13" s="611"/>
      <c r="DI13" s="611"/>
      <c r="DJ13" s="611"/>
      <c r="DK13" s="611"/>
      <c r="DL13" s="611"/>
      <c r="DM13" s="611"/>
      <c r="DN13" s="611"/>
      <c r="DO13" s="611"/>
      <c r="DP13" s="612"/>
      <c r="DQ13" s="619">
        <v>1080704</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173226</v>
      </c>
      <c r="BH14" s="611"/>
      <c r="BI14" s="611"/>
      <c r="BJ14" s="611"/>
      <c r="BK14" s="611"/>
      <c r="BL14" s="611"/>
      <c r="BM14" s="611"/>
      <c r="BN14" s="612"/>
      <c r="BO14" s="613">
        <v>2.2000000000000002</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866568</v>
      </c>
      <c r="CS14" s="611"/>
      <c r="CT14" s="611"/>
      <c r="CU14" s="611"/>
      <c r="CV14" s="611"/>
      <c r="CW14" s="611"/>
      <c r="CX14" s="611"/>
      <c r="CY14" s="612"/>
      <c r="CZ14" s="613">
        <v>3.5</v>
      </c>
      <c r="DA14" s="613"/>
      <c r="DB14" s="613"/>
      <c r="DC14" s="613"/>
      <c r="DD14" s="619">
        <v>24795</v>
      </c>
      <c r="DE14" s="611"/>
      <c r="DF14" s="611"/>
      <c r="DG14" s="611"/>
      <c r="DH14" s="611"/>
      <c r="DI14" s="611"/>
      <c r="DJ14" s="611"/>
      <c r="DK14" s="611"/>
      <c r="DL14" s="611"/>
      <c r="DM14" s="611"/>
      <c r="DN14" s="611"/>
      <c r="DO14" s="611"/>
      <c r="DP14" s="612"/>
      <c r="DQ14" s="619">
        <v>812256</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21630</v>
      </c>
      <c r="S15" s="611"/>
      <c r="T15" s="611"/>
      <c r="U15" s="611"/>
      <c r="V15" s="611"/>
      <c r="W15" s="611"/>
      <c r="X15" s="611"/>
      <c r="Y15" s="612"/>
      <c r="Z15" s="613">
        <v>0.1</v>
      </c>
      <c r="AA15" s="613"/>
      <c r="AB15" s="613"/>
      <c r="AC15" s="613"/>
      <c r="AD15" s="614">
        <v>21630</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292084</v>
      </c>
      <c r="BH15" s="611"/>
      <c r="BI15" s="611"/>
      <c r="BJ15" s="611"/>
      <c r="BK15" s="611"/>
      <c r="BL15" s="611"/>
      <c r="BM15" s="611"/>
      <c r="BN15" s="612"/>
      <c r="BO15" s="613">
        <v>3.7</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3038520</v>
      </c>
      <c r="CS15" s="611"/>
      <c r="CT15" s="611"/>
      <c r="CU15" s="611"/>
      <c r="CV15" s="611"/>
      <c r="CW15" s="611"/>
      <c r="CX15" s="611"/>
      <c r="CY15" s="612"/>
      <c r="CZ15" s="613">
        <v>12.3</v>
      </c>
      <c r="DA15" s="613"/>
      <c r="DB15" s="613"/>
      <c r="DC15" s="613"/>
      <c r="DD15" s="619">
        <v>1197525</v>
      </c>
      <c r="DE15" s="611"/>
      <c r="DF15" s="611"/>
      <c r="DG15" s="611"/>
      <c r="DH15" s="611"/>
      <c r="DI15" s="611"/>
      <c r="DJ15" s="611"/>
      <c r="DK15" s="611"/>
      <c r="DL15" s="611"/>
      <c r="DM15" s="611"/>
      <c r="DN15" s="611"/>
      <c r="DO15" s="611"/>
      <c r="DP15" s="612"/>
      <c r="DQ15" s="619">
        <v>1562154</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114038</v>
      </c>
      <c r="S16" s="611"/>
      <c r="T16" s="611"/>
      <c r="U16" s="611"/>
      <c r="V16" s="611"/>
      <c r="W16" s="611"/>
      <c r="X16" s="611"/>
      <c r="Y16" s="612"/>
      <c r="Z16" s="613">
        <v>0.4</v>
      </c>
      <c r="AA16" s="613"/>
      <c r="AB16" s="613"/>
      <c r="AC16" s="613"/>
      <c r="AD16" s="614">
        <v>114038</v>
      </c>
      <c r="AE16" s="614"/>
      <c r="AF16" s="614"/>
      <c r="AG16" s="614"/>
      <c r="AH16" s="614"/>
      <c r="AI16" s="614"/>
      <c r="AJ16" s="614"/>
      <c r="AK16" s="614"/>
      <c r="AL16" s="615">
        <v>0.8</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133673</v>
      </c>
      <c r="CS16" s="611"/>
      <c r="CT16" s="611"/>
      <c r="CU16" s="611"/>
      <c r="CV16" s="611"/>
      <c r="CW16" s="611"/>
      <c r="CX16" s="611"/>
      <c r="CY16" s="612"/>
      <c r="CZ16" s="613">
        <v>0.5</v>
      </c>
      <c r="DA16" s="613"/>
      <c r="DB16" s="613"/>
      <c r="DC16" s="613"/>
      <c r="DD16" s="619" t="s">
        <v>121</v>
      </c>
      <c r="DE16" s="611"/>
      <c r="DF16" s="611"/>
      <c r="DG16" s="611"/>
      <c r="DH16" s="611"/>
      <c r="DI16" s="611"/>
      <c r="DJ16" s="611"/>
      <c r="DK16" s="611"/>
      <c r="DL16" s="611"/>
      <c r="DM16" s="611"/>
      <c r="DN16" s="611"/>
      <c r="DO16" s="611"/>
      <c r="DP16" s="612"/>
      <c r="DQ16" s="619">
        <v>11700</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269669</v>
      </c>
      <c r="S17" s="611"/>
      <c r="T17" s="611"/>
      <c r="U17" s="611"/>
      <c r="V17" s="611"/>
      <c r="W17" s="611"/>
      <c r="X17" s="611"/>
      <c r="Y17" s="612"/>
      <c r="Z17" s="613">
        <v>1</v>
      </c>
      <c r="AA17" s="613"/>
      <c r="AB17" s="613"/>
      <c r="AC17" s="613"/>
      <c r="AD17" s="614">
        <v>269669</v>
      </c>
      <c r="AE17" s="614"/>
      <c r="AF17" s="614"/>
      <c r="AG17" s="614"/>
      <c r="AH17" s="614"/>
      <c r="AI17" s="614"/>
      <c r="AJ17" s="614"/>
      <c r="AK17" s="614"/>
      <c r="AL17" s="615">
        <v>1.9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2470473</v>
      </c>
      <c r="CS17" s="611"/>
      <c r="CT17" s="611"/>
      <c r="CU17" s="611"/>
      <c r="CV17" s="611"/>
      <c r="CW17" s="611"/>
      <c r="CX17" s="611"/>
      <c r="CY17" s="612"/>
      <c r="CZ17" s="613">
        <v>10</v>
      </c>
      <c r="DA17" s="613"/>
      <c r="DB17" s="613"/>
      <c r="DC17" s="613"/>
      <c r="DD17" s="619" t="s">
        <v>121</v>
      </c>
      <c r="DE17" s="611"/>
      <c r="DF17" s="611"/>
      <c r="DG17" s="611"/>
      <c r="DH17" s="611"/>
      <c r="DI17" s="611"/>
      <c r="DJ17" s="611"/>
      <c r="DK17" s="611"/>
      <c r="DL17" s="611"/>
      <c r="DM17" s="611"/>
      <c r="DN17" s="611"/>
      <c r="DO17" s="611"/>
      <c r="DP17" s="612"/>
      <c r="DQ17" s="619">
        <v>2412228</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48571</v>
      </c>
      <c r="S18" s="611"/>
      <c r="T18" s="611"/>
      <c r="U18" s="611"/>
      <c r="V18" s="611"/>
      <c r="W18" s="611"/>
      <c r="X18" s="611"/>
      <c r="Y18" s="612"/>
      <c r="Z18" s="613">
        <v>0.2</v>
      </c>
      <c r="AA18" s="613"/>
      <c r="AB18" s="613"/>
      <c r="AC18" s="613"/>
      <c r="AD18" s="614">
        <v>48571</v>
      </c>
      <c r="AE18" s="614"/>
      <c r="AF18" s="614"/>
      <c r="AG18" s="614"/>
      <c r="AH18" s="614"/>
      <c r="AI18" s="614"/>
      <c r="AJ18" s="614"/>
      <c r="AK18" s="614"/>
      <c r="AL18" s="615">
        <v>0.4</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214874</v>
      </c>
      <c r="S19" s="611"/>
      <c r="T19" s="611"/>
      <c r="U19" s="611"/>
      <c r="V19" s="611"/>
      <c r="W19" s="611"/>
      <c r="X19" s="611"/>
      <c r="Y19" s="612"/>
      <c r="Z19" s="613">
        <v>0.8</v>
      </c>
      <c r="AA19" s="613"/>
      <c r="AB19" s="613"/>
      <c r="AC19" s="613"/>
      <c r="AD19" s="614">
        <v>214874</v>
      </c>
      <c r="AE19" s="614"/>
      <c r="AF19" s="614"/>
      <c r="AG19" s="614"/>
      <c r="AH19" s="614"/>
      <c r="AI19" s="614"/>
      <c r="AJ19" s="614"/>
      <c r="AK19" s="614"/>
      <c r="AL19" s="615">
        <v>1.6</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528157</v>
      </c>
      <c r="BH19" s="611"/>
      <c r="BI19" s="611"/>
      <c r="BJ19" s="611"/>
      <c r="BK19" s="611"/>
      <c r="BL19" s="611"/>
      <c r="BM19" s="611"/>
      <c r="BN19" s="612"/>
      <c r="BO19" s="613">
        <v>6.8</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6224</v>
      </c>
      <c r="S20" s="611"/>
      <c r="T20" s="611"/>
      <c r="U20" s="611"/>
      <c r="V20" s="611"/>
      <c r="W20" s="611"/>
      <c r="X20" s="611"/>
      <c r="Y20" s="612"/>
      <c r="Z20" s="613">
        <v>0</v>
      </c>
      <c r="AA20" s="613"/>
      <c r="AB20" s="613"/>
      <c r="AC20" s="613"/>
      <c r="AD20" s="614">
        <v>6224</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528157</v>
      </c>
      <c r="BH20" s="611"/>
      <c r="BI20" s="611"/>
      <c r="BJ20" s="611"/>
      <c r="BK20" s="611"/>
      <c r="BL20" s="611"/>
      <c r="BM20" s="611"/>
      <c r="BN20" s="612"/>
      <c r="BO20" s="613">
        <v>6.8</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24776395</v>
      </c>
      <c r="CS20" s="611"/>
      <c r="CT20" s="611"/>
      <c r="CU20" s="611"/>
      <c r="CV20" s="611"/>
      <c r="CW20" s="611"/>
      <c r="CX20" s="611"/>
      <c r="CY20" s="612"/>
      <c r="CZ20" s="613">
        <v>100</v>
      </c>
      <c r="DA20" s="613"/>
      <c r="DB20" s="613"/>
      <c r="DC20" s="613"/>
      <c r="DD20" s="619">
        <v>2493445</v>
      </c>
      <c r="DE20" s="611"/>
      <c r="DF20" s="611"/>
      <c r="DG20" s="611"/>
      <c r="DH20" s="611"/>
      <c r="DI20" s="611"/>
      <c r="DJ20" s="611"/>
      <c r="DK20" s="611"/>
      <c r="DL20" s="611"/>
      <c r="DM20" s="611"/>
      <c r="DN20" s="611"/>
      <c r="DO20" s="611"/>
      <c r="DP20" s="612"/>
      <c r="DQ20" s="619">
        <v>17282016</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5128813</v>
      </c>
      <c r="S21" s="611"/>
      <c r="T21" s="611"/>
      <c r="U21" s="611"/>
      <c r="V21" s="611"/>
      <c r="W21" s="611"/>
      <c r="X21" s="611"/>
      <c r="Y21" s="612"/>
      <c r="Z21" s="613">
        <v>19.600000000000001</v>
      </c>
      <c r="AA21" s="613"/>
      <c r="AB21" s="613"/>
      <c r="AC21" s="613"/>
      <c r="AD21" s="614">
        <v>4484877</v>
      </c>
      <c r="AE21" s="614"/>
      <c r="AF21" s="614"/>
      <c r="AG21" s="614"/>
      <c r="AH21" s="614"/>
      <c r="AI21" s="614"/>
      <c r="AJ21" s="614"/>
      <c r="AK21" s="614"/>
      <c r="AL21" s="615">
        <v>32.4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3700</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4484877</v>
      </c>
      <c r="S22" s="611"/>
      <c r="T22" s="611"/>
      <c r="U22" s="611"/>
      <c r="V22" s="611"/>
      <c r="W22" s="611"/>
      <c r="X22" s="611"/>
      <c r="Y22" s="612"/>
      <c r="Z22" s="613">
        <v>17.2</v>
      </c>
      <c r="AA22" s="613"/>
      <c r="AB22" s="613"/>
      <c r="AC22" s="613"/>
      <c r="AD22" s="614">
        <v>4484877</v>
      </c>
      <c r="AE22" s="614"/>
      <c r="AF22" s="614"/>
      <c r="AG22" s="614"/>
      <c r="AH22" s="614"/>
      <c r="AI22" s="614"/>
      <c r="AJ22" s="614"/>
      <c r="AK22" s="614"/>
      <c r="AL22" s="615">
        <v>32.4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643936</v>
      </c>
      <c r="S23" s="611"/>
      <c r="T23" s="611"/>
      <c r="U23" s="611"/>
      <c r="V23" s="611"/>
      <c r="W23" s="611"/>
      <c r="X23" s="611"/>
      <c r="Y23" s="612"/>
      <c r="Z23" s="613">
        <v>2.5</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524457</v>
      </c>
      <c r="BH23" s="611"/>
      <c r="BI23" s="611"/>
      <c r="BJ23" s="611"/>
      <c r="BK23" s="611"/>
      <c r="BL23" s="611"/>
      <c r="BM23" s="611"/>
      <c r="BN23" s="612"/>
      <c r="BO23" s="613">
        <v>6.7</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11445235</v>
      </c>
      <c r="CS24" s="600"/>
      <c r="CT24" s="600"/>
      <c r="CU24" s="600"/>
      <c r="CV24" s="600"/>
      <c r="CW24" s="600"/>
      <c r="CX24" s="600"/>
      <c r="CY24" s="601"/>
      <c r="CZ24" s="604">
        <v>46.2</v>
      </c>
      <c r="DA24" s="605"/>
      <c r="DB24" s="605"/>
      <c r="DC24" s="621"/>
      <c r="DD24" s="644">
        <v>7854815</v>
      </c>
      <c r="DE24" s="600"/>
      <c r="DF24" s="600"/>
      <c r="DG24" s="600"/>
      <c r="DH24" s="600"/>
      <c r="DI24" s="600"/>
      <c r="DJ24" s="600"/>
      <c r="DK24" s="601"/>
      <c r="DL24" s="644">
        <v>6932020</v>
      </c>
      <c r="DM24" s="600"/>
      <c r="DN24" s="600"/>
      <c r="DO24" s="600"/>
      <c r="DP24" s="600"/>
      <c r="DQ24" s="600"/>
      <c r="DR24" s="600"/>
      <c r="DS24" s="600"/>
      <c r="DT24" s="600"/>
      <c r="DU24" s="600"/>
      <c r="DV24" s="601"/>
      <c r="DW24" s="604">
        <v>49.9</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14900081</v>
      </c>
      <c r="S25" s="611"/>
      <c r="T25" s="611"/>
      <c r="U25" s="611"/>
      <c r="V25" s="611"/>
      <c r="W25" s="611"/>
      <c r="X25" s="611"/>
      <c r="Y25" s="612"/>
      <c r="Z25" s="613">
        <v>57.1</v>
      </c>
      <c r="AA25" s="613"/>
      <c r="AB25" s="613"/>
      <c r="AC25" s="613"/>
      <c r="AD25" s="614">
        <v>13731688</v>
      </c>
      <c r="AE25" s="614"/>
      <c r="AF25" s="614"/>
      <c r="AG25" s="614"/>
      <c r="AH25" s="614"/>
      <c r="AI25" s="614"/>
      <c r="AJ25" s="614"/>
      <c r="AK25" s="614"/>
      <c r="AL25" s="615">
        <v>99.3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3637715</v>
      </c>
      <c r="CS25" s="640"/>
      <c r="CT25" s="640"/>
      <c r="CU25" s="640"/>
      <c r="CV25" s="640"/>
      <c r="CW25" s="640"/>
      <c r="CX25" s="640"/>
      <c r="CY25" s="641"/>
      <c r="CZ25" s="615">
        <v>14.7</v>
      </c>
      <c r="DA25" s="642"/>
      <c r="DB25" s="642"/>
      <c r="DC25" s="645"/>
      <c r="DD25" s="619">
        <v>3269371</v>
      </c>
      <c r="DE25" s="640"/>
      <c r="DF25" s="640"/>
      <c r="DG25" s="640"/>
      <c r="DH25" s="640"/>
      <c r="DI25" s="640"/>
      <c r="DJ25" s="640"/>
      <c r="DK25" s="641"/>
      <c r="DL25" s="619">
        <v>3133615</v>
      </c>
      <c r="DM25" s="640"/>
      <c r="DN25" s="640"/>
      <c r="DO25" s="640"/>
      <c r="DP25" s="640"/>
      <c r="DQ25" s="640"/>
      <c r="DR25" s="640"/>
      <c r="DS25" s="640"/>
      <c r="DT25" s="640"/>
      <c r="DU25" s="640"/>
      <c r="DV25" s="641"/>
      <c r="DW25" s="615">
        <v>22.6</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v>3935</v>
      </c>
      <c r="S26" s="611"/>
      <c r="T26" s="611"/>
      <c r="U26" s="611"/>
      <c r="V26" s="611"/>
      <c r="W26" s="611"/>
      <c r="X26" s="611"/>
      <c r="Y26" s="612"/>
      <c r="Z26" s="613">
        <v>0</v>
      </c>
      <c r="AA26" s="613"/>
      <c r="AB26" s="613"/>
      <c r="AC26" s="613"/>
      <c r="AD26" s="614">
        <v>3935</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2185173</v>
      </c>
      <c r="CS26" s="611"/>
      <c r="CT26" s="611"/>
      <c r="CU26" s="611"/>
      <c r="CV26" s="611"/>
      <c r="CW26" s="611"/>
      <c r="CX26" s="611"/>
      <c r="CY26" s="612"/>
      <c r="CZ26" s="615">
        <v>8.8000000000000007</v>
      </c>
      <c r="DA26" s="642"/>
      <c r="DB26" s="642"/>
      <c r="DC26" s="645"/>
      <c r="DD26" s="619">
        <v>2006520</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106555</v>
      </c>
      <c r="S27" s="611"/>
      <c r="T27" s="611"/>
      <c r="U27" s="611"/>
      <c r="V27" s="611"/>
      <c r="W27" s="611"/>
      <c r="X27" s="611"/>
      <c r="Y27" s="612"/>
      <c r="Z27" s="613">
        <v>0.4</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7794005</v>
      </c>
      <c r="BH27" s="611"/>
      <c r="BI27" s="611"/>
      <c r="BJ27" s="611"/>
      <c r="BK27" s="611"/>
      <c r="BL27" s="611"/>
      <c r="BM27" s="611"/>
      <c r="BN27" s="612"/>
      <c r="BO27" s="613">
        <v>100</v>
      </c>
      <c r="BP27" s="613"/>
      <c r="BQ27" s="613"/>
      <c r="BR27" s="613"/>
      <c r="BS27" s="614">
        <v>93240</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5337047</v>
      </c>
      <c r="CS27" s="640"/>
      <c r="CT27" s="640"/>
      <c r="CU27" s="640"/>
      <c r="CV27" s="640"/>
      <c r="CW27" s="640"/>
      <c r="CX27" s="640"/>
      <c r="CY27" s="641"/>
      <c r="CZ27" s="615">
        <v>21.5</v>
      </c>
      <c r="DA27" s="642"/>
      <c r="DB27" s="642"/>
      <c r="DC27" s="645"/>
      <c r="DD27" s="619">
        <v>2173216</v>
      </c>
      <c r="DE27" s="640"/>
      <c r="DF27" s="640"/>
      <c r="DG27" s="640"/>
      <c r="DH27" s="640"/>
      <c r="DI27" s="640"/>
      <c r="DJ27" s="640"/>
      <c r="DK27" s="641"/>
      <c r="DL27" s="619">
        <v>1386177</v>
      </c>
      <c r="DM27" s="640"/>
      <c r="DN27" s="640"/>
      <c r="DO27" s="640"/>
      <c r="DP27" s="640"/>
      <c r="DQ27" s="640"/>
      <c r="DR27" s="640"/>
      <c r="DS27" s="640"/>
      <c r="DT27" s="640"/>
      <c r="DU27" s="640"/>
      <c r="DV27" s="641"/>
      <c r="DW27" s="615">
        <v>10</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229337</v>
      </c>
      <c r="S28" s="611"/>
      <c r="T28" s="611"/>
      <c r="U28" s="611"/>
      <c r="V28" s="611"/>
      <c r="W28" s="611"/>
      <c r="X28" s="611"/>
      <c r="Y28" s="612"/>
      <c r="Z28" s="613">
        <v>0.9</v>
      </c>
      <c r="AA28" s="613"/>
      <c r="AB28" s="613"/>
      <c r="AC28" s="613"/>
      <c r="AD28" s="614">
        <v>16569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2470473</v>
      </c>
      <c r="CS28" s="611"/>
      <c r="CT28" s="611"/>
      <c r="CU28" s="611"/>
      <c r="CV28" s="611"/>
      <c r="CW28" s="611"/>
      <c r="CX28" s="611"/>
      <c r="CY28" s="612"/>
      <c r="CZ28" s="615">
        <v>10</v>
      </c>
      <c r="DA28" s="642"/>
      <c r="DB28" s="642"/>
      <c r="DC28" s="645"/>
      <c r="DD28" s="619">
        <v>2412228</v>
      </c>
      <c r="DE28" s="611"/>
      <c r="DF28" s="611"/>
      <c r="DG28" s="611"/>
      <c r="DH28" s="611"/>
      <c r="DI28" s="611"/>
      <c r="DJ28" s="611"/>
      <c r="DK28" s="612"/>
      <c r="DL28" s="619">
        <v>2412228</v>
      </c>
      <c r="DM28" s="611"/>
      <c r="DN28" s="611"/>
      <c r="DO28" s="611"/>
      <c r="DP28" s="611"/>
      <c r="DQ28" s="611"/>
      <c r="DR28" s="611"/>
      <c r="DS28" s="611"/>
      <c r="DT28" s="611"/>
      <c r="DU28" s="611"/>
      <c r="DV28" s="612"/>
      <c r="DW28" s="615">
        <v>17.399999999999999</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23180</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2470453</v>
      </c>
      <c r="CS29" s="640"/>
      <c r="CT29" s="640"/>
      <c r="CU29" s="640"/>
      <c r="CV29" s="640"/>
      <c r="CW29" s="640"/>
      <c r="CX29" s="640"/>
      <c r="CY29" s="641"/>
      <c r="CZ29" s="615">
        <v>10</v>
      </c>
      <c r="DA29" s="642"/>
      <c r="DB29" s="642"/>
      <c r="DC29" s="645"/>
      <c r="DD29" s="619">
        <v>2412208</v>
      </c>
      <c r="DE29" s="640"/>
      <c r="DF29" s="640"/>
      <c r="DG29" s="640"/>
      <c r="DH29" s="640"/>
      <c r="DI29" s="640"/>
      <c r="DJ29" s="640"/>
      <c r="DK29" s="641"/>
      <c r="DL29" s="619">
        <v>2412208</v>
      </c>
      <c r="DM29" s="640"/>
      <c r="DN29" s="640"/>
      <c r="DO29" s="640"/>
      <c r="DP29" s="640"/>
      <c r="DQ29" s="640"/>
      <c r="DR29" s="640"/>
      <c r="DS29" s="640"/>
      <c r="DT29" s="640"/>
      <c r="DU29" s="640"/>
      <c r="DV29" s="641"/>
      <c r="DW29" s="615">
        <v>17.399999999999999</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4149958</v>
      </c>
      <c r="S30" s="611"/>
      <c r="T30" s="611"/>
      <c r="U30" s="611"/>
      <c r="V30" s="611"/>
      <c r="W30" s="611"/>
      <c r="X30" s="611"/>
      <c r="Y30" s="612"/>
      <c r="Z30" s="613">
        <v>15.9</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2394094</v>
      </c>
      <c r="CS30" s="611"/>
      <c r="CT30" s="611"/>
      <c r="CU30" s="611"/>
      <c r="CV30" s="611"/>
      <c r="CW30" s="611"/>
      <c r="CX30" s="611"/>
      <c r="CY30" s="612"/>
      <c r="CZ30" s="615">
        <v>9.6999999999999993</v>
      </c>
      <c r="DA30" s="642"/>
      <c r="DB30" s="642"/>
      <c r="DC30" s="645"/>
      <c r="DD30" s="619">
        <v>2340631</v>
      </c>
      <c r="DE30" s="611"/>
      <c r="DF30" s="611"/>
      <c r="DG30" s="611"/>
      <c r="DH30" s="611"/>
      <c r="DI30" s="611"/>
      <c r="DJ30" s="611"/>
      <c r="DK30" s="612"/>
      <c r="DL30" s="619">
        <v>2340631</v>
      </c>
      <c r="DM30" s="611"/>
      <c r="DN30" s="611"/>
      <c r="DO30" s="611"/>
      <c r="DP30" s="611"/>
      <c r="DQ30" s="611"/>
      <c r="DR30" s="611"/>
      <c r="DS30" s="611"/>
      <c r="DT30" s="611"/>
      <c r="DU30" s="611"/>
      <c r="DV30" s="612"/>
      <c r="DW30" s="615">
        <v>16.899999999999999</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99.6</v>
      </c>
      <c r="BH31" s="654"/>
      <c r="BI31" s="654"/>
      <c r="BJ31" s="654"/>
      <c r="BK31" s="654"/>
      <c r="BL31" s="654"/>
      <c r="BM31" s="605">
        <v>98.6</v>
      </c>
      <c r="BN31" s="654"/>
      <c r="BO31" s="654"/>
      <c r="BP31" s="654"/>
      <c r="BQ31" s="655"/>
      <c r="BR31" s="657">
        <v>99.6</v>
      </c>
      <c r="BS31" s="654"/>
      <c r="BT31" s="654"/>
      <c r="BU31" s="654"/>
      <c r="BV31" s="654"/>
      <c r="BW31" s="654"/>
      <c r="BX31" s="605">
        <v>98.4</v>
      </c>
      <c r="BY31" s="654"/>
      <c r="BZ31" s="654"/>
      <c r="CA31" s="654"/>
      <c r="CB31" s="655"/>
      <c r="CD31" s="650"/>
      <c r="CE31" s="651"/>
      <c r="CF31" s="607" t="s">
        <v>301</v>
      </c>
      <c r="CG31" s="608"/>
      <c r="CH31" s="608"/>
      <c r="CI31" s="608"/>
      <c r="CJ31" s="608"/>
      <c r="CK31" s="608"/>
      <c r="CL31" s="608"/>
      <c r="CM31" s="608"/>
      <c r="CN31" s="608"/>
      <c r="CO31" s="608"/>
      <c r="CP31" s="608"/>
      <c r="CQ31" s="609"/>
      <c r="CR31" s="610">
        <v>76359</v>
      </c>
      <c r="CS31" s="640"/>
      <c r="CT31" s="640"/>
      <c r="CU31" s="640"/>
      <c r="CV31" s="640"/>
      <c r="CW31" s="640"/>
      <c r="CX31" s="640"/>
      <c r="CY31" s="641"/>
      <c r="CZ31" s="615">
        <v>0.3</v>
      </c>
      <c r="DA31" s="642"/>
      <c r="DB31" s="642"/>
      <c r="DC31" s="645"/>
      <c r="DD31" s="619">
        <v>71577</v>
      </c>
      <c r="DE31" s="640"/>
      <c r="DF31" s="640"/>
      <c r="DG31" s="640"/>
      <c r="DH31" s="640"/>
      <c r="DI31" s="640"/>
      <c r="DJ31" s="640"/>
      <c r="DK31" s="641"/>
      <c r="DL31" s="619">
        <v>71577</v>
      </c>
      <c r="DM31" s="640"/>
      <c r="DN31" s="640"/>
      <c r="DO31" s="640"/>
      <c r="DP31" s="640"/>
      <c r="DQ31" s="640"/>
      <c r="DR31" s="640"/>
      <c r="DS31" s="640"/>
      <c r="DT31" s="640"/>
      <c r="DU31" s="640"/>
      <c r="DV31" s="641"/>
      <c r="DW31" s="615">
        <v>0.5</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1565869</v>
      </c>
      <c r="S32" s="611"/>
      <c r="T32" s="611"/>
      <c r="U32" s="611"/>
      <c r="V32" s="611"/>
      <c r="W32" s="611"/>
      <c r="X32" s="611"/>
      <c r="Y32" s="612"/>
      <c r="Z32" s="613">
        <v>6</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303</v>
      </c>
      <c r="AX32" s="607" t="s">
        <v>304</v>
      </c>
      <c r="AY32" s="608"/>
      <c r="AZ32" s="608"/>
      <c r="BA32" s="608"/>
      <c r="BB32" s="608"/>
      <c r="BC32" s="608"/>
      <c r="BD32" s="608"/>
      <c r="BE32" s="608"/>
      <c r="BF32" s="609"/>
      <c r="BG32" s="667">
        <v>99.5</v>
      </c>
      <c r="BH32" s="640"/>
      <c r="BI32" s="640"/>
      <c r="BJ32" s="640"/>
      <c r="BK32" s="640"/>
      <c r="BL32" s="640"/>
      <c r="BM32" s="616">
        <v>98.4</v>
      </c>
      <c r="BN32" s="640"/>
      <c r="BO32" s="640"/>
      <c r="BP32" s="640"/>
      <c r="BQ32" s="656"/>
      <c r="BR32" s="667">
        <v>99.6</v>
      </c>
      <c r="BS32" s="640"/>
      <c r="BT32" s="640"/>
      <c r="BU32" s="640"/>
      <c r="BV32" s="640"/>
      <c r="BW32" s="640"/>
      <c r="BX32" s="616">
        <v>98.3</v>
      </c>
      <c r="BY32" s="640"/>
      <c r="BZ32" s="640"/>
      <c r="CA32" s="640"/>
      <c r="CB32" s="656"/>
      <c r="CD32" s="652"/>
      <c r="CE32" s="653"/>
      <c r="CF32" s="607" t="s">
        <v>305</v>
      </c>
      <c r="CG32" s="608"/>
      <c r="CH32" s="608"/>
      <c r="CI32" s="608"/>
      <c r="CJ32" s="608"/>
      <c r="CK32" s="608"/>
      <c r="CL32" s="608"/>
      <c r="CM32" s="608"/>
      <c r="CN32" s="608"/>
      <c r="CO32" s="608"/>
      <c r="CP32" s="608"/>
      <c r="CQ32" s="609"/>
      <c r="CR32" s="610">
        <v>20</v>
      </c>
      <c r="CS32" s="611"/>
      <c r="CT32" s="611"/>
      <c r="CU32" s="611"/>
      <c r="CV32" s="611"/>
      <c r="CW32" s="611"/>
      <c r="CX32" s="611"/>
      <c r="CY32" s="612"/>
      <c r="CZ32" s="615">
        <v>0</v>
      </c>
      <c r="DA32" s="642"/>
      <c r="DB32" s="642"/>
      <c r="DC32" s="645"/>
      <c r="DD32" s="619">
        <v>20</v>
      </c>
      <c r="DE32" s="611"/>
      <c r="DF32" s="611"/>
      <c r="DG32" s="611"/>
      <c r="DH32" s="611"/>
      <c r="DI32" s="611"/>
      <c r="DJ32" s="611"/>
      <c r="DK32" s="612"/>
      <c r="DL32" s="619">
        <v>20</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57821</v>
      </c>
      <c r="S33" s="611"/>
      <c r="T33" s="611"/>
      <c r="U33" s="611"/>
      <c r="V33" s="611"/>
      <c r="W33" s="611"/>
      <c r="X33" s="611"/>
      <c r="Y33" s="612"/>
      <c r="Z33" s="613">
        <v>0.2</v>
      </c>
      <c r="AA33" s="613"/>
      <c r="AB33" s="613"/>
      <c r="AC33" s="613"/>
      <c r="AD33" s="614">
        <v>9984</v>
      </c>
      <c r="AE33" s="614"/>
      <c r="AF33" s="614"/>
      <c r="AG33" s="614"/>
      <c r="AH33" s="614"/>
      <c r="AI33" s="614"/>
      <c r="AJ33" s="614"/>
      <c r="AK33" s="614"/>
      <c r="AL33" s="615">
        <v>0.1</v>
      </c>
      <c r="AM33" s="616"/>
      <c r="AN33" s="616"/>
      <c r="AO33" s="617"/>
      <c r="AP33" s="662"/>
      <c r="AQ33" s="663"/>
      <c r="AR33" s="663"/>
      <c r="AS33" s="663"/>
      <c r="AT33" s="666"/>
      <c r="AU33" s="201"/>
      <c r="AV33" s="201"/>
      <c r="AW33" s="201"/>
      <c r="AX33" s="631" t="s">
        <v>307</v>
      </c>
      <c r="AY33" s="632"/>
      <c r="AZ33" s="632"/>
      <c r="BA33" s="632"/>
      <c r="BB33" s="632"/>
      <c r="BC33" s="632"/>
      <c r="BD33" s="632"/>
      <c r="BE33" s="632"/>
      <c r="BF33" s="633"/>
      <c r="BG33" s="668">
        <v>99.6</v>
      </c>
      <c r="BH33" s="669"/>
      <c r="BI33" s="669"/>
      <c r="BJ33" s="669"/>
      <c r="BK33" s="669"/>
      <c r="BL33" s="669"/>
      <c r="BM33" s="670">
        <v>98.7</v>
      </c>
      <c r="BN33" s="669"/>
      <c r="BO33" s="669"/>
      <c r="BP33" s="669"/>
      <c r="BQ33" s="671"/>
      <c r="BR33" s="668">
        <v>99.6</v>
      </c>
      <c r="BS33" s="669"/>
      <c r="BT33" s="669"/>
      <c r="BU33" s="669"/>
      <c r="BV33" s="669"/>
      <c r="BW33" s="669"/>
      <c r="BX33" s="670">
        <v>98.4</v>
      </c>
      <c r="BY33" s="669"/>
      <c r="BZ33" s="669"/>
      <c r="CA33" s="669"/>
      <c r="CB33" s="671"/>
      <c r="CD33" s="607" t="s">
        <v>308</v>
      </c>
      <c r="CE33" s="608"/>
      <c r="CF33" s="608"/>
      <c r="CG33" s="608"/>
      <c r="CH33" s="608"/>
      <c r="CI33" s="608"/>
      <c r="CJ33" s="608"/>
      <c r="CK33" s="608"/>
      <c r="CL33" s="608"/>
      <c r="CM33" s="608"/>
      <c r="CN33" s="608"/>
      <c r="CO33" s="608"/>
      <c r="CP33" s="608"/>
      <c r="CQ33" s="609"/>
      <c r="CR33" s="610">
        <v>10704042</v>
      </c>
      <c r="CS33" s="640"/>
      <c r="CT33" s="640"/>
      <c r="CU33" s="640"/>
      <c r="CV33" s="640"/>
      <c r="CW33" s="640"/>
      <c r="CX33" s="640"/>
      <c r="CY33" s="641"/>
      <c r="CZ33" s="615">
        <v>43.2</v>
      </c>
      <c r="DA33" s="642"/>
      <c r="DB33" s="642"/>
      <c r="DC33" s="645"/>
      <c r="DD33" s="619">
        <v>8992373</v>
      </c>
      <c r="DE33" s="640"/>
      <c r="DF33" s="640"/>
      <c r="DG33" s="640"/>
      <c r="DH33" s="640"/>
      <c r="DI33" s="640"/>
      <c r="DJ33" s="640"/>
      <c r="DK33" s="641"/>
      <c r="DL33" s="619">
        <v>6628059</v>
      </c>
      <c r="DM33" s="640"/>
      <c r="DN33" s="640"/>
      <c r="DO33" s="640"/>
      <c r="DP33" s="640"/>
      <c r="DQ33" s="640"/>
      <c r="DR33" s="640"/>
      <c r="DS33" s="640"/>
      <c r="DT33" s="640"/>
      <c r="DU33" s="640"/>
      <c r="DV33" s="641"/>
      <c r="DW33" s="615">
        <v>47.7</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21062</v>
      </c>
      <c r="S34" s="611"/>
      <c r="T34" s="611"/>
      <c r="U34" s="611"/>
      <c r="V34" s="611"/>
      <c r="W34" s="611"/>
      <c r="X34" s="611"/>
      <c r="Y34" s="612"/>
      <c r="Z34" s="613">
        <v>0.1</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3228502</v>
      </c>
      <c r="CS34" s="611"/>
      <c r="CT34" s="611"/>
      <c r="CU34" s="611"/>
      <c r="CV34" s="611"/>
      <c r="CW34" s="611"/>
      <c r="CX34" s="611"/>
      <c r="CY34" s="612"/>
      <c r="CZ34" s="615">
        <v>13</v>
      </c>
      <c r="DA34" s="642"/>
      <c r="DB34" s="642"/>
      <c r="DC34" s="645"/>
      <c r="DD34" s="619">
        <v>2613401</v>
      </c>
      <c r="DE34" s="611"/>
      <c r="DF34" s="611"/>
      <c r="DG34" s="611"/>
      <c r="DH34" s="611"/>
      <c r="DI34" s="611"/>
      <c r="DJ34" s="611"/>
      <c r="DK34" s="612"/>
      <c r="DL34" s="619">
        <v>2032324</v>
      </c>
      <c r="DM34" s="611"/>
      <c r="DN34" s="611"/>
      <c r="DO34" s="611"/>
      <c r="DP34" s="611"/>
      <c r="DQ34" s="611"/>
      <c r="DR34" s="611"/>
      <c r="DS34" s="611"/>
      <c r="DT34" s="611"/>
      <c r="DU34" s="611"/>
      <c r="DV34" s="612"/>
      <c r="DW34" s="615">
        <v>14.6</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1275586</v>
      </c>
      <c r="S35" s="611"/>
      <c r="T35" s="611"/>
      <c r="U35" s="611"/>
      <c r="V35" s="611"/>
      <c r="W35" s="611"/>
      <c r="X35" s="611"/>
      <c r="Y35" s="612"/>
      <c r="Z35" s="613">
        <v>4.9000000000000004</v>
      </c>
      <c r="AA35" s="613"/>
      <c r="AB35" s="613"/>
      <c r="AC35" s="613"/>
      <c r="AD35" s="614" t="s">
        <v>121</v>
      </c>
      <c r="AE35" s="614"/>
      <c r="AF35" s="614"/>
      <c r="AG35" s="614"/>
      <c r="AH35" s="614"/>
      <c r="AI35" s="614"/>
      <c r="AJ35" s="614"/>
      <c r="AK35" s="614"/>
      <c r="AL35" s="615" t="s">
        <v>121</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208982</v>
      </c>
      <c r="CS35" s="640"/>
      <c r="CT35" s="640"/>
      <c r="CU35" s="640"/>
      <c r="CV35" s="640"/>
      <c r="CW35" s="640"/>
      <c r="CX35" s="640"/>
      <c r="CY35" s="641"/>
      <c r="CZ35" s="615">
        <v>0.8</v>
      </c>
      <c r="DA35" s="642"/>
      <c r="DB35" s="642"/>
      <c r="DC35" s="645"/>
      <c r="DD35" s="619">
        <v>137726</v>
      </c>
      <c r="DE35" s="640"/>
      <c r="DF35" s="640"/>
      <c r="DG35" s="640"/>
      <c r="DH35" s="640"/>
      <c r="DI35" s="640"/>
      <c r="DJ35" s="640"/>
      <c r="DK35" s="641"/>
      <c r="DL35" s="619">
        <v>137231</v>
      </c>
      <c r="DM35" s="640"/>
      <c r="DN35" s="640"/>
      <c r="DO35" s="640"/>
      <c r="DP35" s="640"/>
      <c r="DQ35" s="640"/>
      <c r="DR35" s="640"/>
      <c r="DS35" s="640"/>
      <c r="DT35" s="640"/>
      <c r="DU35" s="640"/>
      <c r="DV35" s="641"/>
      <c r="DW35" s="615">
        <v>1</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999104</v>
      </c>
      <c r="S36" s="611"/>
      <c r="T36" s="611"/>
      <c r="U36" s="611"/>
      <c r="V36" s="611"/>
      <c r="W36" s="611"/>
      <c r="X36" s="611"/>
      <c r="Y36" s="612"/>
      <c r="Z36" s="613">
        <v>3.8</v>
      </c>
      <c r="AA36" s="613"/>
      <c r="AB36" s="613"/>
      <c r="AC36" s="613"/>
      <c r="AD36" s="614" t="s">
        <v>121</v>
      </c>
      <c r="AE36" s="614"/>
      <c r="AF36" s="614"/>
      <c r="AG36" s="614"/>
      <c r="AH36" s="614"/>
      <c r="AI36" s="614"/>
      <c r="AJ36" s="614"/>
      <c r="AK36" s="614"/>
      <c r="AL36" s="615" t="s">
        <v>121</v>
      </c>
      <c r="AM36" s="616"/>
      <c r="AN36" s="616"/>
      <c r="AO36" s="617"/>
      <c r="AP36" s="204"/>
      <c r="AQ36" s="672" t="s">
        <v>316</v>
      </c>
      <c r="AR36" s="673"/>
      <c r="AS36" s="673"/>
      <c r="AT36" s="673"/>
      <c r="AU36" s="673"/>
      <c r="AV36" s="673"/>
      <c r="AW36" s="673"/>
      <c r="AX36" s="673"/>
      <c r="AY36" s="674"/>
      <c r="AZ36" s="599">
        <v>3498125</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v>156142</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3945501</v>
      </c>
      <c r="CS36" s="611"/>
      <c r="CT36" s="611"/>
      <c r="CU36" s="611"/>
      <c r="CV36" s="611"/>
      <c r="CW36" s="611"/>
      <c r="CX36" s="611"/>
      <c r="CY36" s="612"/>
      <c r="CZ36" s="615">
        <v>15.9</v>
      </c>
      <c r="DA36" s="642"/>
      <c r="DB36" s="642"/>
      <c r="DC36" s="645"/>
      <c r="DD36" s="619">
        <v>3565896</v>
      </c>
      <c r="DE36" s="611"/>
      <c r="DF36" s="611"/>
      <c r="DG36" s="611"/>
      <c r="DH36" s="611"/>
      <c r="DI36" s="611"/>
      <c r="DJ36" s="611"/>
      <c r="DK36" s="612"/>
      <c r="DL36" s="619">
        <v>2724885</v>
      </c>
      <c r="DM36" s="611"/>
      <c r="DN36" s="611"/>
      <c r="DO36" s="611"/>
      <c r="DP36" s="611"/>
      <c r="DQ36" s="611"/>
      <c r="DR36" s="611"/>
      <c r="DS36" s="611"/>
      <c r="DT36" s="611"/>
      <c r="DU36" s="611"/>
      <c r="DV36" s="612"/>
      <c r="DW36" s="615">
        <v>19.600000000000001</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1074160</v>
      </c>
      <c r="S37" s="611"/>
      <c r="T37" s="611"/>
      <c r="U37" s="611"/>
      <c r="V37" s="611"/>
      <c r="W37" s="611"/>
      <c r="X37" s="611"/>
      <c r="Y37" s="612"/>
      <c r="Z37" s="613">
        <v>4.0999999999999996</v>
      </c>
      <c r="AA37" s="613"/>
      <c r="AB37" s="613"/>
      <c r="AC37" s="613"/>
      <c r="AD37" s="614">
        <v>73110</v>
      </c>
      <c r="AE37" s="614"/>
      <c r="AF37" s="614"/>
      <c r="AG37" s="614"/>
      <c r="AH37" s="614"/>
      <c r="AI37" s="614"/>
      <c r="AJ37" s="614"/>
      <c r="AK37" s="614"/>
      <c r="AL37" s="615">
        <v>0.5</v>
      </c>
      <c r="AM37" s="616"/>
      <c r="AN37" s="616"/>
      <c r="AO37" s="617"/>
      <c r="AQ37" s="676" t="s">
        <v>320</v>
      </c>
      <c r="AR37" s="677"/>
      <c r="AS37" s="677"/>
      <c r="AT37" s="677"/>
      <c r="AU37" s="677"/>
      <c r="AV37" s="677"/>
      <c r="AW37" s="677"/>
      <c r="AX37" s="677"/>
      <c r="AY37" s="678"/>
      <c r="AZ37" s="610">
        <v>798175</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84865</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1412375</v>
      </c>
      <c r="CS37" s="640"/>
      <c r="CT37" s="640"/>
      <c r="CU37" s="640"/>
      <c r="CV37" s="640"/>
      <c r="CW37" s="640"/>
      <c r="CX37" s="640"/>
      <c r="CY37" s="641"/>
      <c r="CZ37" s="615">
        <v>5.7</v>
      </c>
      <c r="DA37" s="642"/>
      <c r="DB37" s="642"/>
      <c r="DC37" s="645"/>
      <c r="DD37" s="619">
        <v>1412266</v>
      </c>
      <c r="DE37" s="640"/>
      <c r="DF37" s="640"/>
      <c r="DG37" s="640"/>
      <c r="DH37" s="640"/>
      <c r="DI37" s="640"/>
      <c r="DJ37" s="640"/>
      <c r="DK37" s="641"/>
      <c r="DL37" s="619">
        <v>1072944</v>
      </c>
      <c r="DM37" s="640"/>
      <c r="DN37" s="640"/>
      <c r="DO37" s="640"/>
      <c r="DP37" s="640"/>
      <c r="DQ37" s="640"/>
      <c r="DR37" s="640"/>
      <c r="DS37" s="640"/>
      <c r="DT37" s="640"/>
      <c r="DU37" s="640"/>
      <c r="DV37" s="641"/>
      <c r="DW37" s="615">
        <v>7.7</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1709600</v>
      </c>
      <c r="S38" s="611"/>
      <c r="T38" s="611"/>
      <c r="U38" s="611"/>
      <c r="V38" s="611"/>
      <c r="W38" s="611"/>
      <c r="X38" s="611"/>
      <c r="Y38" s="612"/>
      <c r="Z38" s="613">
        <v>6.5</v>
      </c>
      <c r="AA38" s="613"/>
      <c r="AB38" s="613"/>
      <c r="AC38" s="613"/>
      <c r="AD38" s="614" t="s">
        <v>121</v>
      </c>
      <c r="AE38" s="614"/>
      <c r="AF38" s="614"/>
      <c r="AG38" s="614"/>
      <c r="AH38" s="614"/>
      <c r="AI38" s="614"/>
      <c r="AJ38" s="614"/>
      <c r="AK38" s="614"/>
      <c r="AL38" s="615" t="s">
        <v>121</v>
      </c>
      <c r="AM38" s="616"/>
      <c r="AN38" s="616"/>
      <c r="AO38" s="617"/>
      <c r="AQ38" s="676" t="s">
        <v>324</v>
      </c>
      <c r="AR38" s="677"/>
      <c r="AS38" s="677"/>
      <c r="AT38" s="677"/>
      <c r="AU38" s="677"/>
      <c r="AV38" s="677"/>
      <c r="AW38" s="677"/>
      <c r="AX38" s="677"/>
      <c r="AY38" s="678"/>
      <c r="AZ38" s="610">
        <v>407330</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5626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2190310</v>
      </c>
      <c r="CS38" s="611"/>
      <c r="CT38" s="611"/>
      <c r="CU38" s="611"/>
      <c r="CV38" s="611"/>
      <c r="CW38" s="611"/>
      <c r="CX38" s="611"/>
      <c r="CY38" s="612"/>
      <c r="CZ38" s="615">
        <v>8.8000000000000007</v>
      </c>
      <c r="DA38" s="642"/>
      <c r="DB38" s="642"/>
      <c r="DC38" s="645"/>
      <c r="DD38" s="619">
        <v>1799149</v>
      </c>
      <c r="DE38" s="611"/>
      <c r="DF38" s="611"/>
      <c r="DG38" s="611"/>
      <c r="DH38" s="611"/>
      <c r="DI38" s="611"/>
      <c r="DJ38" s="611"/>
      <c r="DK38" s="612"/>
      <c r="DL38" s="619">
        <v>1733619</v>
      </c>
      <c r="DM38" s="611"/>
      <c r="DN38" s="611"/>
      <c r="DO38" s="611"/>
      <c r="DP38" s="611"/>
      <c r="DQ38" s="611"/>
      <c r="DR38" s="611"/>
      <c r="DS38" s="611"/>
      <c r="DT38" s="611"/>
      <c r="DU38" s="611"/>
      <c r="DV38" s="612"/>
      <c r="DW38" s="615">
        <v>12.5</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328</v>
      </c>
      <c r="AR39" s="677"/>
      <c r="AS39" s="677"/>
      <c r="AT39" s="677"/>
      <c r="AU39" s="677"/>
      <c r="AV39" s="677"/>
      <c r="AW39" s="677"/>
      <c r="AX39" s="677"/>
      <c r="AY39" s="678"/>
      <c r="AZ39" s="610">
        <v>57613</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8113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871945</v>
      </c>
      <c r="CS39" s="640"/>
      <c r="CT39" s="640"/>
      <c r="CU39" s="640"/>
      <c r="CV39" s="640"/>
      <c r="CW39" s="640"/>
      <c r="CX39" s="640"/>
      <c r="CY39" s="641"/>
      <c r="CZ39" s="615">
        <v>3.5</v>
      </c>
      <c r="DA39" s="642"/>
      <c r="DB39" s="642"/>
      <c r="DC39" s="645"/>
      <c r="DD39" s="619">
        <v>858945</v>
      </c>
      <c r="DE39" s="640"/>
      <c r="DF39" s="640"/>
      <c r="DG39" s="640"/>
      <c r="DH39" s="640"/>
      <c r="DI39" s="640"/>
      <c r="DJ39" s="640"/>
      <c r="DK39" s="641"/>
      <c r="DL39" s="619" t="s">
        <v>121</v>
      </c>
      <c r="DM39" s="640"/>
      <c r="DN39" s="640"/>
      <c r="DO39" s="640"/>
      <c r="DP39" s="640"/>
      <c r="DQ39" s="640"/>
      <c r="DR39" s="640"/>
      <c r="DS39" s="640"/>
      <c r="DT39" s="640"/>
      <c r="DU39" s="640"/>
      <c r="DV39" s="641"/>
      <c r="DW39" s="615" t="s">
        <v>121</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54100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6" t="s">
        <v>332</v>
      </c>
      <c r="AR40" s="677"/>
      <c r="AS40" s="677"/>
      <c r="AT40" s="677"/>
      <c r="AU40" s="677"/>
      <c r="AV40" s="677"/>
      <c r="AW40" s="677"/>
      <c r="AX40" s="677"/>
      <c r="AY40" s="678"/>
      <c r="AZ40" s="610">
        <v>44697</v>
      </c>
      <c r="BA40" s="611"/>
      <c r="BB40" s="611"/>
      <c r="BC40" s="611"/>
      <c r="BD40" s="640"/>
      <c r="BE40" s="640"/>
      <c r="BF40" s="656"/>
      <c r="BG40" s="660" t="s">
        <v>333</v>
      </c>
      <c r="BH40" s="661"/>
      <c r="BI40" s="661"/>
      <c r="BJ40" s="661"/>
      <c r="BK40" s="661"/>
      <c r="BL40" s="205"/>
      <c r="BM40" s="608" t="s">
        <v>334</v>
      </c>
      <c r="BN40" s="608"/>
      <c r="BO40" s="608"/>
      <c r="BP40" s="608"/>
      <c r="BQ40" s="608"/>
      <c r="BR40" s="608"/>
      <c r="BS40" s="608"/>
      <c r="BT40" s="608"/>
      <c r="BU40" s="609"/>
      <c r="BV40" s="610">
        <v>96</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258802</v>
      </c>
      <c r="CS40" s="611"/>
      <c r="CT40" s="611"/>
      <c r="CU40" s="611"/>
      <c r="CV40" s="611"/>
      <c r="CW40" s="611"/>
      <c r="CX40" s="611"/>
      <c r="CY40" s="612"/>
      <c r="CZ40" s="615">
        <v>1</v>
      </c>
      <c r="DA40" s="642"/>
      <c r="DB40" s="642"/>
      <c r="DC40" s="645"/>
      <c r="DD40" s="619">
        <v>17256</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26116248</v>
      </c>
      <c r="S41" s="686"/>
      <c r="T41" s="686"/>
      <c r="U41" s="686"/>
      <c r="V41" s="686"/>
      <c r="W41" s="686"/>
      <c r="X41" s="686"/>
      <c r="Y41" s="687"/>
      <c r="Z41" s="688">
        <v>100</v>
      </c>
      <c r="AA41" s="688"/>
      <c r="AB41" s="688"/>
      <c r="AC41" s="688"/>
      <c r="AD41" s="689">
        <v>13835286</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359238</v>
      </c>
      <c r="BA41" s="611"/>
      <c r="BB41" s="611"/>
      <c r="BC41" s="611"/>
      <c r="BD41" s="640"/>
      <c r="BE41" s="640"/>
      <c r="BF41" s="656"/>
      <c r="BG41" s="660"/>
      <c r="BH41" s="661"/>
      <c r="BI41" s="661"/>
      <c r="BJ41" s="661"/>
      <c r="BK41" s="661"/>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0"/>
      <c r="CT41" s="640"/>
      <c r="CU41" s="640"/>
      <c r="CV41" s="640"/>
      <c r="CW41" s="640"/>
      <c r="CX41" s="640"/>
      <c r="CY41" s="641"/>
      <c r="CZ41" s="615" t="s">
        <v>121</v>
      </c>
      <c r="DA41" s="642"/>
      <c r="DB41" s="642"/>
      <c r="DC41" s="645"/>
      <c r="DD41" s="619" t="s">
        <v>121</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1831072</v>
      </c>
      <c r="BA42" s="686"/>
      <c r="BB42" s="686"/>
      <c r="BC42" s="686"/>
      <c r="BD42" s="669"/>
      <c r="BE42" s="669"/>
      <c r="BF42" s="671"/>
      <c r="BG42" s="662"/>
      <c r="BH42" s="663"/>
      <c r="BI42" s="663"/>
      <c r="BJ42" s="663"/>
      <c r="BK42" s="663"/>
      <c r="BL42" s="206"/>
      <c r="BM42" s="632" t="s">
        <v>341</v>
      </c>
      <c r="BN42" s="632"/>
      <c r="BO42" s="632"/>
      <c r="BP42" s="632"/>
      <c r="BQ42" s="632"/>
      <c r="BR42" s="632"/>
      <c r="BS42" s="632"/>
      <c r="BT42" s="632"/>
      <c r="BU42" s="633"/>
      <c r="BV42" s="685">
        <v>427</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2627118</v>
      </c>
      <c r="CS42" s="640"/>
      <c r="CT42" s="640"/>
      <c r="CU42" s="640"/>
      <c r="CV42" s="640"/>
      <c r="CW42" s="640"/>
      <c r="CX42" s="640"/>
      <c r="CY42" s="641"/>
      <c r="CZ42" s="615">
        <v>10.6</v>
      </c>
      <c r="DA42" s="642"/>
      <c r="DB42" s="642"/>
      <c r="DC42" s="645"/>
      <c r="DD42" s="619">
        <v>434828</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69244</v>
      </c>
      <c r="CS43" s="640"/>
      <c r="CT43" s="640"/>
      <c r="CU43" s="640"/>
      <c r="CV43" s="640"/>
      <c r="CW43" s="640"/>
      <c r="CX43" s="640"/>
      <c r="CY43" s="641"/>
      <c r="CZ43" s="615">
        <v>0.3</v>
      </c>
      <c r="DA43" s="642"/>
      <c r="DB43" s="642"/>
      <c r="DC43" s="645"/>
      <c r="DD43" s="619">
        <v>69244</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2493445</v>
      </c>
      <c r="CS44" s="611"/>
      <c r="CT44" s="611"/>
      <c r="CU44" s="611"/>
      <c r="CV44" s="611"/>
      <c r="CW44" s="611"/>
      <c r="CX44" s="611"/>
      <c r="CY44" s="612"/>
      <c r="CZ44" s="615">
        <v>10.1</v>
      </c>
      <c r="DA44" s="616"/>
      <c r="DB44" s="616"/>
      <c r="DC44" s="622"/>
      <c r="DD44" s="619">
        <v>423128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847580</v>
      </c>
      <c r="CS45" s="640"/>
      <c r="CT45" s="640"/>
      <c r="CU45" s="640"/>
      <c r="CV45" s="640"/>
      <c r="CW45" s="640"/>
      <c r="CX45" s="640"/>
      <c r="CY45" s="641"/>
      <c r="CZ45" s="615">
        <v>3.4</v>
      </c>
      <c r="DA45" s="642"/>
      <c r="DB45" s="642"/>
      <c r="DC45" s="645"/>
      <c r="DD45" s="619">
        <v>93161</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1606289</v>
      </c>
      <c r="CS46" s="611"/>
      <c r="CT46" s="611"/>
      <c r="CU46" s="611"/>
      <c r="CV46" s="611"/>
      <c r="CW46" s="611"/>
      <c r="CX46" s="611"/>
      <c r="CY46" s="612"/>
      <c r="CZ46" s="615">
        <v>6.5</v>
      </c>
      <c r="DA46" s="616"/>
      <c r="DB46" s="616"/>
      <c r="DC46" s="622"/>
      <c r="DD46" s="619">
        <v>317039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133673</v>
      </c>
      <c r="CS47" s="640"/>
      <c r="CT47" s="640"/>
      <c r="CU47" s="640"/>
      <c r="CV47" s="640"/>
      <c r="CW47" s="640"/>
      <c r="CX47" s="640"/>
      <c r="CY47" s="641"/>
      <c r="CZ47" s="615">
        <v>0.5</v>
      </c>
      <c r="DA47" s="642"/>
      <c r="DB47" s="642"/>
      <c r="DC47" s="645"/>
      <c r="DD47" s="619">
        <v>11700</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352</v>
      </c>
      <c r="CE49" s="632"/>
      <c r="CF49" s="632"/>
      <c r="CG49" s="632"/>
      <c r="CH49" s="632"/>
      <c r="CI49" s="632"/>
      <c r="CJ49" s="632"/>
      <c r="CK49" s="632"/>
      <c r="CL49" s="632"/>
      <c r="CM49" s="632"/>
      <c r="CN49" s="632"/>
      <c r="CO49" s="632"/>
      <c r="CP49" s="632"/>
      <c r="CQ49" s="633"/>
      <c r="CR49" s="685">
        <v>24776395</v>
      </c>
      <c r="CS49" s="669"/>
      <c r="CT49" s="669"/>
      <c r="CU49" s="669"/>
      <c r="CV49" s="669"/>
      <c r="CW49" s="669"/>
      <c r="CX49" s="669"/>
      <c r="CY49" s="698"/>
      <c r="CZ49" s="690">
        <v>100</v>
      </c>
      <c r="DA49" s="699"/>
      <c r="DB49" s="699"/>
      <c r="DC49" s="700"/>
      <c r="DD49" s="701">
        <v>17282016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TLbpZFxawpuJT66L77gy5XiGvSuV/ZNfekFYrWLGmYtOVvAseBMv1bebusmIG3Z3Pr7XPMKVuKSQ3bn3kdMHQ==" saltValue="CD2oqf9u9cfaotF20IIW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26130</v>
      </c>
      <c r="R7" s="740"/>
      <c r="S7" s="740"/>
      <c r="T7" s="740"/>
      <c r="U7" s="740"/>
      <c r="V7" s="740">
        <v>24790</v>
      </c>
      <c r="W7" s="740"/>
      <c r="X7" s="740"/>
      <c r="Y7" s="740"/>
      <c r="Z7" s="740"/>
      <c r="AA7" s="740">
        <v>1340</v>
      </c>
      <c r="AB7" s="740"/>
      <c r="AC7" s="740"/>
      <c r="AD7" s="740"/>
      <c r="AE7" s="741"/>
      <c r="AF7" s="742">
        <v>1156</v>
      </c>
      <c r="AG7" s="743"/>
      <c r="AH7" s="743"/>
      <c r="AI7" s="743"/>
      <c r="AJ7" s="744"/>
      <c r="AK7" s="745">
        <v>1276</v>
      </c>
      <c r="AL7" s="746"/>
      <c r="AM7" s="746"/>
      <c r="AN7" s="746"/>
      <c r="AO7" s="746"/>
      <c r="AP7" s="746">
        <v>20646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558</v>
      </c>
      <c r="BT7" s="734"/>
      <c r="BU7" s="734"/>
      <c r="BV7" s="734"/>
      <c r="BW7" s="734"/>
      <c r="BX7" s="734"/>
      <c r="BY7" s="734"/>
      <c r="BZ7" s="734"/>
      <c r="CA7" s="734"/>
      <c r="CB7" s="734"/>
      <c r="CC7" s="734"/>
      <c r="CD7" s="734"/>
      <c r="CE7" s="734"/>
      <c r="CF7" s="734"/>
      <c r="CG7" s="749"/>
      <c r="CH7" s="730">
        <v>-48</v>
      </c>
      <c r="CI7" s="731"/>
      <c r="CJ7" s="731"/>
      <c r="CK7" s="731"/>
      <c r="CL7" s="732"/>
      <c r="CM7" s="730">
        <v>-23</v>
      </c>
      <c r="CN7" s="731"/>
      <c r="CO7" s="731"/>
      <c r="CP7" s="731"/>
      <c r="CQ7" s="732"/>
      <c r="CR7" s="730">
        <v>8</v>
      </c>
      <c r="CS7" s="731"/>
      <c r="CT7" s="731"/>
      <c r="CU7" s="731"/>
      <c r="CV7" s="732"/>
      <c r="CW7" s="730">
        <v>6</v>
      </c>
      <c r="CX7" s="731"/>
      <c r="CY7" s="731"/>
      <c r="CZ7" s="731"/>
      <c r="DA7" s="732"/>
      <c r="DB7" s="730" t="s">
        <v>547</v>
      </c>
      <c r="DC7" s="731"/>
      <c r="DD7" s="731"/>
      <c r="DE7" s="731"/>
      <c r="DF7" s="732"/>
      <c r="DG7" s="730" t="s">
        <v>547</v>
      </c>
      <c r="DH7" s="731"/>
      <c r="DI7" s="731"/>
      <c r="DJ7" s="731"/>
      <c r="DK7" s="732"/>
      <c r="DL7" s="730">
        <v>31</v>
      </c>
      <c r="DM7" s="731"/>
      <c r="DN7" s="731"/>
      <c r="DO7" s="731"/>
      <c r="DP7" s="732"/>
      <c r="DQ7" s="730">
        <v>28</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559</v>
      </c>
      <c r="BT8" s="761"/>
      <c r="BU8" s="761"/>
      <c r="BV8" s="761"/>
      <c r="BW8" s="761"/>
      <c r="BX8" s="761"/>
      <c r="BY8" s="761"/>
      <c r="BZ8" s="761"/>
      <c r="CA8" s="761"/>
      <c r="CB8" s="761"/>
      <c r="CC8" s="761"/>
      <c r="CD8" s="761"/>
      <c r="CE8" s="761"/>
      <c r="CF8" s="761"/>
      <c r="CG8" s="762"/>
      <c r="CH8" s="763">
        <v>-3</v>
      </c>
      <c r="CI8" s="764"/>
      <c r="CJ8" s="764"/>
      <c r="CK8" s="764"/>
      <c r="CL8" s="765"/>
      <c r="CM8" s="763">
        <v>15</v>
      </c>
      <c r="CN8" s="764"/>
      <c r="CO8" s="764"/>
      <c r="CP8" s="764"/>
      <c r="CQ8" s="765"/>
      <c r="CR8" s="763">
        <v>10</v>
      </c>
      <c r="CS8" s="764"/>
      <c r="CT8" s="764"/>
      <c r="CU8" s="764"/>
      <c r="CV8" s="765"/>
      <c r="CW8" s="763">
        <v>0</v>
      </c>
      <c r="CX8" s="764"/>
      <c r="CY8" s="764"/>
      <c r="CZ8" s="764"/>
      <c r="DA8" s="765"/>
      <c r="DB8" s="763" t="s">
        <v>547</v>
      </c>
      <c r="DC8" s="764"/>
      <c r="DD8" s="764"/>
      <c r="DE8" s="764"/>
      <c r="DF8" s="765"/>
      <c r="DG8" s="763" t="s">
        <v>547</v>
      </c>
      <c r="DH8" s="764"/>
      <c r="DI8" s="764"/>
      <c r="DJ8" s="764"/>
      <c r="DK8" s="765"/>
      <c r="DL8" s="763" t="s">
        <v>547</v>
      </c>
      <c r="DM8" s="764"/>
      <c r="DN8" s="764"/>
      <c r="DO8" s="764"/>
      <c r="DP8" s="765"/>
      <c r="DQ8" s="763" t="s">
        <v>547</v>
      </c>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560</v>
      </c>
      <c r="BT9" s="761"/>
      <c r="BU9" s="761"/>
      <c r="BV9" s="761"/>
      <c r="BW9" s="761"/>
      <c r="BX9" s="761"/>
      <c r="BY9" s="761"/>
      <c r="BZ9" s="761"/>
      <c r="CA9" s="761"/>
      <c r="CB9" s="761"/>
      <c r="CC9" s="761"/>
      <c r="CD9" s="761"/>
      <c r="CE9" s="761"/>
      <c r="CF9" s="761"/>
      <c r="CG9" s="762"/>
      <c r="CH9" s="763">
        <v>-3</v>
      </c>
      <c r="CI9" s="764"/>
      <c r="CJ9" s="764"/>
      <c r="CK9" s="764"/>
      <c r="CL9" s="765"/>
      <c r="CM9" s="763">
        <v>147</v>
      </c>
      <c r="CN9" s="764"/>
      <c r="CO9" s="764"/>
      <c r="CP9" s="764"/>
      <c r="CQ9" s="765"/>
      <c r="CR9" s="763">
        <v>10</v>
      </c>
      <c r="CS9" s="764"/>
      <c r="CT9" s="764"/>
      <c r="CU9" s="764"/>
      <c r="CV9" s="765"/>
      <c r="CW9" s="763">
        <v>4</v>
      </c>
      <c r="CX9" s="764"/>
      <c r="CY9" s="764"/>
      <c r="CZ9" s="764"/>
      <c r="DA9" s="765"/>
      <c r="DB9" s="763" t="s">
        <v>547</v>
      </c>
      <c r="DC9" s="764"/>
      <c r="DD9" s="764"/>
      <c r="DE9" s="764"/>
      <c r="DF9" s="765"/>
      <c r="DG9" s="763" t="s">
        <v>547</v>
      </c>
      <c r="DH9" s="764"/>
      <c r="DI9" s="764"/>
      <c r="DJ9" s="764"/>
      <c r="DK9" s="765"/>
      <c r="DL9" s="763" t="s">
        <v>547</v>
      </c>
      <c r="DM9" s="764"/>
      <c r="DN9" s="764"/>
      <c r="DO9" s="764"/>
      <c r="DP9" s="765"/>
      <c r="DQ9" s="763" t="s">
        <v>547</v>
      </c>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26130</v>
      </c>
      <c r="R23" s="780"/>
      <c r="S23" s="780"/>
      <c r="T23" s="780"/>
      <c r="U23" s="780"/>
      <c r="V23" s="780">
        <v>24790</v>
      </c>
      <c r="W23" s="780"/>
      <c r="X23" s="780"/>
      <c r="Y23" s="780"/>
      <c r="Z23" s="780"/>
      <c r="AA23" s="780">
        <v>1340</v>
      </c>
      <c r="AB23" s="780"/>
      <c r="AC23" s="780"/>
      <c r="AD23" s="780"/>
      <c r="AE23" s="781"/>
      <c r="AF23" s="782">
        <v>1156</v>
      </c>
      <c r="AG23" s="780"/>
      <c r="AH23" s="780"/>
      <c r="AI23" s="780"/>
      <c r="AJ23" s="783"/>
      <c r="AK23" s="784"/>
      <c r="AL23" s="785"/>
      <c r="AM23" s="785"/>
      <c r="AN23" s="785"/>
      <c r="AO23" s="785"/>
      <c r="AP23" s="780">
        <v>20646</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5016</v>
      </c>
      <c r="R28" s="810"/>
      <c r="S28" s="810"/>
      <c r="T28" s="810"/>
      <c r="U28" s="810"/>
      <c r="V28" s="810">
        <v>4860</v>
      </c>
      <c r="W28" s="810"/>
      <c r="X28" s="810"/>
      <c r="Y28" s="810"/>
      <c r="Z28" s="810"/>
      <c r="AA28" s="810">
        <v>156</v>
      </c>
      <c r="AB28" s="810"/>
      <c r="AC28" s="810"/>
      <c r="AD28" s="810"/>
      <c r="AE28" s="811"/>
      <c r="AF28" s="812">
        <v>156</v>
      </c>
      <c r="AG28" s="810"/>
      <c r="AH28" s="810"/>
      <c r="AI28" s="810"/>
      <c r="AJ28" s="813"/>
      <c r="AK28" s="814">
        <v>439</v>
      </c>
      <c r="AL28" s="815"/>
      <c r="AM28" s="815"/>
      <c r="AN28" s="815"/>
      <c r="AO28" s="815"/>
      <c r="AP28" s="815" t="s">
        <v>547</v>
      </c>
      <c r="AQ28" s="815"/>
      <c r="AR28" s="815"/>
      <c r="AS28" s="815"/>
      <c r="AT28" s="815"/>
      <c r="AU28" s="815" t="s">
        <v>547</v>
      </c>
      <c r="AV28" s="815"/>
      <c r="AW28" s="815"/>
      <c r="AX28" s="815"/>
      <c r="AY28" s="815"/>
      <c r="AZ28" s="816"/>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5835</v>
      </c>
      <c r="R29" s="771"/>
      <c r="S29" s="771"/>
      <c r="T29" s="771"/>
      <c r="U29" s="771"/>
      <c r="V29" s="771">
        <v>5611</v>
      </c>
      <c r="W29" s="771"/>
      <c r="X29" s="771"/>
      <c r="Y29" s="771"/>
      <c r="Z29" s="771"/>
      <c r="AA29" s="771">
        <v>224</v>
      </c>
      <c r="AB29" s="771"/>
      <c r="AC29" s="771"/>
      <c r="AD29" s="771"/>
      <c r="AE29" s="772"/>
      <c r="AF29" s="773">
        <v>224</v>
      </c>
      <c r="AG29" s="774"/>
      <c r="AH29" s="774"/>
      <c r="AI29" s="774"/>
      <c r="AJ29" s="775"/>
      <c r="AK29" s="821">
        <v>916</v>
      </c>
      <c r="AL29" s="817"/>
      <c r="AM29" s="817"/>
      <c r="AN29" s="817"/>
      <c r="AO29" s="817"/>
      <c r="AP29" s="817" t="s">
        <v>547</v>
      </c>
      <c r="AQ29" s="817"/>
      <c r="AR29" s="817"/>
      <c r="AS29" s="817"/>
      <c r="AT29" s="817"/>
      <c r="AU29" s="817" t="s">
        <v>547</v>
      </c>
      <c r="AV29" s="817"/>
      <c r="AW29" s="817"/>
      <c r="AX29" s="817"/>
      <c r="AY29" s="817"/>
      <c r="AZ29" s="818"/>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1278</v>
      </c>
      <c r="R30" s="771"/>
      <c r="S30" s="771"/>
      <c r="T30" s="771"/>
      <c r="U30" s="771"/>
      <c r="V30" s="771">
        <v>1277</v>
      </c>
      <c r="W30" s="771"/>
      <c r="X30" s="771"/>
      <c r="Y30" s="771"/>
      <c r="Z30" s="771"/>
      <c r="AA30" s="771">
        <v>2</v>
      </c>
      <c r="AB30" s="771"/>
      <c r="AC30" s="771"/>
      <c r="AD30" s="771"/>
      <c r="AE30" s="772"/>
      <c r="AF30" s="773">
        <v>2</v>
      </c>
      <c r="AG30" s="774"/>
      <c r="AH30" s="774"/>
      <c r="AI30" s="774"/>
      <c r="AJ30" s="775"/>
      <c r="AK30" s="821">
        <v>274</v>
      </c>
      <c r="AL30" s="817"/>
      <c r="AM30" s="817"/>
      <c r="AN30" s="817"/>
      <c r="AO30" s="817"/>
      <c r="AP30" s="817" t="s">
        <v>547</v>
      </c>
      <c r="AQ30" s="817"/>
      <c r="AR30" s="817"/>
      <c r="AS30" s="817"/>
      <c r="AT30" s="817"/>
      <c r="AU30" s="817" t="s">
        <v>547</v>
      </c>
      <c r="AV30" s="817"/>
      <c r="AW30" s="817"/>
      <c r="AX30" s="817"/>
      <c r="AY30" s="817"/>
      <c r="AZ30" s="818"/>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1179</v>
      </c>
      <c r="R31" s="771"/>
      <c r="S31" s="771"/>
      <c r="T31" s="771"/>
      <c r="U31" s="771"/>
      <c r="V31" s="771">
        <v>1007</v>
      </c>
      <c r="W31" s="771"/>
      <c r="X31" s="771"/>
      <c r="Y31" s="771"/>
      <c r="Z31" s="771"/>
      <c r="AA31" s="771">
        <v>172</v>
      </c>
      <c r="AB31" s="771"/>
      <c r="AC31" s="771"/>
      <c r="AD31" s="771"/>
      <c r="AE31" s="772"/>
      <c r="AF31" s="773">
        <v>1562</v>
      </c>
      <c r="AG31" s="774"/>
      <c r="AH31" s="774"/>
      <c r="AI31" s="774"/>
      <c r="AJ31" s="775"/>
      <c r="AK31" s="821">
        <v>30</v>
      </c>
      <c r="AL31" s="817"/>
      <c r="AM31" s="817"/>
      <c r="AN31" s="817"/>
      <c r="AO31" s="817"/>
      <c r="AP31" s="817">
        <v>4743</v>
      </c>
      <c r="AQ31" s="817"/>
      <c r="AR31" s="817"/>
      <c r="AS31" s="817"/>
      <c r="AT31" s="817"/>
      <c r="AU31" s="817">
        <v>223</v>
      </c>
      <c r="AV31" s="817"/>
      <c r="AW31" s="817"/>
      <c r="AX31" s="817"/>
      <c r="AY31" s="817"/>
      <c r="AZ31" s="818"/>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394</v>
      </c>
      <c r="C32" s="768"/>
      <c r="D32" s="768"/>
      <c r="E32" s="768"/>
      <c r="F32" s="768"/>
      <c r="G32" s="768"/>
      <c r="H32" s="768"/>
      <c r="I32" s="768"/>
      <c r="J32" s="768"/>
      <c r="K32" s="768"/>
      <c r="L32" s="768"/>
      <c r="M32" s="768"/>
      <c r="N32" s="768"/>
      <c r="O32" s="768"/>
      <c r="P32" s="769"/>
      <c r="Q32" s="770">
        <v>6476</v>
      </c>
      <c r="R32" s="771"/>
      <c r="S32" s="771"/>
      <c r="T32" s="771"/>
      <c r="U32" s="771"/>
      <c r="V32" s="771">
        <v>8240</v>
      </c>
      <c r="W32" s="771"/>
      <c r="X32" s="771"/>
      <c r="Y32" s="771"/>
      <c r="Z32" s="771"/>
      <c r="AA32" s="771">
        <v>-1764</v>
      </c>
      <c r="AB32" s="771"/>
      <c r="AC32" s="771"/>
      <c r="AD32" s="771"/>
      <c r="AE32" s="772"/>
      <c r="AF32" s="773">
        <v>2825</v>
      </c>
      <c r="AG32" s="774"/>
      <c r="AH32" s="774"/>
      <c r="AI32" s="774"/>
      <c r="AJ32" s="775"/>
      <c r="AK32" s="821">
        <v>798</v>
      </c>
      <c r="AL32" s="817"/>
      <c r="AM32" s="817"/>
      <c r="AN32" s="817"/>
      <c r="AO32" s="817"/>
      <c r="AP32" s="817">
        <v>8052</v>
      </c>
      <c r="AQ32" s="817"/>
      <c r="AR32" s="817"/>
      <c r="AS32" s="817"/>
      <c r="AT32" s="817"/>
      <c r="AU32" s="817">
        <v>4775</v>
      </c>
      <c r="AV32" s="817"/>
      <c r="AW32" s="817"/>
      <c r="AX32" s="817"/>
      <c r="AY32" s="817"/>
      <c r="AZ32" s="818"/>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1426</v>
      </c>
      <c r="R33" s="771"/>
      <c r="S33" s="771"/>
      <c r="T33" s="771"/>
      <c r="U33" s="771"/>
      <c r="V33" s="771">
        <v>1425</v>
      </c>
      <c r="W33" s="771"/>
      <c r="X33" s="771"/>
      <c r="Y33" s="771"/>
      <c r="Z33" s="771"/>
      <c r="AA33" s="771">
        <v>1</v>
      </c>
      <c r="AB33" s="771"/>
      <c r="AC33" s="771"/>
      <c r="AD33" s="771"/>
      <c r="AE33" s="772"/>
      <c r="AF33" s="773">
        <v>584</v>
      </c>
      <c r="AG33" s="774"/>
      <c r="AH33" s="774"/>
      <c r="AI33" s="774"/>
      <c r="AJ33" s="775"/>
      <c r="AK33" s="821">
        <v>477</v>
      </c>
      <c r="AL33" s="817"/>
      <c r="AM33" s="817"/>
      <c r="AN33" s="817"/>
      <c r="AO33" s="817"/>
      <c r="AP33" s="817">
        <v>3879</v>
      </c>
      <c r="AQ33" s="817"/>
      <c r="AR33" s="817"/>
      <c r="AS33" s="817"/>
      <c r="AT33" s="817"/>
      <c r="AU33" s="817">
        <v>2502</v>
      </c>
      <c r="AV33" s="817"/>
      <c r="AW33" s="817"/>
      <c r="AX33" s="817"/>
      <c r="AY33" s="817"/>
      <c r="AZ33" s="818"/>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5352</v>
      </c>
      <c r="AG63" s="831"/>
      <c r="AH63" s="831"/>
      <c r="AI63" s="831"/>
      <c r="AJ63" s="832"/>
      <c r="AK63" s="833"/>
      <c r="AL63" s="828"/>
      <c r="AM63" s="828"/>
      <c r="AN63" s="828"/>
      <c r="AO63" s="828"/>
      <c r="AP63" s="831">
        <v>16674</v>
      </c>
      <c r="AQ63" s="831"/>
      <c r="AR63" s="831"/>
      <c r="AS63" s="831"/>
      <c r="AT63" s="831"/>
      <c r="AU63" s="831">
        <v>7500</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548</v>
      </c>
      <c r="C68" s="857"/>
      <c r="D68" s="857"/>
      <c r="E68" s="857"/>
      <c r="F68" s="857"/>
      <c r="G68" s="857"/>
      <c r="H68" s="857"/>
      <c r="I68" s="857"/>
      <c r="J68" s="857"/>
      <c r="K68" s="857"/>
      <c r="L68" s="857"/>
      <c r="M68" s="857"/>
      <c r="N68" s="857"/>
      <c r="O68" s="857"/>
      <c r="P68" s="858"/>
      <c r="Q68" s="859">
        <v>5483</v>
      </c>
      <c r="R68" s="853"/>
      <c r="S68" s="853"/>
      <c r="T68" s="853"/>
      <c r="U68" s="853"/>
      <c r="V68" s="853">
        <v>4994</v>
      </c>
      <c r="W68" s="853"/>
      <c r="X68" s="853"/>
      <c r="Y68" s="853"/>
      <c r="Z68" s="853"/>
      <c r="AA68" s="853">
        <v>489</v>
      </c>
      <c r="AB68" s="853"/>
      <c r="AC68" s="853"/>
      <c r="AD68" s="853"/>
      <c r="AE68" s="853"/>
      <c r="AF68" s="853">
        <v>365</v>
      </c>
      <c r="AG68" s="853"/>
      <c r="AH68" s="853"/>
      <c r="AI68" s="853"/>
      <c r="AJ68" s="853"/>
      <c r="AK68" s="853">
        <v>798</v>
      </c>
      <c r="AL68" s="853"/>
      <c r="AM68" s="853"/>
      <c r="AN68" s="853"/>
      <c r="AO68" s="853"/>
      <c r="AP68" s="853">
        <v>3868</v>
      </c>
      <c r="AQ68" s="853"/>
      <c r="AR68" s="853"/>
      <c r="AS68" s="853"/>
      <c r="AT68" s="853"/>
      <c r="AU68" s="853">
        <v>792</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549</v>
      </c>
      <c r="C69" s="861"/>
      <c r="D69" s="861"/>
      <c r="E69" s="861"/>
      <c r="F69" s="861"/>
      <c r="G69" s="861"/>
      <c r="H69" s="861"/>
      <c r="I69" s="861"/>
      <c r="J69" s="861"/>
      <c r="K69" s="861"/>
      <c r="L69" s="861"/>
      <c r="M69" s="861"/>
      <c r="N69" s="861"/>
      <c r="O69" s="861"/>
      <c r="P69" s="862"/>
      <c r="Q69" s="863">
        <v>1919</v>
      </c>
      <c r="R69" s="817"/>
      <c r="S69" s="817"/>
      <c r="T69" s="817"/>
      <c r="U69" s="817"/>
      <c r="V69" s="817">
        <v>1882</v>
      </c>
      <c r="W69" s="817"/>
      <c r="X69" s="817"/>
      <c r="Y69" s="817"/>
      <c r="Z69" s="817"/>
      <c r="AA69" s="817">
        <v>38</v>
      </c>
      <c r="AB69" s="817"/>
      <c r="AC69" s="817"/>
      <c r="AD69" s="817"/>
      <c r="AE69" s="817"/>
      <c r="AF69" s="817">
        <v>38</v>
      </c>
      <c r="AG69" s="817"/>
      <c r="AH69" s="817"/>
      <c r="AI69" s="817"/>
      <c r="AJ69" s="817"/>
      <c r="AK69" s="817">
        <v>68</v>
      </c>
      <c r="AL69" s="817"/>
      <c r="AM69" s="817"/>
      <c r="AN69" s="817"/>
      <c r="AO69" s="817"/>
      <c r="AP69" s="817">
        <v>856</v>
      </c>
      <c r="AQ69" s="817"/>
      <c r="AR69" s="817"/>
      <c r="AS69" s="817"/>
      <c r="AT69" s="817"/>
      <c r="AU69" s="817">
        <v>506</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550</v>
      </c>
      <c r="C70" s="861"/>
      <c r="D70" s="861"/>
      <c r="E70" s="861"/>
      <c r="F70" s="861"/>
      <c r="G70" s="861"/>
      <c r="H70" s="861"/>
      <c r="I70" s="861"/>
      <c r="J70" s="861"/>
      <c r="K70" s="861"/>
      <c r="L70" s="861"/>
      <c r="M70" s="861"/>
      <c r="N70" s="861"/>
      <c r="O70" s="861"/>
      <c r="P70" s="862"/>
      <c r="Q70" s="863">
        <v>781</v>
      </c>
      <c r="R70" s="817"/>
      <c r="S70" s="817"/>
      <c r="T70" s="817"/>
      <c r="U70" s="817"/>
      <c r="V70" s="817">
        <v>705</v>
      </c>
      <c r="W70" s="817"/>
      <c r="X70" s="817"/>
      <c r="Y70" s="817"/>
      <c r="Z70" s="817"/>
      <c r="AA70" s="817">
        <v>76</v>
      </c>
      <c r="AB70" s="817"/>
      <c r="AC70" s="817"/>
      <c r="AD70" s="817"/>
      <c r="AE70" s="817"/>
      <c r="AF70" s="817">
        <v>76</v>
      </c>
      <c r="AG70" s="817"/>
      <c r="AH70" s="817"/>
      <c r="AI70" s="817"/>
      <c r="AJ70" s="817"/>
      <c r="AK70" s="817">
        <v>122</v>
      </c>
      <c r="AL70" s="817"/>
      <c r="AM70" s="817"/>
      <c r="AN70" s="817"/>
      <c r="AO70" s="817"/>
      <c r="AP70" s="817" t="s">
        <v>547</v>
      </c>
      <c r="AQ70" s="817"/>
      <c r="AR70" s="817"/>
      <c r="AS70" s="817"/>
      <c r="AT70" s="817"/>
      <c r="AU70" s="817" t="s">
        <v>547</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551</v>
      </c>
      <c r="C71" s="861"/>
      <c r="D71" s="861"/>
      <c r="E71" s="861"/>
      <c r="F71" s="861"/>
      <c r="G71" s="861"/>
      <c r="H71" s="861"/>
      <c r="I71" s="861"/>
      <c r="J71" s="861"/>
      <c r="K71" s="861"/>
      <c r="L71" s="861"/>
      <c r="M71" s="861"/>
      <c r="N71" s="861"/>
      <c r="O71" s="861"/>
      <c r="P71" s="862"/>
      <c r="Q71" s="863">
        <v>416</v>
      </c>
      <c r="R71" s="817"/>
      <c r="S71" s="817"/>
      <c r="T71" s="817"/>
      <c r="U71" s="817"/>
      <c r="V71" s="817">
        <v>411</v>
      </c>
      <c r="W71" s="817"/>
      <c r="X71" s="817"/>
      <c r="Y71" s="817"/>
      <c r="Z71" s="817"/>
      <c r="AA71" s="817">
        <v>5</v>
      </c>
      <c r="AB71" s="817"/>
      <c r="AC71" s="817"/>
      <c r="AD71" s="817"/>
      <c r="AE71" s="817"/>
      <c r="AF71" s="817">
        <v>5</v>
      </c>
      <c r="AG71" s="817"/>
      <c r="AH71" s="817"/>
      <c r="AI71" s="817"/>
      <c r="AJ71" s="817"/>
      <c r="AK71" s="817">
        <v>305</v>
      </c>
      <c r="AL71" s="817"/>
      <c r="AM71" s="817"/>
      <c r="AN71" s="817"/>
      <c r="AO71" s="817"/>
      <c r="AP71" s="817" t="s">
        <v>547</v>
      </c>
      <c r="AQ71" s="817"/>
      <c r="AR71" s="817"/>
      <c r="AS71" s="817"/>
      <c r="AT71" s="817"/>
      <c r="AU71" s="817" t="s">
        <v>547</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552</v>
      </c>
      <c r="C72" s="861"/>
      <c r="D72" s="861"/>
      <c r="E72" s="861"/>
      <c r="F72" s="861"/>
      <c r="G72" s="861"/>
      <c r="H72" s="861"/>
      <c r="I72" s="861"/>
      <c r="J72" s="861"/>
      <c r="K72" s="861"/>
      <c r="L72" s="861"/>
      <c r="M72" s="861"/>
      <c r="N72" s="861"/>
      <c r="O72" s="861"/>
      <c r="P72" s="862"/>
      <c r="Q72" s="863">
        <v>26</v>
      </c>
      <c r="R72" s="817"/>
      <c r="S72" s="817"/>
      <c r="T72" s="817"/>
      <c r="U72" s="817"/>
      <c r="V72" s="817">
        <v>26</v>
      </c>
      <c r="W72" s="817"/>
      <c r="X72" s="817"/>
      <c r="Y72" s="817"/>
      <c r="Z72" s="817"/>
      <c r="AA72" s="817">
        <v>0</v>
      </c>
      <c r="AB72" s="817"/>
      <c r="AC72" s="817"/>
      <c r="AD72" s="817"/>
      <c r="AE72" s="817"/>
      <c r="AF72" s="817">
        <v>0</v>
      </c>
      <c r="AG72" s="817"/>
      <c r="AH72" s="817"/>
      <c r="AI72" s="817"/>
      <c r="AJ72" s="817"/>
      <c r="AK72" s="817">
        <v>11</v>
      </c>
      <c r="AL72" s="817"/>
      <c r="AM72" s="817"/>
      <c r="AN72" s="817"/>
      <c r="AO72" s="817"/>
      <c r="AP72" s="817" t="s">
        <v>547</v>
      </c>
      <c r="AQ72" s="817"/>
      <c r="AR72" s="817"/>
      <c r="AS72" s="817"/>
      <c r="AT72" s="817"/>
      <c r="AU72" s="817" t="s">
        <v>547</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553</v>
      </c>
      <c r="C73" s="861"/>
      <c r="D73" s="861"/>
      <c r="E73" s="861"/>
      <c r="F73" s="861"/>
      <c r="G73" s="861"/>
      <c r="H73" s="861"/>
      <c r="I73" s="861"/>
      <c r="J73" s="861"/>
      <c r="K73" s="861"/>
      <c r="L73" s="861"/>
      <c r="M73" s="861"/>
      <c r="N73" s="861"/>
      <c r="O73" s="861"/>
      <c r="P73" s="862"/>
      <c r="Q73" s="863">
        <v>23</v>
      </c>
      <c r="R73" s="817"/>
      <c r="S73" s="817"/>
      <c r="T73" s="817"/>
      <c r="U73" s="817"/>
      <c r="V73" s="817">
        <v>13</v>
      </c>
      <c r="W73" s="817"/>
      <c r="X73" s="817"/>
      <c r="Y73" s="817"/>
      <c r="Z73" s="817"/>
      <c r="AA73" s="817">
        <v>10</v>
      </c>
      <c r="AB73" s="817"/>
      <c r="AC73" s="817"/>
      <c r="AD73" s="817"/>
      <c r="AE73" s="817"/>
      <c r="AF73" s="817">
        <v>10</v>
      </c>
      <c r="AG73" s="817"/>
      <c r="AH73" s="817"/>
      <c r="AI73" s="817"/>
      <c r="AJ73" s="817"/>
      <c r="AK73" s="817" t="s">
        <v>547</v>
      </c>
      <c r="AL73" s="817"/>
      <c r="AM73" s="817"/>
      <c r="AN73" s="817"/>
      <c r="AO73" s="817"/>
      <c r="AP73" s="817" t="s">
        <v>547</v>
      </c>
      <c r="AQ73" s="817"/>
      <c r="AR73" s="817"/>
      <c r="AS73" s="817"/>
      <c r="AT73" s="817"/>
      <c r="AU73" s="817" t="s">
        <v>547</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554</v>
      </c>
      <c r="C74" s="861"/>
      <c r="D74" s="861"/>
      <c r="E74" s="861"/>
      <c r="F74" s="861"/>
      <c r="G74" s="861"/>
      <c r="H74" s="861"/>
      <c r="I74" s="861"/>
      <c r="J74" s="861"/>
      <c r="K74" s="861"/>
      <c r="L74" s="861"/>
      <c r="M74" s="861"/>
      <c r="N74" s="861"/>
      <c r="O74" s="861"/>
      <c r="P74" s="862"/>
      <c r="Q74" s="863">
        <v>24</v>
      </c>
      <c r="R74" s="817"/>
      <c r="S74" s="817"/>
      <c r="T74" s="817"/>
      <c r="U74" s="817"/>
      <c r="V74" s="817">
        <v>24</v>
      </c>
      <c r="W74" s="817"/>
      <c r="X74" s="817"/>
      <c r="Y74" s="817"/>
      <c r="Z74" s="817"/>
      <c r="AA74" s="817">
        <v>0</v>
      </c>
      <c r="AB74" s="817"/>
      <c r="AC74" s="817"/>
      <c r="AD74" s="817"/>
      <c r="AE74" s="817"/>
      <c r="AF74" s="817">
        <v>0</v>
      </c>
      <c r="AG74" s="817"/>
      <c r="AH74" s="817"/>
      <c r="AI74" s="817"/>
      <c r="AJ74" s="817"/>
      <c r="AK74" s="817">
        <v>4</v>
      </c>
      <c r="AL74" s="817"/>
      <c r="AM74" s="817"/>
      <c r="AN74" s="817"/>
      <c r="AO74" s="817"/>
      <c r="AP74" s="817" t="s">
        <v>547</v>
      </c>
      <c r="AQ74" s="817"/>
      <c r="AR74" s="817"/>
      <c r="AS74" s="817"/>
      <c r="AT74" s="817"/>
      <c r="AU74" s="817" t="s">
        <v>547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555</v>
      </c>
      <c r="C75" s="861"/>
      <c r="D75" s="861"/>
      <c r="E75" s="861"/>
      <c r="F75" s="861"/>
      <c r="G75" s="861"/>
      <c r="H75" s="861"/>
      <c r="I75" s="861"/>
      <c r="J75" s="861"/>
      <c r="K75" s="861"/>
      <c r="L75" s="861"/>
      <c r="M75" s="861"/>
      <c r="N75" s="861"/>
      <c r="O75" s="861"/>
      <c r="P75" s="862"/>
      <c r="Q75" s="864">
        <v>422</v>
      </c>
      <c r="R75" s="865"/>
      <c r="S75" s="865"/>
      <c r="T75" s="865"/>
      <c r="U75" s="821"/>
      <c r="V75" s="866">
        <v>422</v>
      </c>
      <c r="W75" s="865"/>
      <c r="X75" s="865"/>
      <c r="Y75" s="865"/>
      <c r="Z75" s="821"/>
      <c r="AA75" s="866" t="s">
        <v>547</v>
      </c>
      <c r="AB75" s="865"/>
      <c r="AC75" s="865"/>
      <c r="AD75" s="865"/>
      <c r="AE75" s="821"/>
      <c r="AF75" s="866" t="s">
        <v>547</v>
      </c>
      <c r="AG75" s="865"/>
      <c r="AH75" s="865"/>
      <c r="AI75" s="865"/>
      <c r="AJ75" s="821"/>
      <c r="AK75" s="866">
        <v>16</v>
      </c>
      <c r="AL75" s="865"/>
      <c r="AM75" s="865"/>
      <c r="AN75" s="865"/>
      <c r="AO75" s="821"/>
      <c r="AP75" s="866" t="s">
        <v>547</v>
      </c>
      <c r="AQ75" s="865"/>
      <c r="AR75" s="865"/>
      <c r="AS75" s="865"/>
      <c r="AT75" s="821"/>
      <c r="AU75" s="866" t="s">
        <v>547</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556</v>
      </c>
      <c r="C76" s="861"/>
      <c r="D76" s="861"/>
      <c r="E76" s="861"/>
      <c r="F76" s="861"/>
      <c r="G76" s="861"/>
      <c r="H76" s="861"/>
      <c r="I76" s="861"/>
      <c r="J76" s="861"/>
      <c r="K76" s="861"/>
      <c r="L76" s="861"/>
      <c r="M76" s="861"/>
      <c r="N76" s="861"/>
      <c r="O76" s="861"/>
      <c r="P76" s="862"/>
      <c r="Q76" s="864">
        <v>73</v>
      </c>
      <c r="R76" s="865"/>
      <c r="S76" s="865"/>
      <c r="T76" s="865"/>
      <c r="U76" s="821"/>
      <c r="V76" s="866">
        <v>67</v>
      </c>
      <c r="W76" s="865"/>
      <c r="X76" s="865"/>
      <c r="Y76" s="865"/>
      <c r="Z76" s="821"/>
      <c r="AA76" s="866">
        <v>6</v>
      </c>
      <c r="AB76" s="865"/>
      <c r="AC76" s="865"/>
      <c r="AD76" s="865"/>
      <c r="AE76" s="821"/>
      <c r="AF76" s="866">
        <v>6</v>
      </c>
      <c r="AG76" s="865"/>
      <c r="AH76" s="865"/>
      <c r="AI76" s="865"/>
      <c r="AJ76" s="821"/>
      <c r="AK76" s="866">
        <v>0</v>
      </c>
      <c r="AL76" s="865"/>
      <c r="AM76" s="865"/>
      <c r="AN76" s="865"/>
      <c r="AO76" s="821"/>
      <c r="AP76" s="866" t="s">
        <v>547</v>
      </c>
      <c r="AQ76" s="865"/>
      <c r="AR76" s="865"/>
      <c r="AS76" s="865"/>
      <c r="AT76" s="821"/>
      <c r="AU76" s="866" t="s">
        <v>547</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557</v>
      </c>
      <c r="C77" s="861"/>
      <c r="D77" s="861"/>
      <c r="E77" s="861"/>
      <c r="F77" s="861"/>
      <c r="G77" s="861"/>
      <c r="H77" s="861"/>
      <c r="I77" s="861"/>
      <c r="J77" s="861"/>
      <c r="K77" s="861"/>
      <c r="L77" s="861"/>
      <c r="M77" s="861"/>
      <c r="N77" s="861"/>
      <c r="O77" s="861"/>
      <c r="P77" s="862"/>
      <c r="Q77" s="864">
        <v>259767</v>
      </c>
      <c r="R77" s="865"/>
      <c r="S77" s="865"/>
      <c r="T77" s="865"/>
      <c r="U77" s="821"/>
      <c r="V77" s="866">
        <v>257517</v>
      </c>
      <c r="W77" s="865"/>
      <c r="X77" s="865"/>
      <c r="Y77" s="865"/>
      <c r="Z77" s="821"/>
      <c r="AA77" s="866">
        <v>2250</v>
      </c>
      <c r="AB77" s="865"/>
      <c r="AC77" s="865"/>
      <c r="AD77" s="865"/>
      <c r="AE77" s="821"/>
      <c r="AF77" s="866">
        <v>2250</v>
      </c>
      <c r="AG77" s="865"/>
      <c r="AH77" s="865"/>
      <c r="AI77" s="865"/>
      <c r="AJ77" s="821"/>
      <c r="AK77" s="866" t="s">
        <v>547</v>
      </c>
      <c r="AL77" s="865"/>
      <c r="AM77" s="865"/>
      <c r="AN77" s="865"/>
      <c r="AO77" s="821"/>
      <c r="AP77" s="866" t="s">
        <v>547</v>
      </c>
      <c r="AQ77" s="865"/>
      <c r="AR77" s="865"/>
      <c r="AS77" s="865"/>
      <c r="AT77" s="821"/>
      <c r="AU77" s="866" t="s">
        <v>547</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2750</v>
      </c>
      <c r="AG88" s="831"/>
      <c r="AH88" s="831"/>
      <c r="AI88" s="831"/>
      <c r="AJ88" s="831"/>
      <c r="AK88" s="828"/>
      <c r="AL88" s="828"/>
      <c r="AM88" s="828"/>
      <c r="AN88" s="828"/>
      <c r="AO88" s="828"/>
      <c r="AP88" s="831">
        <v>4724</v>
      </c>
      <c r="AQ88" s="831"/>
      <c r="AR88" s="831"/>
      <c r="AS88" s="831"/>
      <c r="AT88" s="831"/>
      <c r="AU88" s="831">
        <v>1297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28</v>
      </c>
      <c r="CS102" s="839"/>
      <c r="CT102" s="839"/>
      <c r="CU102" s="839"/>
      <c r="CV102" s="878"/>
      <c r="CW102" s="877">
        <v>10</v>
      </c>
      <c r="CX102" s="839"/>
      <c r="CY102" s="839"/>
      <c r="CZ102" s="839"/>
      <c r="DA102" s="878"/>
      <c r="DB102" s="877" t="s">
        <v>547</v>
      </c>
      <c r="DC102" s="839"/>
      <c r="DD102" s="839"/>
      <c r="DE102" s="839"/>
      <c r="DF102" s="878"/>
      <c r="DG102" s="877" t="s">
        <v>547</v>
      </c>
      <c r="DH102" s="839"/>
      <c r="DI102" s="839"/>
      <c r="DJ102" s="839"/>
      <c r="DK102" s="878"/>
      <c r="DL102" s="877">
        <v>31</v>
      </c>
      <c r="DM102" s="839"/>
      <c r="DN102" s="839"/>
      <c r="DO102" s="839"/>
      <c r="DP102" s="878"/>
      <c r="DQ102" s="877">
        <v>28</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2401855</v>
      </c>
      <c r="AB110" s="887"/>
      <c r="AC110" s="887"/>
      <c r="AD110" s="887"/>
      <c r="AE110" s="888"/>
      <c r="AF110" s="889">
        <v>2451814</v>
      </c>
      <c r="AG110" s="887"/>
      <c r="AH110" s="887"/>
      <c r="AI110" s="887"/>
      <c r="AJ110" s="888"/>
      <c r="AK110" s="889">
        <v>2548078</v>
      </c>
      <c r="AL110" s="887"/>
      <c r="AM110" s="887"/>
      <c r="AN110" s="887"/>
      <c r="AO110" s="888"/>
      <c r="AP110" s="890">
        <v>21.5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21628142</v>
      </c>
      <c r="BR110" s="918"/>
      <c r="BS110" s="918"/>
      <c r="BT110" s="918"/>
      <c r="BU110" s="918"/>
      <c r="BV110" s="918">
        <v>21129594</v>
      </c>
      <c r="BW110" s="918"/>
      <c r="BX110" s="918"/>
      <c r="BY110" s="918"/>
      <c r="BZ110" s="918"/>
      <c r="CA110" s="918">
        <v>20646057</v>
      </c>
      <c r="CB110" s="918"/>
      <c r="CC110" s="918"/>
      <c r="CD110" s="918"/>
      <c r="CE110" s="918"/>
      <c r="CF110" s="931">
        <v>174.5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435</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7303511</v>
      </c>
      <c r="BR112" s="913"/>
      <c r="BS112" s="913"/>
      <c r="BT112" s="913"/>
      <c r="BU112" s="913"/>
      <c r="BV112" s="913">
        <v>7507079</v>
      </c>
      <c r="BW112" s="913"/>
      <c r="BX112" s="913"/>
      <c r="BY112" s="913"/>
      <c r="BZ112" s="913"/>
      <c r="CA112" s="913">
        <v>7499726</v>
      </c>
      <c r="CB112" s="913"/>
      <c r="CC112" s="913"/>
      <c r="CD112" s="913"/>
      <c r="CE112" s="913"/>
      <c r="CF112" s="907">
        <v>63.4</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569719</v>
      </c>
      <c r="AB113" s="925"/>
      <c r="AC113" s="925"/>
      <c r="AD113" s="925"/>
      <c r="AE113" s="926"/>
      <c r="AF113" s="927">
        <v>714038</v>
      </c>
      <c r="AG113" s="925"/>
      <c r="AH113" s="925"/>
      <c r="AI113" s="925"/>
      <c r="AJ113" s="926"/>
      <c r="AK113" s="927">
        <v>671153</v>
      </c>
      <c r="AL113" s="925"/>
      <c r="AM113" s="925"/>
      <c r="AN113" s="925"/>
      <c r="AO113" s="926"/>
      <c r="AP113" s="928">
        <v>5.7</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799876</v>
      </c>
      <c r="BR113" s="913"/>
      <c r="BS113" s="913"/>
      <c r="BT113" s="913"/>
      <c r="BU113" s="913"/>
      <c r="BV113" s="913">
        <v>736644</v>
      </c>
      <c r="BW113" s="913"/>
      <c r="BX113" s="913"/>
      <c r="BY113" s="913"/>
      <c r="BZ113" s="913"/>
      <c r="CA113" s="913">
        <v>1297423</v>
      </c>
      <c r="CB113" s="913"/>
      <c r="CC113" s="913"/>
      <c r="CD113" s="913"/>
      <c r="CE113" s="913"/>
      <c r="CF113" s="907">
        <v>11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200159</v>
      </c>
      <c r="AB114" s="946"/>
      <c r="AC114" s="946"/>
      <c r="AD114" s="946"/>
      <c r="AE114" s="947"/>
      <c r="AF114" s="948">
        <v>134023</v>
      </c>
      <c r="AG114" s="946"/>
      <c r="AH114" s="946"/>
      <c r="AI114" s="946"/>
      <c r="AJ114" s="947"/>
      <c r="AK114" s="948">
        <v>122349</v>
      </c>
      <c r="AL114" s="946"/>
      <c r="AM114" s="946"/>
      <c r="AN114" s="946"/>
      <c r="AO114" s="947"/>
      <c r="AP114" s="949">
        <v>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2430632</v>
      </c>
      <c r="BR114" s="913"/>
      <c r="BS114" s="913"/>
      <c r="BT114" s="913"/>
      <c r="BU114" s="913"/>
      <c r="BV114" s="913">
        <v>2578540</v>
      </c>
      <c r="BW114" s="913"/>
      <c r="BX114" s="913"/>
      <c r="BY114" s="913"/>
      <c r="BZ114" s="913"/>
      <c r="CA114" s="913">
        <v>2691834</v>
      </c>
      <c r="CB114" s="913"/>
      <c r="CC114" s="913"/>
      <c r="CD114" s="913"/>
      <c r="CE114" s="913"/>
      <c r="CF114" s="907">
        <v>22.8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758</v>
      </c>
      <c r="AB115" s="925"/>
      <c r="AC115" s="925"/>
      <c r="AD115" s="925"/>
      <c r="AE115" s="926"/>
      <c r="AF115" s="927">
        <v>444</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v>25200</v>
      </c>
      <c r="BR115" s="913"/>
      <c r="BS115" s="913"/>
      <c r="BT115" s="913"/>
      <c r="BU115" s="913"/>
      <c r="BV115" s="913">
        <v>27900</v>
      </c>
      <c r="BW115" s="913"/>
      <c r="BX115" s="913"/>
      <c r="BY115" s="913"/>
      <c r="BZ115" s="913"/>
      <c r="CA115" s="913">
        <v>27900</v>
      </c>
      <c r="CB115" s="913"/>
      <c r="CC115" s="913"/>
      <c r="CD115" s="913"/>
      <c r="CE115" s="913"/>
      <c r="CF115" s="907">
        <v>0.2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v>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3172491</v>
      </c>
      <c r="AB117" s="966"/>
      <c r="AC117" s="966"/>
      <c r="AD117" s="966"/>
      <c r="AE117" s="967"/>
      <c r="AF117" s="968">
        <v>3300320</v>
      </c>
      <c r="AG117" s="966"/>
      <c r="AH117" s="966"/>
      <c r="AI117" s="966"/>
      <c r="AJ117" s="967"/>
      <c r="AK117" s="968">
        <v>3341580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4"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442</v>
      </c>
      <c r="BP119" s="992"/>
      <c r="BQ119" s="986">
        <v>32187796</v>
      </c>
      <c r="BR119" s="987"/>
      <c r="BS119" s="987"/>
      <c r="BT119" s="987"/>
      <c r="BU119" s="987"/>
      <c r="BV119" s="987">
        <v>31979757</v>
      </c>
      <c r="BW119" s="987"/>
      <c r="BX119" s="987"/>
      <c r="BY119" s="987"/>
      <c r="BZ119" s="987"/>
      <c r="CA119" s="987">
        <v>32162940</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435</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5"/>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7690462</v>
      </c>
      <c r="BR120" s="918"/>
      <c r="BS120" s="918"/>
      <c r="BT120" s="918"/>
      <c r="BU120" s="918"/>
      <c r="BV120" s="918">
        <v>8044576</v>
      </c>
      <c r="BW120" s="918"/>
      <c r="BX120" s="918"/>
      <c r="BY120" s="918"/>
      <c r="BZ120" s="918"/>
      <c r="CA120" s="918">
        <v>7558417</v>
      </c>
      <c r="CB120" s="918"/>
      <c r="CC120" s="918"/>
      <c r="CD120" s="918"/>
      <c r="CE120" s="918"/>
      <c r="CF120" s="931">
        <v>63.9</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4487559</v>
      </c>
      <c r="DH120" s="918"/>
      <c r="DI120" s="918"/>
      <c r="DJ120" s="918"/>
      <c r="DK120" s="918"/>
      <c r="DL120" s="918">
        <v>4580917</v>
      </c>
      <c r="DM120" s="918"/>
      <c r="DN120" s="918"/>
      <c r="DO120" s="918"/>
      <c r="DP120" s="918"/>
      <c r="DQ120" s="918">
        <v>4775114</v>
      </c>
      <c r="DR120" s="918"/>
      <c r="DS120" s="918"/>
      <c r="DT120" s="918"/>
      <c r="DU120" s="918"/>
      <c r="DV120" s="919">
        <v>40.4</v>
      </c>
      <c r="DW120" s="919"/>
      <c r="DX120" s="919"/>
      <c r="DY120" s="919"/>
      <c r="DZ120" s="920"/>
    </row>
    <row r="121" spans="1:130" s="212" customFormat="1" ht="26.25" customHeight="1" x14ac:dyDescent="0.15">
      <c r="A121" s="1045"/>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3038078</v>
      </c>
      <c r="BR121" s="913"/>
      <c r="BS121" s="913"/>
      <c r="BT121" s="913"/>
      <c r="BU121" s="913"/>
      <c r="BV121" s="913">
        <v>3154443</v>
      </c>
      <c r="BW121" s="913"/>
      <c r="BX121" s="913"/>
      <c r="BY121" s="913"/>
      <c r="BZ121" s="913"/>
      <c r="CA121" s="913">
        <v>3149124</v>
      </c>
      <c r="CB121" s="913"/>
      <c r="CC121" s="913"/>
      <c r="CD121" s="913"/>
      <c r="CE121" s="913"/>
      <c r="CF121" s="907">
        <v>26.6</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2308475</v>
      </c>
      <c r="DH121" s="913"/>
      <c r="DI121" s="913"/>
      <c r="DJ121" s="913"/>
      <c r="DK121" s="913"/>
      <c r="DL121" s="913">
        <v>2458059</v>
      </c>
      <c r="DM121" s="913"/>
      <c r="DN121" s="913"/>
      <c r="DO121" s="913"/>
      <c r="DP121" s="913"/>
      <c r="DQ121" s="913">
        <v>2501673</v>
      </c>
      <c r="DR121" s="913"/>
      <c r="DS121" s="913"/>
      <c r="DT121" s="913"/>
      <c r="DU121" s="913"/>
      <c r="DV121" s="914">
        <v>21.1</v>
      </c>
      <c r="DW121" s="914"/>
      <c r="DX121" s="914"/>
      <c r="DY121" s="914"/>
      <c r="DZ121" s="915"/>
    </row>
    <row r="122" spans="1:130" s="212" customFormat="1" ht="26.25" customHeight="1" x14ac:dyDescent="0.15">
      <c r="A122" s="1045"/>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21984325</v>
      </c>
      <c r="BR122" s="987"/>
      <c r="BS122" s="987"/>
      <c r="BT122" s="987"/>
      <c r="BU122" s="987"/>
      <c r="BV122" s="987">
        <v>21465156</v>
      </c>
      <c r="BW122" s="987"/>
      <c r="BX122" s="987"/>
      <c r="BY122" s="987"/>
      <c r="BZ122" s="987"/>
      <c r="CA122" s="987">
        <v>21236005</v>
      </c>
      <c r="CB122" s="987"/>
      <c r="CC122" s="987"/>
      <c r="CD122" s="987"/>
      <c r="CE122" s="987"/>
      <c r="CF122" s="1004">
        <v>179.5</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236317</v>
      </c>
      <c r="DH122" s="913"/>
      <c r="DI122" s="913"/>
      <c r="DJ122" s="913"/>
      <c r="DK122" s="913"/>
      <c r="DL122" s="913">
        <v>234639</v>
      </c>
      <c r="DM122" s="913"/>
      <c r="DN122" s="913"/>
      <c r="DO122" s="913"/>
      <c r="DP122" s="913"/>
      <c r="DQ122" s="913">
        <v>222939</v>
      </c>
      <c r="DR122" s="913"/>
      <c r="DS122" s="913"/>
      <c r="DT122" s="913"/>
      <c r="DU122" s="913"/>
      <c r="DV122" s="914">
        <v>1.9</v>
      </c>
      <c r="DW122" s="914"/>
      <c r="DX122" s="914"/>
      <c r="DY122" s="914"/>
      <c r="DZ122" s="915"/>
    </row>
    <row r="123" spans="1:130" s="212" customFormat="1" ht="26.25" customHeight="1" x14ac:dyDescent="0.15">
      <c r="A123" s="1045"/>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450</v>
      </c>
      <c r="BP123" s="992"/>
      <c r="BQ123" s="1051">
        <v>32712865</v>
      </c>
      <c r="BR123" s="1018"/>
      <c r="BS123" s="1018"/>
      <c r="BT123" s="1018"/>
      <c r="BU123" s="1018"/>
      <c r="BV123" s="1018">
        <v>32664175</v>
      </c>
      <c r="BW123" s="1018"/>
      <c r="BX123" s="1018"/>
      <c r="BY123" s="1018"/>
      <c r="BZ123" s="1018"/>
      <c r="CA123" s="1018">
        <v>31943546</v>
      </c>
      <c r="CB123" s="1018"/>
      <c r="CC123" s="1018"/>
      <c r="CD123" s="1018"/>
      <c r="CE123" s="1018"/>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5"/>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7" t="s">
        <v>451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121</v>
      </c>
      <c r="BR124" s="1014"/>
      <c r="BS124" s="1014"/>
      <c r="BT124" s="1014"/>
      <c r="BU124" s="1014"/>
      <c r="BV124" s="1014" t="s">
        <v>121</v>
      </c>
      <c r="BW124" s="1014"/>
      <c r="BX124" s="1014"/>
      <c r="BY124" s="1014"/>
      <c r="BZ124" s="1014"/>
      <c r="CA124" s="1014">
        <v>1.8</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271160</v>
      </c>
      <c r="DH124" s="973"/>
      <c r="DI124" s="973"/>
      <c r="DJ124" s="973"/>
      <c r="DK124" s="974"/>
      <c r="DL124" s="972">
        <v>233464</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5"/>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5"/>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758</v>
      </c>
      <c r="AB126" s="946"/>
      <c r="AC126" s="946"/>
      <c r="AD126" s="946"/>
      <c r="AE126" s="947"/>
      <c r="AF126" s="948">
        <v>444</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6"/>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9" t="s">
        <v>457</v>
      </c>
      <c r="AY127" s="1020"/>
      <c r="AZ127" s="1020"/>
      <c r="BA127" s="1020"/>
      <c r="BB127" s="1020"/>
      <c r="BC127" s="1020"/>
      <c r="BD127" s="1020"/>
      <c r="BE127" s="1021"/>
      <c r="BF127" s="1022" t="s">
        <v>458</v>
      </c>
      <c r="BG127" s="1020"/>
      <c r="BH127" s="1020"/>
      <c r="BI127" s="1020"/>
      <c r="BJ127" s="1020"/>
      <c r="BK127" s="1020"/>
      <c r="BL127" s="1021"/>
      <c r="BM127" s="1022" t="s">
        <v>459</v>
      </c>
      <c r="BN127" s="1020"/>
      <c r="BO127" s="1020"/>
      <c r="BP127" s="1020"/>
      <c r="BQ127" s="1020"/>
      <c r="BR127" s="1020"/>
      <c r="BS127" s="1021"/>
      <c r="BT127" s="1022" t="s">
        <v>460</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9" t="s">
        <v>462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463</v>
      </c>
      <c r="X128" s="1031"/>
      <c r="Y128" s="1031"/>
      <c r="Z128" s="1032"/>
      <c r="AA128" s="1033">
        <v>370079</v>
      </c>
      <c r="AB128" s="1034"/>
      <c r="AC128" s="1034"/>
      <c r="AD128" s="1034"/>
      <c r="AE128" s="1035"/>
      <c r="AF128" s="1036">
        <v>498076</v>
      </c>
      <c r="AG128" s="1034"/>
      <c r="AH128" s="1034"/>
      <c r="AI128" s="1034"/>
      <c r="AJ128" s="1035"/>
      <c r="AK128" s="1036">
        <v>478081</v>
      </c>
      <c r="AL128" s="1034"/>
      <c r="AM128" s="1034"/>
      <c r="AN128" s="1034"/>
      <c r="AO128" s="1035"/>
      <c r="AP128" s="1037"/>
      <c r="AQ128" s="1038"/>
      <c r="AR128" s="1038"/>
      <c r="AS128" s="1038"/>
      <c r="AT128" s="1039"/>
      <c r="AU128" s="214"/>
      <c r="AV128" s="214"/>
      <c r="AW128" s="214"/>
      <c r="AX128" s="883" t="s">
        <v>464</v>
      </c>
      <c r="AY128" s="884"/>
      <c r="AZ128" s="884"/>
      <c r="BA128" s="884"/>
      <c r="BB128" s="884"/>
      <c r="BC128" s="884"/>
      <c r="BD128" s="884"/>
      <c r="BE128" s="885"/>
      <c r="BF128" s="1040" t="s">
        <v>121</v>
      </c>
      <c r="BG128" s="1041"/>
      <c r="BH128" s="1041"/>
      <c r="BI128" s="1041"/>
      <c r="BJ128" s="1041"/>
      <c r="BK128" s="1041"/>
      <c r="BL128" s="1042"/>
      <c r="BM128" s="1040">
        <v>12.86</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465</v>
      </c>
      <c r="CQ128" s="713"/>
      <c r="CR128" s="713"/>
      <c r="CS128" s="713"/>
      <c r="CT128" s="713"/>
      <c r="CU128" s="713"/>
      <c r="CV128" s="713"/>
      <c r="CW128" s="713"/>
      <c r="CX128" s="713"/>
      <c r="CY128" s="713"/>
      <c r="CZ128" s="713"/>
      <c r="DA128" s="713"/>
      <c r="DB128" s="713"/>
      <c r="DC128" s="713"/>
      <c r="DD128" s="713"/>
      <c r="DE128" s="713"/>
      <c r="DF128" s="1024"/>
      <c r="DG128" s="1025">
        <v>25200</v>
      </c>
      <c r="DH128" s="1026"/>
      <c r="DI128" s="1026"/>
      <c r="DJ128" s="1026"/>
      <c r="DK128" s="1026"/>
      <c r="DL128" s="1026">
        <v>27900</v>
      </c>
      <c r="DM128" s="1026"/>
      <c r="DN128" s="1026"/>
      <c r="DO128" s="1026"/>
      <c r="DP128" s="1026"/>
      <c r="DQ128" s="1026">
        <v>27900</v>
      </c>
      <c r="DR128" s="1026"/>
      <c r="DS128" s="1026"/>
      <c r="DT128" s="1026"/>
      <c r="DU128" s="1026"/>
      <c r="DV128" s="1027">
        <v>0.2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13260870</v>
      </c>
      <c r="AB129" s="946"/>
      <c r="AC129" s="946"/>
      <c r="AD129" s="946"/>
      <c r="AE129" s="947"/>
      <c r="AF129" s="948">
        <v>13630959</v>
      </c>
      <c r="AG129" s="946"/>
      <c r="AH129" s="946"/>
      <c r="AI129" s="946"/>
      <c r="AJ129" s="947"/>
      <c r="AK129" s="948">
        <v>13921810</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17.86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2136794</v>
      </c>
      <c r="AB130" s="946"/>
      <c r="AC130" s="946"/>
      <c r="AD130" s="946"/>
      <c r="AE130" s="947"/>
      <c r="AF130" s="948">
        <v>2119995</v>
      </c>
      <c r="AG130" s="946"/>
      <c r="AH130" s="946"/>
      <c r="AI130" s="946"/>
      <c r="AJ130" s="947"/>
      <c r="AK130" s="948">
        <v>2090757</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6.1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11124076</v>
      </c>
      <c r="AB131" s="973"/>
      <c r="AC131" s="973"/>
      <c r="AD131" s="973"/>
      <c r="AE131" s="974"/>
      <c r="AF131" s="972">
        <v>11510964</v>
      </c>
      <c r="AG131" s="973"/>
      <c r="AH131" s="973"/>
      <c r="AI131" s="973"/>
      <c r="AJ131" s="974"/>
      <c r="AK131" s="972">
        <v>11831053</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4"/>
      <c r="BF131" s="1071">
        <v>1.8</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5.983580119</v>
      </c>
      <c r="AB132" s="1084"/>
      <c r="AC132" s="1084"/>
      <c r="AD132" s="1084"/>
      <c r="AE132" s="1085"/>
      <c r="AF132" s="1086">
        <v>5.9269492980000003</v>
      </c>
      <c r="AG132" s="1084"/>
      <c r="AH132" s="1084"/>
      <c r="AI132" s="1084"/>
      <c r="AJ132" s="1085"/>
      <c r="AK132" s="1086">
        <v>6.5314727269999997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v>
      </c>
      <c r="AB133" s="1067"/>
      <c r="AC133" s="1067"/>
      <c r="AD133" s="1067"/>
      <c r="AE133" s="1068"/>
      <c r="AF133" s="1066">
        <v>5.9</v>
      </c>
      <c r="AG133" s="1067"/>
      <c r="AH133" s="1067"/>
      <c r="AI133" s="1067"/>
      <c r="AJ133" s="1068"/>
      <c r="AK133" s="1066">
        <v>6.1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aBf80q6xDVBSnKOjJbDSr28/vX8CnzozyQ9T1UthEzIitXTzjyxzk8IDJHLT+oqCWvqreVWWiEO9okJGcKEtQ==" saltValue="kw6+hhvY6Fl25dRoi1fj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FGeP4rLn78LaXGAM7DTBRNu1/a2qx+Meti2gX9N3VQvKoZem7S45Lsun8BVlMIU+77eRgX9b0362x6/uZdO8g==" saltValue="FypiPLHnkt7eoXwkO4uC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1+oAz+qqCzAQh/4tl2d1Gyn9IqjGjNJH9Idgod1fwCAPv+CjRUS0poZ6hUzCh455LaXbBEcswce6dFrQ9F7BA==" saltValue="fRXRPB1kRXVvgOnQGIOQZ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3637715</v>
      </c>
      <c r="AP9" s="262">
        <v>75762</v>
      </c>
      <c r="AQ9" s="263">
        <v>98214</v>
      </c>
      <c r="AR9" s="264">
        <v>-22.9</v>
      </c>
    </row>
    <row r="10" spans="1:46" ht="13.5" customHeight="1" x14ac:dyDescent="0.15">
      <c r="A10" s="247"/>
      <c r="AK10" s="1103" t="s">
        <v>485</v>
      </c>
      <c r="AL10" s="1104"/>
      <c r="AM10" s="1104"/>
      <c r="AN10" s="1105"/>
      <c r="AO10" s="265">
        <v>454156</v>
      </c>
      <c r="AP10" s="265">
        <v>9459</v>
      </c>
      <c r="AQ10" s="266">
        <v>8330</v>
      </c>
      <c r="AR10" s="267">
        <v>13.6</v>
      </c>
    </row>
    <row r="11" spans="1:46" ht="13.5" customHeight="1" x14ac:dyDescent="0.15">
      <c r="A11" s="247"/>
      <c r="AK11" s="1103" t="s">
        <v>486</v>
      </c>
      <c r="AL11" s="1104"/>
      <c r="AM11" s="1104"/>
      <c r="AN11" s="1105"/>
      <c r="AO11" s="265">
        <v>238613</v>
      </c>
      <c r="AP11" s="265">
        <v>4970</v>
      </c>
      <c r="AQ11" s="266">
        <v>2236</v>
      </c>
      <c r="AR11" s="267">
        <v>122.3</v>
      </c>
    </row>
    <row r="12" spans="1:46" ht="13.5" customHeight="1" x14ac:dyDescent="0.15">
      <c r="A12" s="247"/>
      <c r="AK12" s="1103" t="s">
        <v>487</v>
      </c>
      <c r="AL12" s="1104"/>
      <c r="AM12" s="1104"/>
      <c r="AN12" s="1105"/>
      <c r="AO12" s="265" t="s">
        <v>488</v>
      </c>
      <c r="AP12" s="265" t="s">
        <v>488</v>
      </c>
      <c r="AQ12" s="266">
        <v>12</v>
      </c>
      <c r="AR12" s="267" t="s">
        <v>488</v>
      </c>
    </row>
    <row r="13" spans="1:46" ht="13.5" customHeight="1" x14ac:dyDescent="0.15">
      <c r="A13" s="247"/>
      <c r="AK13" s="1103" t="s">
        <v>489</v>
      </c>
      <c r="AL13" s="1104"/>
      <c r="AM13" s="1104"/>
      <c r="AN13" s="1105"/>
      <c r="AO13" s="265">
        <v>135289</v>
      </c>
      <c r="AP13" s="265">
        <v>2818</v>
      </c>
      <c r="AQ13" s="266">
        <v>3111</v>
      </c>
      <c r="AR13" s="267">
        <v>-9.4</v>
      </c>
    </row>
    <row r="14" spans="1:46" ht="13.5" customHeight="1" x14ac:dyDescent="0.15">
      <c r="A14" s="247"/>
      <c r="AK14" s="1103" t="s">
        <v>490</v>
      </c>
      <c r="AL14" s="1104"/>
      <c r="AM14" s="1104"/>
      <c r="AN14" s="1105"/>
      <c r="AO14" s="265">
        <v>69244</v>
      </c>
      <c r="AP14" s="265">
        <v>1442</v>
      </c>
      <c r="AQ14" s="266">
        <v>1882</v>
      </c>
      <c r="AR14" s="267">
        <v>-23.4</v>
      </c>
    </row>
    <row r="15" spans="1:46" ht="13.5" customHeight="1" x14ac:dyDescent="0.15">
      <c r="A15" s="247"/>
      <c r="AK15" s="1106" t="s">
        <v>491</v>
      </c>
      <c r="AL15" s="1107"/>
      <c r="AM15" s="1107"/>
      <c r="AN15" s="1108"/>
      <c r="AO15" s="265">
        <v>-232234</v>
      </c>
      <c r="AP15" s="265">
        <v>-4837</v>
      </c>
      <c r="AQ15" s="266">
        <v>-6411</v>
      </c>
      <c r="AR15" s="267">
        <v>-24.6</v>
      </c>
    </row>
    <row r="16" spans="1:46" x14ac:dyDescent="0.15">
      <c r="A16" s="247"/>
      <c r="AK16" s="1106" t="s">
        <v>178</v>
      </c>
      <c r="AL16" s="1107"/>
      <c r="AM16" s="1107"/>
      <c r="AN16" s="1108"/>
      <c r="AO16" s="265">
        <v>4302783</v>
      </c>
      <c r="AP16" s="265">
        <v>89613</v>
      </c>
      <c r="AQ16" s="266">
        <v>107373</v>
      </c>
      <c r="AR16" s="267">
        <v>-16.5</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7.33</v>
      </c>
      <c r="AP21" s="278">
        <v>9.17</v>
      </c>
      <c r="AQ21" s="279">
        <v>-1.84</v>
      </c>
      <c r="AS21" s="280"/>
      <c r="AT21" s="276"/>
    </row>
    <row r="22" spans="1:46" s="248" customFormat="1" x14ac:dyDescent="0.15">
      <c r="A22" s="276"/>
      <c r="AK22" s="1109" t="s">
        <v>497</v>
      </c>
      <c r="AL22" s="1110"/>
      <c r="AM22" s="1110"/>
      <c r="AN22" s="1111"/>
      <c r="AO22" s="281">
        <v>99.4</v>
      </c>
      <c r="AP22" s="282">
        <v>97.5</v>
      </c>
      <c r="AQ22" s="283">
        <v>1.9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2548078</v>
      </c>
      <c r="AP32" s="291">
        <v>53068</v>
      </c>
      <c r="AQ32" s="292">
        <v>55954</v>
      </c>
      <c r="AR32" s="293">
        <v>-5.2</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1</v>
      </c>
      <c r="AR34" s="293" t="s">
        <v>488</v>
      </c>
    </row>
    <row r="35" spans="1:46" ht="27" customHeight="1" x14ac:dyDescent="0.15">
      <c r="A35" s="247"/>
      <c r="AK35" s="1117" t="s">
        <v>504</v>
      </c>
      <c r="AL35" s="1118"/>
      <c r="AM35" s="1118"/>
      <c r="AN35" s="1119"/>
      <c r="AO35" s="291">
        <v>671153</v>
      </c>
      <c r="AP35" s="291">
        <v>13978</v>
      </c>
      <c r="AQ35" s="292">
        <v>17691</v>
      </c>
      <c r="AR35" s="293">
        <v>-21</v>
      </c>
    </row>
    <row r="36" spans="1:46" ht="27" customHeight="1" x14ac:dyDescent="0.15">
      <c r="A36" s="247"/>
      <c r="AK36" s="1117" t="s">
        <v>505</v>
      </c>
      <c r="AL36" s="1118"/>
      <c r="AM36" s="1118"/>
      <c r="AN36" s="1119"/>
      <c r="AO36" s="291">
        <v>122349</v>
      </c>
      <c r="AP36" s="291">
        <v>2548</v>
      </c>
      <c r="AQ36" s="292">
        <v>2603</v>
      </c>
      <c r="AR36" s="293">
        <v>-2.1</v>
      </c>
    </row>
    <row r="37" spans="1:46" ht="13.5" customHeight="1" x14ac:dyDescent="0.15">
      <c r="A37" s="247"/>
      <c r="AK37" s="1117" t="s">
        <v>506</v>
      </c>
      <c r="AL37" s="1118"/>
      <c r="AM37" s="1118"/>
      <c r="AN37" s="1119"/>
      <c r="AO37" s="291" t="s">
        <v>488</v>
      </c>
      <c r="AP37" s="291" t="s">
        <v>488</v>
      </c>
      <c r="AQ37" s="292">
        <v>579</v>
      </c>
      <c r="AR37" s="293" t="s">
        <v>488</v>
      </c>
    </row>
    <row r="38" spans="1:46" ht="27" customHeight="1" x14ac:dyDescent="0.15">
      <c r="A38" s="247"/>
      <c r="AK38" s="1120" t="s">
        <v>507</v>
      </c>
      <c r="AL38" s="1121"/>
      <c r="AM38" s="1121"/>
      <c r="AN38" s="1122"/>
      <c r="AO38" s="294" t="s">
        <v>488</v>
      </c>
      <c r="AP38" s="294" t="s">
        <v>488</v>
      </c>
      <c r="AQ38" s="295">
        <v>4</v>
      </c>
      <c r="AR38" s="283" t="s">
        <v>488</v>
      </c>
      <c r="AS38" s="290"/>
    </row>
    <row r="39" spans="1:46" x14ac:dyDescent="0.15">
      <c r="A39" s="247"/>
      <c r="AK39" s="1120" t="s">
        <v>508</v>
      </c>
      <c r="AL39" s="1121"/>
      <c r="AM39" s="1121"/>
      <c r="AN39" s="1122"/>
      <c r="AO39" s="291">
        <v>-478081</v>
      </c>
      <c r="AP39" s="291">
        <v>-9957</v>
      </c>
      <c r="AQ39" s="292">
        <v>-4663</v>
      </c>
      <c r="AR39" s="293">
        <v>113.5</v>
      </c>
      <c r="AS39" s="290"/>
    </row>
    <row r="40" spans="1:46" ht="27" customHeight="1" x14ac:dyDescent="0.15">
      <c r="A40" s="247"/>
      <c r="AK40" s="1117" t="s">
        <v>509</v>
      </c>
      <c r="AL40" s="1118"/>
      <c r="AM40" s="1118"/>
      <c r="AN40" s="1119"/>
      <c r="AO40" s="291">
        <v>-2090757</v>
      </c>
      <c r="AP40" s="291">
        <v>-43544</v>
      </c>
      <c r="AQ40" s="292">
        <v>-48945</v>
      </c>
      <c r="AR40" s="293">
        <v>-11</v>
      </c>
      <c r="AS40" s="290"/>
    </row>
    <row r="41" spans="1:46" x14ac:dyDescent="0.15">
      <c r="A41" s="247"/>
      <c r="AK41" s="1123" t="s">
        <v>288</v>
      </c>
      <c r="AL41" s="1124"/>
      <c r="AM41" s="1124"/>
      <c r="AN41" s="1125"/>
      <c r="AO41" s="291">
        <v>772742</v>
      </c>
      <c r="AP41" s="291">
        <v>16094</v>
      </c>
      <c r="AQ41" s="292">
        <v>23225</v>
      </c>
      <c r="AR41" s="293">
        <v>-30.7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1515037</v>
      </c>
      <c r="AN51" s="313">
        <v>30042</v>
      </c>
      <c r="AO51" s="314">
        <v>-15.7</v>
      </c>
      <c r="AP51" s="315">
        <v>76347</v>
      </c>
      <c r="AQ51" s="316">
        <v>22.4</v>
      </c>
      <c r="AR51" s="317">
        <v>-38.1</v>
      </c>
    </row>
    <row r="52" spans="1:44" x14ac:dyDescent="0.15">
      <c r="A52" s="247"/>
      <c r="AK52" s="318"/>
      <c r="AL52" s="319" t="s">
        <v>519</v>
      </c>
      <c r="AM52" s="320">
        <v>652070</v>
      </c>
      <c r="AN52" s="321">
        <v>12930</v>
      </c>
      <c r="AO52" s="322">
        <v>-18.100000000000001</v>
      </c>
      <c r="AP52" s="323">
        <v>41762</v>
      </c>
      <c r="AQ52" s="324">
        <v>18.2</v>
      </c>
      <c r="AR52" s="325">
        <v>-36.299999999999997</v>
      </c>
    </row>
    <row r="53" spans="1:44" x14ac:dyDescent="0.15">
      <c r="A53" s="247"/>
      <c r="AK53" s="303" t="s">
        <v>520</v>
      </c>
      <c r="AL53" s="304"/>
      <c r="AM53" s="312">
        <v>1305716</v>
      </c>
      <c r="AN53" s="313">
        <v>26182</v>
      </c>
      <c r="AO53" s="314">
        <v>-12.8</v>
      </c>
      <c r="AP53" s="315">
        <v>69604</v>
      </c>
      <c r="AQ53" s="316">
        <v>-8.8000000000000007</v>
      </c>
      <c r="AR53" s="317">
        <v>-4</v>
      </c>
    </row>
    <row r="54" spans="1:44" x14ac:dyDescent="0.15">
      <c r="A54" s="247"/>
      <c r="AK54" s="318"/>
      <c r="AL54" s="319" t="s">
        <v>519</v>
      </c>
      <c r="AM54" s="320">
        <v>582163</v>
      </c>
      <c r="AN54" s="321">
        <v>11674</v>
      </c>
      <c r="AO54" s="322">
        <v>-9.6999999999999993</v>
      </c>
      <c r="AP54" s="323">
        <v>36247</v>
      </c>
      <c r="AQ54" s="324">
        <v>-13.2</v>
      </c>
      <c r="AR54" s="325">
        <v>3.5</v>
      </c>
    </row>
    <row r="55" spans="1:44" x14ac:dyDescent="0.15">
      <c r="A55" s="247"/>
      <c r="AK55" s="303" t="s">
        <v>521</v>
      </c>
      <c r="AL55" s="304"/>
      <c r="AM55" s="312">
        <v>1893180</v>
      </c>
      <c r="AN55" s="313">
        <v>38276</v>
      </c>
      <c r="AO55" s="314">
        <v>46.2</v>
      </c>
      <c r="AP55" s="315">
        <v>68410</v>
      </c>
      <c r="AQ55" s="316">
        <v>-1.7</v>
      </c>
      <c r="AR55" s="317">
        <v>47.9</v>
      </c>
    </row>
    <row r="56" spans="1:44" x14ac:dyDescent="0.15">
      <c r="A56" s="247"/>
      <c r="AK56" s="318"/>
      <c r="AL56" s="319" t="s">
        <v>519</v>
      </c>
      <c r="AM56" s="320">
        <v>1372234</v>
      </c>
      <c r="AN56" s="321">
        <v>27744</v>
      </c>
      <c r="AO56" s="322">
        <v>137.69999999999999</v>
      </c>
      <c r="AP56" s="323">
        <v>35086</v>
      </c>
      <c r="AQ56" s="324">
        <v>-3.2</v>
      </c>
      <c r="AR56" s="325">
        <v>140.9</v>
      </c>
    </row>
    <row r="57" spans="1:44" x14ac:dyDescent="0.15">
      <c r="A57" s="247"/>
      <c r="AK57" s="303" t="s">
        <v>522</v>
      </c>
      <c r="AL57" s="304"/>
      <c r="AM57" s="312">
        <v>2207874</v>
      </c>
      <c r="AN57" s="313">
        <v>45193</v>
      </c>
      <c r="AO57" s="314">
        <v>18.100000000000001</v>
      </c>
      <c r="AP57" s="315">
        <v>73019</v>
      </c>
      <c r="AQ57" s="316">
        <v>6.7</v>
      </c>
      <c r="AR57" s="317">
        <v>11.4</v>
      </c>
    </row>
    <row r="58" spans="1:44" x14ac:dyDescent="0.15">
      <c r="A58" s="247"/>
      <c r="AK58" s="318"/>
      <c r="AL58" s="319" t="s">
        <v>519</v>
      </c>
      <c r="AM58" s="320">
        <v>1851998</v>
      </c>
      <c r="AN58" s="321">
        <v>37909</v>
      </c>
      <c r="AO58" s="322">
        <v>36.6</v>
      </c>
      <c r="AP58" s="323">
        <v>39427</v>
      </c>
      <c r="AQ58" s="324">
        <v>12.4</v>
      </c>
      <c r="AR58" s="325">
        <v>24.2</v>
      </c>
    </row>
    <row r="59" spans="1:44" x14ac:dyDescent="0.15">
      <c r="A59" s="247"/>
      <c r="AK59" s="303" t="s">
        <v>523</v>
      </c>
      <c r="AL59" s="304"/>
      <c r="AM59" s="312">
        <v>2493445</v>
      </c>
      <c r="AN59" s="313">
        <v>51931</v>
      </c>
      <c r="AO59" s="314">
        <v>14.9</v>
      </c>
      <c r="AP59" s="315">
        <v>76590</v>
      </c>
      <c r="AQ59" s="316">
        <v>4.9000000000000004</v>
      </c>
      <c r="AR59" s="317">
        <v>10</v>
      </c>
    </row>
    <row r="60" spans="1:44" x14ac:dyDescent="0.15">
      <c r="A60" s="247"/>
      <c r="AK60" s="318"/>
      <c r="AL60" s="319" t="s">
        <v>519</v>
      </c>
      <c r="AM60" s="320">
        <v>1606289</v>
      </c>
      <c r="AN60" s="321">
        <v>33454</v>
      </c>
      <c r="AO60" s="322">
        <v>-11.8</v>
      </c>
      <c r="AP60" s="323">
        <v>42387</v>
      </c>
      <c r="AQ60" s="324">
        <v>7.5</v>
      </c>
      <c r="AR60" s="325">
        <v>-19.3</v>
      </c>
    </row>
    <row r="61" spans="1:44" x14ac:dyDescent="0.15">
      <c r="A61" s="247"/>
      <c r="AK61" s="303" t="s">
        <v>524</v>
      </c>
      <c r="AL61" s="326"/>
      <c r="AM61" s="312">
        <v>1883050</v>
      </c>
      <c r="AN61" s="313">
        <v>38325</v>
      </c>
      <c r="AO61" s="314">
        <v>10.1</v>
      </c>
      <c r="AP61" s="315">
        <v>72794</v>
      </c>
      <c r="AQ61" s="327">
        <v>4.7</v>
      </c>
      <c r="AR61" s="317">
        <v>5.4</v>
      </c>
    </row>
    <row r="62" spans="1:44" x14ac:dyDescent="0.15">
      <c r="A62" s="247"/>
      <c r="AK62" s="318"/>
      <c r="AL62" s="319" t="s">
        <v>519</v>
      </c>
      <c r="AM62" s="320">
        <v>1212951</v>
      </c>
      <c r="AN62" s="321">
        <v>24742</v>
      </c>
      <c r="AO62" s="322">
        <v>26.9</v>
      </c>
      <c r="AP62" s="323">
        <v>38982</v>
      </c>
      <c r="AQ62" s="324">
        <v>4.3</v>
      </c>
      <c r="AR62" s="325">
        <v>22.6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6wLKV+TMEKyfi8q3PaOX0sbax2o/FqmB55R6mbNafXGKTwFE8crgkN3RDeaO3PN2tVLP4s+GTvX0qYU+tGxmw==" saltValue="QpvqZz/ZSgbS7kg3QGGP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wNAkAgu1d2zpAasjgxI9Rm/yO39vWGzpyLzzorwiiw1ee/lIN8ztE1osuhxOfGEy3u07+1k+HkDL/8wR6cif/w==" saltValue="GW4rZZ3r1q4Hr7Kjhfgq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L0aYEsEe95GlEOfdbWPhDVhc/IrEFe6i7zEUVnrFqfZDNkz5snlKS44NKIv39CKXkASt+QxXXU9fILH5cIewbg==" saltValue="npfMs7Jq+1Pcie4OKcdQ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18.170000000000002</v>
      </c>
      <c r="G47" s="12">
        <v>21.08</v>
      </c>
      <c r="H47" s="12">
        <v>22.54</v>
      </c>
      <c r="I47" s="12">
        <v>21.95</v>
      </c>
      <c r="J47" s="13">
        <v>18.11</v>
      </c>
    </row>
    <row r="48" spans="2:10" ht="57.75" customHeight="1" x14ac:dyDescent="0.15">
      <c r="B48" s="14"/>
      <c r="C48" s="1128" t="s">
        <v>4</v>
      </c>
      <c r="D48" s="1128"/>
      <c r="E48" s="1129"/>
      <c r="F48" s="15">
        <v>5.91</v>
      </c>
      <c r="G48" s="16">
        <v>6.91</v>
      </c>
      <c r="H48" s="16">
        <v>7.83</v>
      </c>
      <c r="I48" s="16">
        <v>5.77</v>
      </c>
      <c r="J48" s="17">
        <v>8.3000000000000007</v>
      </c>
    </row>
    <row r="49" spans="2:10" ht="57.75" customHeight="1" thickBot="1" x14ac:dyDescent="0.2">
      <c r="B49" s="18"/>
      <c r="C49" s="1130" t="s">
        <v>5</v>
      </c>
      <c r="D49" s="1130"/>
      <c r="E49" s="1131"/>
      <c r="F49" s="19">
        <v>1.55</v>
      </c>
      <c r="G49" s="20">
        <v>5.15</v>
      </c>
      <c r="H49" s="20">
        <v>1.55</v>
      </c>
      <c r="I49" s="20" t="s">
        <v>531</v>
      </c>
      <c r="J49" s="21" t="s">
        <v>532</v>
      </c>
    </row>
    <row r="50" spans="2:10" x14ac:dyDescent="0.15"/>
  </sheetData>
  <sheetProtection algorithmName="SHA-512" hashValue="HHW9fjYkXHIGzOAWhJEjmMIebOH5UuZegBuyu0xAPHBZZ0ImP5mpZiQn2/7EgtkzulUuyMwWzbCDLCyMXJ+v4A==" saltValue="u+RwW9uvUbRgcoEr5cEv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祐介</cp:lastModifiedBy>
  <cp:lastPrinted>2026-03-06T10:35:53Z</cp:lastPrinted>
  <dcterms:created xsi:type="dcterms:W3CDTF">2026-02-23T08:35:28Z</dcterms:created>
  <dcterms:modified xsi:type="dcterms:W3CDTF">2026-03-16T04:06:11Z</dcterms:modified>
  <cp:category/>
</cp:coreProperties>
</file>