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15E945F1-54E6-4A37-A8FE-3138A4F11BE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C37" i="10"/>
  <c r="BE36" i="10"/>
  <c r="BW35" i="10"/>
  <c r="BW36" i="10" s="1"/>
  <c r="BW37" i="10" s="1"/>
  <c r="BW38" i="10" s="1"/>
  <c r="BW39" i="10" s="1"/>
  <c r="BE35" i="10"/>
  <c r="BW34" i="10"/>
  <c r="BE34" i="10"/>
  <c r="C34" i="10"/>
  <c r="CO34" i="10" l="1"/>
  <c r="CO35" i="10" s="1"/>
  <c r="CO36" i="10" s="1"/>
  <c r="CO37" i="10" s="1"/>
  <c r="CO38" i="10" s="1"/>
  <c r="CO39" i="10" s="1"/>
  <c r="CO40" i="10" s="1"/>
  <c r="CO41" i="10" s="1"/>
  <c r="CO42" i="10" s="1"/>
  <c r="CO43"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U37" i="10" s="1"/>
  <c r="AM34" i="10" l="1"/>
  <c r="AM35" i="10" s="1"/>
  <c r="AM36" i="10" s="1"/>
</calcChain>
</file>

<file path=xl/sharedStrings.xml><?xml version="1.0" encoding="utf-8"?>
<sst xmlns="http://schemas.openxmlformats.org/spreadsheetml/2006/main" count="1125" uniqueCount="574">
  <si>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</si>
  <si>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</si>
  <si>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</si>
  <si>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</si>
  <si>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</si>
  <si>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</si>
  <si>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</si>
  <si>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</si>
  <si>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</si>
  <si>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</si>
  <si>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</si>
  <si>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</si>
  <si>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</si>
  <si>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</si>
  <si>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</si>
  <si>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</si>
  <si>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</si>
  <si>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</si>
  <si>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</si>
  <si>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</si>
  <si>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</si>
  <si>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</si>
  <si>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</si>
  <si>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</si>
  <si>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</si>
  <si>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</si>
  <si>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</si>
  <si>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</si>
  <si>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</si>
  <si>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</si>
  <si>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</si>
  <si>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</si>
  <si>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</si>
  <si>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</si>
  <si>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</si>
  <si>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</si>
  <si>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</si>
  <si>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</si>
  <si>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</si>
  <si>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</si>
  <si>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</si>
  <si>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</si>
  <si>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</si>
  <si>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</si>
  <si>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</si>
  <si>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</si>
  <si>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</si>
  <si>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</si>
  <si>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</si>
  <si>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</si>
  <si>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</si>
  <si>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</si>
  <si>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</si>
  <si>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</si>
  <si>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</si>
  <si>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</si>
  <si>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</si>
  <si>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</si>
  <si>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</si>
  <si>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</si>
  <si>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</si>
  <si>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</si>
  <si>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</si>
  <si>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</si>
  <si>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</si>
  <si>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</si>
  <si>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</si>
  <si>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</si>
  <si>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</si>
  <si>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</si>
  <si>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</si>
  <si>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</si>
  <si>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</si>
  <si>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</si>
  <si>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</si>
  <si>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</si>
  <si>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</si>
  <si>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</si>
  <si>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</si>
  <si>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</si>
  <si>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</si>
  <si>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</si>
  <si>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</si>
  <si>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</si>
  <si>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</si>
  <si>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</si>
  <si>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</si>
  <si>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</si>
  <si>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</si>
  <si>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</si>
  <si>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</si>
  <si>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</si>
  <si>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</si>
  <si>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</si>
  <si>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</si>
  <si>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</si>
  <si>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</si>
  <si>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</si>
  <si>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</si>
  <si>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</si>
  <si>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</si>
  <si>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</si>
  <si>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</si>
  <si>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</si>
  <si>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</si>
  <si>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</si>
  <si>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</si>
  <si>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</si>
  <si>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</si>
  <si>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</si>
  <si>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</si>
  <si>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</si>
  <si>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</si>
  <si>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</si>
  <si>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</si>
  <si>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</si>
  <si>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</si>
  <si>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</si>
  <si>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</si>
  <si>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</si>
  <si>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</si>
  <si>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</si>
  <si>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</si>
  <si>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</si>
  <si>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</si>
  <si>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</si>
  <si>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</si>
  <si>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</si>
  <si>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</si>
  <si>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</si>
  <si>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</si>
  <si>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</si>
  <si>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</si>
  <si>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</si>
  <si>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</si>
  <si>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</si>
  <si>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</si>
  <si>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</si>
  <si>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</si>
  <si>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</si>
  <si>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</si>
  <si>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</si>
  <si>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</si>
  <si>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</si>
  <si>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</si>
  <si>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</si>
  <si>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</si>
  <si>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</si>
  <si>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</si>
  <si>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</si>
  <si>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</si>
  <si>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</si>
  <si>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</si>
  <si>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</si>
  <si>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</si>
  <si>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</si>
  <si>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</si>
  <si>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</si>
  <si>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</si>
  <si>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</si>
  <si>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</si>
  <si>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</si>
  <si>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</si>
  <si>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</si>
  <si>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</si>
  <si>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</si>
  <si>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</si>
  <si>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</si>
  <si>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</si>
  <si>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</si>
  <si>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</si>
  <si>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</si>
  <si>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</si>
  <si>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</si>
  <si>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</si>
  <si>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</si>
  <si>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</si>
  <si>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</si>
  <si>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</si>
  <si>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</si>
  <si>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</si>
  <si>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</si>
  <si>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</si>
  <si>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</si>
  <si>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</si>
  <si>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</si>
  <si>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</si>
  <si>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</si>
  <si>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</si>
  <si>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</si>
  <si>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</si>
  <si>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</si>
  <si>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</si>
  <si>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</si>
  <si>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</si>
  <si>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</si>
  <si>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</si>
  <si>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</si>
  <si>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</si>
  <si>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</si>
  <si>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</si>
  <si>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</si>
  <si>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</si>
  <si>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</si>
  <si>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</si>
  <si>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</si>
  <si>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</si>
  <si>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</si>
  <si>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</si>
  <si>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</si>
  <si>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</si>
  <si>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</si>
  <si>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</si>
  <si>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</si>
  <si>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</si>
  <si>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</si>
  <si>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</si>
  <si>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</si>
  <si>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</si>
  <si>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</si>
  <si>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</si>
  <si>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</si>
  <si>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</si>
  <si>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</si>
  <si>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</si>
  <si>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</si>
  <si>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</si>
  <si>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</si>
  <si>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</si>
  <si>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</si>
  <si>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</si>
  <si>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</si>
  <si>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</si>
  <si>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</si>
  <si>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</si>
  <si>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</si>
  <si>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</si>
  <si>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</si>
  <si>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</si>
  <si>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</si>
  <si>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</si>
  <si>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</si>
  <si>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</si>
  <si>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</si>
  <si>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</si>
  <si>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</si>
  <si>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</si>
  <si>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</si>
  <si>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</si>
  <si>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</si>
  <si>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</si>
  <si>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</si>
  <si>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</si>
  <si>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</si>
  <si>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</si>
  <si>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</si>
  <si>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</si>
  <si>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</si>
  <si>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</si>
  <si>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</si>
  <si>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</si>
  <si>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</si>
  <si>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</si>
  <si>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</si>
  <si>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</si>
  <si>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</si>
  <si>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</si>
  <si>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</si>
  <si>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</si>
  <si>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</si>
  <si>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</si>
  <si>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</si>
  <si>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</si>
  <si>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</si>
  <si>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</si>
  <si>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</si>
  <si>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</si>
  <si>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</si>
  <si>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</si>
  <si>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</si>
  <si>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</si>
  <si>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</si>
  <si>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</si>
  <si>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</si>
  <si>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</si>
  <si>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</si>
  <si>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</si>
  <si>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</si>
  <si>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</si>
  <si>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</si>
  <si>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</si>
  <si>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</si>
  <si>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</si>
  <si>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</si>
  <si>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</si>
  <si>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</si>
  <si>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</si>
  <si>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</si>
  <si>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</si>
  <si>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</si>
  <si>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</si>
  <si>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</si>
  <si>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</si>
  <si>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</si>
  <si>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</si>
  <si>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</si>
  <si>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</si>
  <si>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</si>
  <si>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</si>
  <si>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</si>
  <si>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</si>
  <si>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</si>
  <si>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</si>
  <si>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</si>
  <si>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</si>
  <si>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</si>
  <si>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</si>
  <si>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</si>
  <si>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</si>
  <si>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</si>
  <si>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</si>
  <si>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</si>
  <si>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</si>
  <si>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</si>
  <si>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</si>
  <si>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</si>
  <si>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</si>
  <si>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</si>
  <si>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</si>
  <si>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</si>
  <si>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</si>
  <si>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</si>
  <si>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</si>
  <si>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</si>
  <si>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</si>
  <si>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</si>
  <si>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</si>
  <si>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</si>
  <si>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</si>
  <si>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</si>
  <si>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</si>
  <si>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</si>
  <si>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</si>
  <si>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</si>
  <si>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</si>
  <si>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</si>
  <si>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</si>
  <si>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</si>
  <si>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</si>
  <si>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</si>
  <si>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</si>
  <si>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</si>
  <si>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</si>
  <si>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</si>
  <si>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</si>
  <si>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</si>
  <si>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</si>
  <si>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</si>
  <si>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</si>
  <si>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</si>
  <si>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</si>
  <si>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</si>
  <si>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</si>
  <si>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</si>
  <si>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</si>
  <si>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</si>
  <si>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</si>
  <si>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</si>
  <si>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</si>
  <si>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</si>
  <si>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</si>
  <si>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</si>
  <si>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</si>
  <si>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</si>
  <si>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</si>
  <si>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休日急患診療事業特別会計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</si>
  <si>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</si>
  <si>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</si>
  <si>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</si>
  <si>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</si>
  <si>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</si>
  <si>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</si>
  <si>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</si>
  <si>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</si>
  <si>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</si>
  <si>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</si>
  <si>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</si>
  <si>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</si>
  <si>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</si>
  <si>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</si>
  <si>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</si>
  <si>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後期高齢者医療事業特別会計</t>
    <phoneticPr fontId="5"/>
  </si>
  <si>
    <t>介護保険事業特別会計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</si>
  <si>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</si>
  <si>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</si>
  <si>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</si>
  <si>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</si>
  <si>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</si>
  <si>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</si>
  <si>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</si>
  <si>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</si>
  <si>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</si>
  <si>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</si>
  <si>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</si>
  <si>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</si>
  <si>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</si>
  <si>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</si>
  <si>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</si>
  <si>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</si>
  <si>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</si>
  <si>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</si>
  <si>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</si>
  <si>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</si>
  <si>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</si>
  <si>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</si>
  <si>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</si>
  <si>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</si>
  <si>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</si>
  <si>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</si>
  <si>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</si>
  <si>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</si>
  <si>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</si>
  <si>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</si>
  <si>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</si>
  <si>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</si>
  <si>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</si>
  <si>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</si>
  <si>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</si>
  <si>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</si>
  <si>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</si>
  <si>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</si>
  <si>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</si>
  <si>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</si>
  <si>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</si>
  <si>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</si>
  <si>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</si>
  <si>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</si>
  <si>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</si>
  <si>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</si>
  <si>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</si>
  <si>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</si>
  <si>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</si>
  <si>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</si>
  <si>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</si>
  <si>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</si>
  <si>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</si>
  <si>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</si>
  <si>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</si>
  <si>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</si>
  <si>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</si>
  <si>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</si>
  <si>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</si>
  <si>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</si>
  <si>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</si>
  <si>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</si>
  <si>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</si>
  <si>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</si>
  <si>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</si>
  <si>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</si>
  <si>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</si>
  <si>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</si>
  <si>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</si>
  <si>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</si>
  <si>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</si>
  <si>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</si>
  <si>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</si>
  <si>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</si>
  <si>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</si>
  <si>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</si>
  <si>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</si>
  <si>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</si>
  <si>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</si>
  <si>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</si>
  <si>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</si>
  <si>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</si>
  <si>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</si>
  <si>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</si>
  <si>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</si>
  <si>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</si>
  <si>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</si>
  <si>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</si>
  <si>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</si>
  <si>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</si>
  <si>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</si>
  <si>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</si>
  <si>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</si>
  <si>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</si>
  <si>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</si>
  <si>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</si>
  <si>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</si>
  <si>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</si>
  <si>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</si>
  <si>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</si>
  <si>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</si>
  <si>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</si>
  <si>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</si>
  <si>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</si>
  <si>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</si>
  <si>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</si>
  <si>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</si>
  <si>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</si>
  <si>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</si>
  <si>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</si>
  <si>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</si>
  <si>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</si>
  <si>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</si>
  <si>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</si>
  <si>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</si>
  <si>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</si>
  <si>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</si>
  <si>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</si>
  <si>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</si>
  <si>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</si>
  <si>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</si>
  <si>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</si>
  <si>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</si>
  <si>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</si>
  <si>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</si>
  <si>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</si>
  <si>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</si>
  <si>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</si>
  <si>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</si>
  <si>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</si>
  <si>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</si>
  <si>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</si>
  <si>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</si>
  <si>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</si>
  <si>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</si>
  <si>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</si>
  <si>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</si>
  <si>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</si>
  <si>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</si>
  <si>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1.88</t>
  </si>
  <si>
    <t>▲ 1.37</t>
  </si>
  <si>
    <t>水道事業会計</t>
  </si>
  <si>
    <t>下水道事業会計</t>
  </si>
  <si>
    <t>一般会計</t>
  </si>
  <si>
    <t>病院事業会計</t>
  </si>
  <si>
    <t>介護保険事業特別会計</t>
  </si>
  <si>
    <t>後期高齢者医療事業特別会計</t>
  </si>
  <si>
    <t>国民健康保険事業（事業勘定）特別会計</t>
  </si>
  <si>
    <t>土地取得事業特別会計</t>
  </si>
  <si>
    <t>その他会計（赤字）</t>
  </si>
  <si>
    <t>その他会計（黒字）</t>
  </si>
  <si>
    <t>R02</t>
    <phoneticPr fontId="5"/>
  </si>
  <si>
    <t>R03</t>
    <phoneticPr fontId="5"/>
  </si>
  <si>
    <t>R04</t>
    <phoneticPr fontId="5"/>
  </si>
  <si>
    <t>R05</t>
    <phoneticPr fontId="5"/>
  </si>
  <si>
    <t>R06</t>
    <phoneticPr fontId="5"/>
  </si>
  <si>
    <t>-</t>
    <phoneticPr fontId="2"/>
  </si>
  <si>
    <t>山口県市町総合事務組合（一般会計）</t>
    <rPh sb="0" eb="2">
      <t>ヤマグチ</t>
    </rPh>
    <rPh sb="2" eb="3">
      <t>ケン</t>
    </rPh>
    <rPh sb="3" eb="4">
      <t>シ</t>
    </rPh>
    <rPh sb="4" eb="5">
      <t>マチ</t>
    </rPh>
    <rPh sb="5" eb="7">
      <t>ソウゴウ</t>
    </rPh>
    <rPh sb="7" eb="9">
      <t>ジム</t>
    </rPh>
    <rPh sb="9" eb="11">
      <t>クミアイ</t>
    </rPh>
    <rPh sb="12" eb="14">
      <t>イッパン</t>
    </rPh>
    <rPh sb="14" eb="16">
      <t>カイケイ</t>
    </rPh>
    <phoneticPr fontId="38"/>
  </si>
  <si>
    <t>山口県市町総合事務組合（山口県自治会館管理特別会計）</t>
    <rPh sb="0" eb="2">
      <t>ヤマグチ</t>
    </rPh>
    <rPh sb="2" eb="3">
      <t>ケン</t>
    </rPh>
    <rPh sb="3" eb="4">
      <t>シ</t>
    </rPh>
    <rPh sb="4" eb="5">
      <t>マチ</t>
    </rPh>
    <rPh sb="5" eb="7">
      <t>ソウゴウ</t>
    </rPh>
    <rPh sb="7" eb="9">
      <t>ジム</t>
    </rPh>
    <rPh sb="9" eb="11">
      <t>クミアイ</t>
    </rPh>
    <rPh sb="12" eb="14">
      <t>ヤマグチ</t>
    </rPh>
    <rPh sb="14" eb="15">
      <t>ケン</t>
    </rPh>
    <rPh sb="15" eb="17">
      <t>ジチ</t>
    </rPh>
    <rPh sb="17" eb="19">
      <t>カイカン</t>
    </rPh>
    <rPh sb="19" eb="21">
      <t>カンリ</t>
    </rPh>
    <rPh sb="21" eb="23">
      <t>トクベツ</t>
    </rPh>
    <rPh sb="23" eb="25">
      <t>カイケイ</t>
    </rPh>
    <phoneticPr fontId="38"/>
  </si>
  <si>
    <t>山口県後期高齢者医療医療広域連合（一般会計）</t>
    <rPh sb="0" eb="2">
      <t>ヤマグチ</t>
    </rPh>
    <rPh sb="2" eb="3">
      <t>ケン</t>
    </rPh>
    <rPh sb="3" eb="10">
      <t>コウキコウレイシャイリョウ</t>
    </rPh>
    <rPh sb="10" eb="12">
      <t>イリョウ</t>
    </rPh>
    <rPh sb="12" eb="14">
      <t>コウイキ</t>
    </rPh>
    <rPh sb="14" eb="16">
      <t>レンゴウ</t>
    </rPh>
    <rPh sb="17" eb="19">
      <t>イッパン</t>
    </rPh>
    <rPh sb="19" eb="21">
      <t>カイケイ</t>
    </rPh>
    <phoneticPr fontId="38"/>
  </si>
  <si>
    <t>山口県後期高齢者医療医療広域連合（後期高齢者医療特別会計）</t>
    <rPh sb="0" eb="2">
      <t>ヤマグチ</t>
    </rPh>
    <rPh sb="2" eb="3">
      <t>ケン</t>
    </rPh>
    <rPh sb="3" eb="10">
      <t>コウキコウレイシャイリョウ</t>
    </rPh>
    <rPh sb="10" eb="12">
      <t>イリョウ</t>
    </rPh>
    <rPh sb="12" eb="14">
      <t>コウイキ</t>
    </rPh>
    <rPh sb="14" eb="16">
      <t>レンゴウ</t>
    </rPh>
    <rPh sb="17" eb="19">
      <t>コウキ</t>
    </rPh>
    <rPh sb="19" eb="22">
      <t>コウレイシャ</t>
    </rPh>
    <rPh sb="22" eb="24">
      <t>イリョウ</t>
    </rPh>
    <rPh sb="24" eb="26">
      <t>トクベツ</t>
    </rPh>
    <rPh sb="26" eb="28">
      <t>カイケイ</t>
    </rPh>
    <phoneticPr fontId="38"/>
  </si>
  <si>
    <t>萩・長門一部事務組合（一般会計）</t>
    <rPh sb="0" eb="1">
      <t>ハギ</t>
    </rPh>
    <rPh sb="2" eb="4">
      <t>ナガト</t>
    </rPh>
    <rPh sb="4" eb="10">
      <t>イチブジムクミアイ</t>
    </rPh>
    <rPh sb="11" eb="15">
      <t>イッパンカイケイ</t>
    </rPh>
    <phoneticPr fontId="38"/>
  </si>
  <si>
    <t>たまがわ</t>
  </si>
  <si>
    <t>アスクむつみ</t>
  </si>
  <si>
    <t>ハピネスふくえ</t>
  </si>
  <si>
    <t>マリーナ萩</t>
    <rPh sb="4" eb="5">
      <t>ハギ</t>
    </rPh>
    <phoneticPr fontId="38"/>
  </si>
  <si>
    <t>萩公共サービス</t>
    <rPh sb="0" eb="1">
      <t>ハギ</t>
    </rPh>
    <rPh sb="1" eb="3">
      <t>コウキョウ</t>
    </rPh>
    <phoneticPr fontId="38"/>
  </si>
  <si>
    <t>萩海運</t>
    <rPh sb="0" eb="1">
      <t>ハギ</t>
    </rPh>
    <rPh sb="1" eb="3">
      <t>カイウン</t>
    </rPh>
    <phoneticPr fontId="38"/>
  </si>
  <si>
    <t>萩市土地開発公社</t>
    <rPh sb="0" eb="2">
      <t>ハギシ</t>
    </rPh>
    <rPh sb="2" eb="4">
      <t>トチ</t>
    </rPh>
    <rPh sb="4" eb="6">
      <t>カイハツ</t>
    </rPh>
    <rPh sb="6" eb="8">
      <t>コウシャ</t>
    </rPh>
    <phoneticPr fontId="38"/>
  </si>
  <si>
    <t>アクアグリーン川上</t>
    <rPh sb="7" eb="9">
      <t>カワカミ</t>
    </rPh>
    <phoneticPr fontId="38"/>
  </si>
  <si>
    <t>旭開発</t>
    <rPh sb="0" eb="1">
      <t>アサヒ</t>
    </rPh>
    <rPh sb="1" eb="3">
      <t>カイハツ</t>
    </rPh>
    <phoneticPr fontId="38"/>
  </si>
  <si>
    <t>グリンファーム旭</t>
    <rPh sb="7" eb="8">
      <t>アサヒ</t>
    </rPh>
    <phoneticPr fontId="38"/>
  </si>
  <si>
    <t>広域市町村型CATVネットワーク</t>
    <rPh sb="0" eb="2">
      <t>コウイキ</t>
    </rPh>
    <rPh sb="2" eb="5">
      <t>シチョウソン</t>
    </rPh>
    <rPh sb="5" eb="6">
      <t>カタ</t>
    </rPh>
    <phoneticPr fontId="38"/>
  </si>
  <si>
    <t>無角和種振興公社</t>
    <rPh sb="0" eb="1">
      <t>ム</t>
    </rPh>
    <rPh sb="1" eb="2">
      <t>カク</t>
    </rPh>
    <rPh sb="2" eb="3">
      <t>ワ</t>
    </rPh>
    <rPh sb="3" eb="4">
      <t>シュ</t>
    </rPh>
    <rPh sb="4" eb="6">
      <t>シンコウ</t>
    </rPh>
    <rPh sb="6" eb="8">
      <t>コウシャ</t>
    </rPh>
    <phoneticPr fontId="38"/>
  </si>
  <si>
    <t>萩八景遊覧船</t>
    <rPh sb="0" eb="1">
      <t>ハギ</t>
    </rPh>
    <rPh sb="1" eb="3">
      <t>ハッケイ</t>
    </rPh>
    <rPh sb="3" eb="6">
      <t>ユウランセン</t>
    </rPh>
    <phoneticPr fontId="38"/>
  </si>
  <si>
    <t>萩市合併特例基金</t>
    <rPh sb="0" eb="2">
      <t>ハギシ</t>
    </rPh>
    <rPh sb="2" eb="4">
      <t>ガッペイ</t>
    </rPh>
    <rPh sb="4" eb="6">
      <t>トクレイ</t>
    </rPh>
    <rPh sb="6" eb="8">
      <t>キキン</t>
    </rPh>
    <phoneticPr fontId="5"/>
  </si>
  <si>
    <t>市庁舎建設基金</t>
    <rPh sb="0" eb="1">
      <t>シ</t>
    </rPh>
    <rPh sb="1" eb="3">
      <t>チョウシャ</t>
    </rPh>
    <rPh sb="3" eb="5">
      <t>ケンセツ</t>
    </rPh>
    <rPh sb="5" eb="7">
      <t>キキン</t>
    </rPh>
    <phoneticPr fontId="2"/>
  </si>
  <si>
    <t>萩市民病院基金</t>
    <rPh sb="0" eb="3">
      <t>ハギシミン</t>
    </rPh>
    <rPh sb="3" eb="5">
      <t>ビョウイン</t>
    </rPh>
    <rPh sb="5" eb="7">
      <t>キキン</t>
    </rPh>
    <phoneticPr fontId="2"/>
  </si>
  <si>
    <t>あなたのふるさと萩応援基金</t>
    <rPh sb="8" eb="9">
      <t>ハギ</t>
    </rPh>
    <rPh sb="9" eb="11">
      <t>オウエン</t>
    </rPh>
    <rPh sb="11" eb="13">
      <t>キキン</t>
    </rPh>
    <phoneticPr fontId="2"/>
  </si>
  <si>
    <t>萩市学校給食基金</t>
    <rPh sb="0" eb="2">
      <t>ハギシ</t>
    </rPh>
    <rPh sb="2" eb="8">
      <t>ガッコウキュウショクキキン</t>
    </rPh>
    <phoneticPr fontId="5"/>
  </si>
  <si>
    <t>山口県市町総合事務組合（山口県市町公平委員会特別会計）</t>
    <rPh sb="0" eb="3">
      <t>ヤマグチケン</t>
    </rPh>
    <rPh sb="3" eb="5">
      <t>シチョウ</t>
    </rPh>
    <rPh sb="5" eb="7">
      <t>ソウゴウ</t>
    </rPh>
    <rPh sb="7" eb="9">
      <t>ジム</t>
    </rPh>
    <rPh sb="9" eb="11">
      <t>クミアイ</t>
    </rPh>
    <rPh sb="12" eb="15">
      <t>ヤマグチケン</t>
    </rPh>
    <rPh sb="15" eb="17">
      <t>シチョウ</t>
    </rPh>
    <rPh sb="17" eb="19">
      <t>コウヘイ</t>
    </rPh>
    <rPh sb="19" eb="22">
      <t>イインカイ</t>
    </rPh>
    <rPh sb="22" eb="24">
      <t>トクベツ</t>
    </rPh>
    <rPh sb="24" eb="26">
      <t>カイケイ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</si>
</sst>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602A-4A72-AB01-62B015D0D0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61773</c:v>
                </c:pt>
                <c:pt idx="1">
                  <c:v>93289</c:v>
                </c:pt>
                <c:pt idx="2">
                  <c:v>62435</c:v>
                </c:pt>
                <c:pt idx="3">
                  <c:v>67196</c:v>
                </c:pt>
                <c:pt idx="4">
                  <c:v>80948</c:v>
                </c:pt>
              </c:numCache>
            </c:numRef>
          </c:val>
          <c:smooth val="0"/>
          <c:extLst>
            <c:ext xmlns:c16="http://schemas.microsoft.com/office/drawing/2014/chart" uri="{C3380CC4-5D6E-409C-BE32-E72D297353CC}">
              <c16:uniqueId val="{00000001-602A-4A72-AB01-62B015D0D0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3.31</c:v>
                </c:pt>
                <c:pt idx="1">
                  <c:v>7.2</c:v>
                </c:pt>
                <c:pt idx="2">
                  <c:v>3.58</c:v>
                </c:pt>
                <c:pt idx="3">
                  <c:v>3</c:v>
                </c:pt>
                <c:pt idx="4">
                  <c:v>2.94</c:v>
                </c:pt>
              </c:numCache>
            </c:numRef>
          </c:val>
          <c:extLst>
            <c:ext xmlns:c16="http://schemas.microsoft.com/office/drawing/2014/chart" uri="{C3380CC4-5D6E-409C-BE32-E72D297353CC}">
              <c16:uniqueId val="{00000000-EC07-4BFD-B22D-D7AACF4288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25.23</c:v>
                </c:pt>
                <c:pt idx="1">
                  <c:v>26.1</c:v>
                </c:pt>
                <c:pt idx="2">
                  <c:v>29.14</c:v>
                </c:pt>
                <c:pt idx="3">
                  <c:v>30.94</c:v>
                </c:pt>
                <c:pt idx="4">
                  <c:v>29.24</c:v>
                </c:pt>
              </c:numCache>
            </c:numRef>
          </c:val>
          <c:extLst>
            <c:ext xmlns:c16="http://schemas.microsoft.com/office/drawing/2014/chart" uri="{C3380CC4-5D6E-409C-BE32-E72D297353CC}">
              <c16:uniqueId val="{00000001-EC07-4BFD-B22D-D7AACF4288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1.77</c:v>
                </c:pt>
                <c:pt idx="1">
                  <c:v>5.6</c:v>
                </c:pt>
                <c:pt idx="2">
                  <c:v>-1.88</c:v>
                </c:pt>
                <c:pt idx="3">
                  <c:v>1.21</c:v>
                </c:pt>
                <c:pt idx="4">
                  <c:v>-1.37</c:v>
                </c:pt>
              </c:numCache>
            </c:numRef>
          </c:val>
          <c:smooth val="0"/>
          <c:extLst>
            <c:ext xmlns:c16="http://schemas.microsoft.com/office/drawing/2014/chart" uri="{C3380CC4-5D6E-409C-BE32-E72D297353CC}">
              <c16:uniqueId val="{00000002-EC07-4BFD-B22D-D7AACF4288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679-4AB2-848C-62F748CE57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79-4AB2-848C-62F748CE578B}"/>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679-4AB2-848C-62F748CE578B}"/>
            </c:ext>
          </c:extLst>
        </c:ser>
        <c:ser>
          <c:idx val="3"/>
          <c:order val="3"/>
          <c:tx>
            <c:strRef>
              <c:f>データシート!$A$30</c:f>
              <c:strCache>
                <c:ptCount val="1"/>
                <c:pt idx="0">
                  <c:v>国民健康保険事業（事業勘定）特別会計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0.56000000000000005</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7679-4AB2-848C-62F748CE578B}"/>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0.09</c:v>
                </c:pt>
                <c:pt idx="6">
                  <c:v>#N/A</c:v>
                </c:pt>
                <c:pt idx="7">
                  <c:v>0.09</c:v>
                </c:pt>
                <c:pt idx="8">
                  <c:v>#N/A</c:v>
                </c:pt>
                <c:pt idx="9">
                  <c:v>0.12</c:v>
                </c:pt>
              </c:numCache>
            </c:numRef>
          </c:val>
          <c:extLst>
            <c:ext xmlns:c16="http://schemas.microsoft.com/office/drawing/2014/chart" uri="{C3380CC4-5D6E-409C-BE32-E72D297353CC}">
              <c16:uniqueId val="{00000004-7679-4AB2-848C-62F748CE578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0.82</c:v>
                </c:pt>
                <c:pt idx="2">
                  <c:v>#N/A</c:v>
                </c:pt>
                <c:pt idx="3">
                  <c:v>0.35</c:v>
                </c:pt>
                <c:pt idx="4">
                  <c:v>#N/A</c:v>
                </c:pt>
                <c:pt idx="5">
                  <c:v>0.59</c:v>
                </c:pt>
                <c:pt idx="6">
                  <c:v>#N/A</c:v>
                </c:pt>
                <c:pt idx="7">
                  <c:v>0.56000000000000005</c:v>
                </c:pt>
                <c:pt idx="8">
                  <c:v>#N/A</c:v>
                </c:pt>
                <c:pt idx="9">
                  <c:v>1.46</c:v>
                </c:pt>
              </c:numCache>
            </c:numRef>
          </c:val>
          <c:extLst>
            <c:ext xmlns:c16="http://schemas.microsoft.com/office/drawing/2014/chart" uri="{C3380CC4-5D6E-409C-BE32-E72D297353CC}">
              <c16:uniqueId val="{00000005-7679-4AB2-848C-62F748CE578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c:v>
                </c:pt>
                <c:pt idx="2">
                  <c:v>#N/A</c:v>
                </c:pt>
                <c:pt idx="3">
                  <c:v>4.04</c:v>
                </c:pt>
                <c:pt idx="4">
                  <c:v>#N/A</c:v>
                </c:pt>
                <c:pt idx="5">
                  <c:v>4.1500000000000004</c:v>
                </c:pt>
                <c:pt idx="6">
                  <c:v>#N/A</c:v>
                </c:pt>
                <c:pt idx="7">
                  <c:v>2.48</c:v>
                </c:pt>
                <c:pt idx="8">
                  <c:v>#N/A</c:v>
                </c:pt>
                <c:pt idx="9">
                  <c:v>2.75</c:v>
                </c:pt>
              </c:numCache>
            </c:numRef>
          </c:val>
          <c:extLst>
            <c:ext xmlns:c16="http://schemas.microsoft.com/office/drawing/2014/chart" uri="{C3380CC4-5D6E-409C-BE32-E72D297353CC}">
              <c16:uniqueId val="{00000006-7679-4AB2-848C-62F748CE578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3.31</c:v>
                </c:pt>
                <c:pt idx="2">
                  <c:v>#N/A</c:v>
                </c:pt>
                <c:pt idx="3">
                  <c:v>7.19</c:v>
                </c:pt>
                <c:pt idx="4">
                  <c:v>#N/A</c:v>
                </c:pt>
                <c:pt idx="5">
                  <c:v>3.58</c:v>
                </c:pt>
                <c:pt idx="6">
                  <c:v>#N/A</c:v>
                </c:pt>
                <c:pt idx="7">
                  <c:v>2.99</c:v>
                </c:pt>
                <c:pt idx="8">
                  <c:v>#N/A</c:v>
                </c:pt>
                <c:pt idx="9">
                  <c:v>2.94</c:v>
                </c:pt>
              </c:numCache>
            </c:numRef>
          </c:val>
          <c:extLst>
            <c:ext xmlns:c16="http://schemas.microsoft.com/office/drawing/2014/chart" uri="{C3380CC4-5D6E-409C-BE32-E72D297353CC}">
              <c16:uniqueId val="{00000007-7679-4AB2-848C-62F748CE578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1.73</c:v>
                </c:pt>
                <c:pt idx="2">
                  <c:v>#N/A</c:v>
                </c:pt>
                <c:pt idx="3">
                  <c:v>2.08</c:v>
                </c:pt>
                <c:pt idx="4">
                  <c:v>#N/A</c:v>
                </c:pt>
                <c:pt idx="5">
                  <c:v>2.61</c:v>
                </c:pt>
                <c:pt idx="6">
                  <c:v>#N/A</c:v>
                </c:pt>
                <c:pt idx="7">
                  <c:v>3.1</c:v>
                </c:pt>
                <c:pt idx="8">
                  <c:v>#N/A</c:v>
                </c:pt>
                <c:pt idx="9">
                  <c:v>3.62</c:v>
                </c:pt>
              </c:numCache>
            </c:numRef>
          </c:val>
          <c:extLst>
            <c:ext xmlns:c16="http://schemas.microsoft.com/office/drawing/2014/chart" uri="{C3380CC4-5D6E-409C-BE32-E72D297353CC}">
              <c16:uniqueId val="{00000008-7679-4AB2-848C-62F748CE578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c:v>
                </c:pt>
                <c:pt idx="2">
                  <c:v>#N/A</c:v>
                </c:pt>
                <c:pt idx="3">
                  <c:v>11.87</c:v>
                </c:pt>
                <c:pt idx="4">
                  <c:v>#N/A</c:v>
                </c:pt>
                <c:pt idx="5">
                  <c:v>12.67</c:v>
                </c:pt>
                <c:pt idx="6">
                  <c:v>#N/A</c:v>
                </c:pt>
                <c:pt idx="7">
                  <c:v>13.32</c:v>
                </c:pt>
                <c:pt idx="8">
                  <c:v>#N/A</c:v>
                </c:pt>
                <c:pt idx="9">
                  <c:v>14.28</c:v>
                </c:pt>
              </c:numCache>
            </c:numRef>
          </c:val>
          <c:extLst>
            <c:ext xmlns:c16="http://schemas.microsoft.com/office/drawing/2014/chart" uri="{C3380CC4-5D6E-409C-BE32-E72D297353CC}">
              <c16:uniqueId val="{00000009-7679-4AB2-848C-62F748CE57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3624</c:v>
                </c:pt>
                <c:pt idx="5">
                  <c:v>3554</c:v>
                </c:pt>
                <c:pt idx="8">
                  <c:v>3499</c:v>
                </c:pt>
                <c:pt idx="11">
                  <c:v>3500</c:v>
                </c:pt>
                <c:pt idx="14">
                  <c:v>3469</c:v>
                </c:pt>
              </c:numCache>
            </c:numRef>
          </c:val>
          <c:extLst>
            <c:ext xmlns:c16="http://schemas.microsoft.com/office/drawing/2014/chart" uri="{C3380CC4-5D6E-409C-BE32-E72D297353CC}">
              <c16:uniqueId val="{00000000-0F73-499E-99D5-89CBD460CC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73-499E-99D5-89CBD460CC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25</c:v>
                </c:pt>
                <c:pt idx="6">
                  <c:v>21</c:v>
                </c:pt>
                <c:pt idx="9">
                  <c:v>10</c:v>
                </c:pt>
                <c:pt idx="12">
                  <c:v>8</c:v>
                </c:pt>
              </c:numCache>
            </c:numRef>
          </c:val>
          <c:extLst>
            <c:ext xmlns:c16="http://schemas.microsoft.com/office/drawing/2014/chart" uri="{C3380CC4-5D6E-409C-BE32-E72D297353CC}">
              <c16:uniqueId val="{00000002-0F73-499E-99D5-89CBD460CC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73-499E-99D5-89CBD460CC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1139</c:v>
                </c:pt>
                <c:pt idx="3">
                  <c:v>1129</c:v>
                </c:pt>
                <c:pt idx="6">
                  <c:v>1082</c:v>
                </c:pt>
                <c:pt idx="9">
                  <c:v>1099</c:v>
                </c:pt>
                <c:pt idx="12">
                  <c:v>1144</c:v>
                </c:pt>
              </c:numCache>
            </c:numRef>
          </c:val>
          <c:extLst>
            <c:ext xmlns:c16="http://schemas.microsoft.com/office/drawing/2014/chart" uri="{C3380CC4-5D6E-409C-BE32-E72D297353CC}">
              <c16:uniqueId val="{00000004-0F73-499E-99D5-89CBD460CC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73-499E-99D5-89CBD460CC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73-499E-99D5-89CBD460CC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3257</c:v>
                </c:pt>
                <c:pt idx="3">
                  <c:v>3318</c:v>
                </c:pt>
                <c:pt idx="6">
                  <c:v>3228</c:v>
                </c:pt>
                <c:pt idx="9">
                  <c:v>3182</c:v>
                </c:pt>
                <c:pt idx="12">
                  <c:v>3024</c:v>
                </c:pt>
              </c:numCache>
            </c:numRef>
          </c:val>
          <c:extLst>
            <c:ext xmlns:c16="http://schemas.microsoft.com/office/drawing/2014/chart" uri="{C3380CC4-5D6E-409C-BE32-E72D297353CC}">
              <c16:uniqueId val="{00000007-0F73-499E-99D5-89CBD460CC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781</c:v>
                </c:pt>
                <c:pt idx="2">
                  <c:v>#N/A</c:v>
                </c:pt>
                <c:pt idx="3">
                  <c:v>#N/A</c:v>
                </c:pt>
                <c:pt idx="4">
                  <c:v>918</c:v>
                </c:pt>
                <c:pt idx="5">
                  <c:v>#N/A</c:v>
                </c:pt>
                <c:pt idx="6">
                  <c:v>#N/A</c:v>
                </c:pt>
                <c:pt idx="7">
                  <c:v>832</c:v>
                </c:pt>
                <c:pt idx="8">
                  <c:v>#N/A</c:v>
                </c:pt>
                <c:pt idx="9">
                  <c:v>#N/A</c:v>
                </c:pt>
                <c:pt idx="10">
                  <c:v>791</c:v>
                </c:pt>
                <c:pt idx="11">
                  <c:v>#N/A</c:v>
                </c:pt>
                <c:pt idx="12">
                  <c:v>#N/A</c:v>
                </c:pt>
                <c:pt idx="13">
                  <c:v>707</c:v>
                </c:pt>
                <c:pt idx="14">
                  <c:v>#N/A</c:v>
                </c:pt>
              </c:numCache>
            </c:numRef>
          </c:val>
          <c:smooth val="0"/>
          <c:extLst>
            <c:ext xmlns:c16="http://schemas.microsoft.com/office/drawing/2014/chart" uri="{C3380CC4-5D6E-409C-BE32-E72D297353CC}">
              <c16:uniqueId val="{00000008-0F73-499E-99D5-89CBD460CC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28486</c:v>
                </c:pt>
                <c:pt idx="5">
                  <c:v>28032</c:v>
                </c:pt>
                <c:pt idx="8">
                  <c:v>27141</c:v>
                </c:pt>
                <c:pt idx="11">
                  <c:v>26735</c:v>
                </c:pt>
                <c:pt idx="14">
                  <c:v>25785</c:v>
                </c:pt>
              </c:numCache>
            </c:numRef>
          </c:val>
          <c:extLst>
            <c:ext xmlns:c16="http://schemas.microsoft.com/office/drawing/2014/chart" uri="{C3380CC4-5D6E-409C-BE32-E72D297353CC}">
              <c16:uniqueId val="{00000000-FACD-47F9-A0CD-12841302EE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3790</c:v>
                </c:pt>
                <c:pt idx="5">
                  <c:v>3615</c:v>
                </c:pt>
                <c:pt idx="8">
                  <c:v>3473</c:v>
                </c:pt>
                <c:pt idx="11">
                  <c:v>3400</c:v>
                </c:pt>
                <c:pt idx="14">
                  <c:v>3406</c:v>
                </c:pt>
              </c:numCache>
            </c:numRef>
          </c:val>
          <c:extLst>
            <c:ext xmlns:c16="http://schemas.microsoft.com/office/drawing/2014/chart" uri="{C3380CC4-5D6E-409C-BE32-E72D297353CC}">
              <c16:uniqueId val="{00000001-FACD-47F9-A0CD-12841302EE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11259</c:v>
                </c:pt>
                <c:pt idx="5">
                  <c:v>11841</c:v>
                </c:pt>
                <c:pt idx="8">
                  <c:v>12641</c:v>
                </c:pt>
                <c:pt idx="11">
                  <c:v>12924</c:v>
                </c:pt>
                <c:pt idx="14">
                  <c:v>12577</c:v>
                </c:pt>
              </c:numCache>
            </c:numRef>
          </c:val>
          <c:extLst>
            <c:ext xmlns:c16="http://schemas.microsoft.com/office/drawing/2014/chart" uri="{C3380CC4-5D6E-409C-BE32-E72D297353CC}">
              <c16:uniqueId val="{00000002-FACD-47F9-A0CD-12841302EE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CD-47F9-A0CD-12841302EE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CD-47F9-A0CD-12841302EE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540</c:v>
                </c:pt>
                <c:pt idx="3">
                  <c:v>630</c:v>
                </c:pt>
                <c:pt idx="6">
                  <c:v>720</c:v>
                </c:pt>
                <c:pt idx="9">
                  <c:v>810</c:v>
                </c:pt>
                <c:pt idx="12">
                  <c:v>810</c:v>
                </c:pt>
              </c:numCache>
            </c:numRef>
          </c:val>
          <c:extLst>
            <c:ext xmlns:c16="http://schemas.microsoft.com/office/drawing/2014/chart" uri="{C3380CC4-5D6E-409C-BE32-E72D297353CC}">
              <c16:uniqueId val="{00000005-FACD-47F9-A0CD-12841302EE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5275</c:v>
                </c:pt>
                <c:pt idx="3">
                  <c:v>5415</c:v>
                </c:pt>
                <c:pt idx="6">
                  <c:v>5383</c:v>
                </c:pt>
                <c:pt idx="9">
                  <c:v>5522</c:v>
                </c:pt>
                <c:pt idx="12">
                  <c:v>5461</c:v>
                </c:pt>
              </c:numCache>
            </c:numRef>
          </c:val>
          <c:extLst>
            <c:ext xmlns:c16="http://schemas.microsoft.com/office/drawing/2014/chart" uri="{C3380CC4-5D6E-409C-BE32-E72D297353CC}">
              <c16:uniqueId val="{00000006-FACD-47F9-A0CD-12841302EE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ACD-47F9-A0CD-12841302EE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13491</c:v>
                </c:pt>
                <c:pt idx="3">
                  <c:v>12949</c:v>
                </c:pt>
                <c:pt idx="6">
                  <c:v>12111</c:v>
                </c:pt>
                <c:pt idx="9">
                  <c:v>11735</c:v>
                </c:pt>
                <c:pt idx="12">
                  <c:v>12027</c:v>
                </c:pt>
              </c:numCache>
            </c:numRef>
          </c:val>
          <c:extLst>
            <c:ext xmlns:c16="http://schemas.microsoft.com/office/drawing/2014/chart" uri="{C3380CC4-5D6E-409C-BE32-E72D297353CC}">
              <c16:uniqueId val="{00000008-FACD-47F9-A0CD-12841302EE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c:v>
                </c:pt>
                <c:pt idx="3">
                  <c:v>27</c:v>
                </c:pt>
                <c:pt idx="6">
                  <c:v>22</c:v>
                </c:pt>
                <c:pt idx="9">
                  <c:v>21</c:v>
                </c:pt>
                <c:pt idx="12">
                  <c:v>14</c:v>
                </c:pt>
              </c:numCache>
            </c:numRef>
          </c:val>
          <c:extLst>
            <c:ext xmlns:c16="http://schemas.microsoft.com/office/drawing/2014/chart" uri="{C3380CC4-5D6E-409C-BE32-E72D297353CC}">
              <c16:uniqueId val="{00000009-FACD-47F9-A0CD-12841302EE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24457</c:v>
                </c:pt>
                <c:pt idx="3">
                  <c:v>23935</c:v>
                </c:pt>
                <c:pt idx="6">
                  <c:v>22818</c:v>
                </c:pt>
                <c:pt idx="9">
                  <c:v>22087</c:v>
                </c:pt>
                <c:pt idx="12">
                  <c:v>21954</c:v>
                </c:pt>
              </c:numCache>
            </c:numRef>
          </c:val>
          <c:extLst>
            <c:ext xmlns:c16="http://schemas.microsoft.com/office/drawing/2014/chart" uri="{C3380CC4-5D6E-409C-BE32-E72D297353CC}">
              <c16:uniqueId val="{0000000A-FACD-47F9-A0CD-12841302EE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CD-47F9-A0CD-12841302EE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5053</c:v>
                </c:pt>
                <c:pt idx="1">
                  <c:v>5365</c:v>
                </c:pt>
                <c:pt idx="2">
                  <c:v>5128</c:v>
                </c:pt>
              </c:numCache>
            </c:numRef>
          </c:val>
          <c:extLst>
            <c:ext xmlns:c16="http://schemas.microsoft.com/office/drawing/2014/chart" uri="{C3380CC4-5D6E-409C-BE32-E72D297353CC}">
              <c16:uniqueId val="{00000000-2C37-4231-956D-EF56F96261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886</c:v>
                </c:pt>
                <c:pt idx="1">
                  <c:v>963</c:v>
                </c:pt>
                <c:pt idx="2">
                  <c:v>1023</c:v>
                </c:pt>
              </c:numCache>
            </c:numRef>
          </c:val>
          <c:extLst>
            <c:ext xmlns:c16="http://schemas.microsoft.com/office/drawing/2014/chart" uri="{C3380CC4-5D6E-409C-BE32-E72D297353CC}">
              <c16:uniqueId val="{00000001-2C37-4231-956D-EF56F96261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7206</c:v>
                </c:pt>
                <c:pt idx="1">
                  <c:v>7252</c:v>
                </c:pt>
                <c:pt idx="2">
                  <c:v>7159</c:v>
                </c:pt>
              </c:numCache>
            </c:numRef>
          </c:val>
          <c:extLst>
            <c:ext xmlns:c16="http://schemas.microsoft.com/office/drawing/2014/chart" uri="{C3380CC4-5D6E-409C-BE32-E72D297353CC}">
              <c16:uniqueId val="{00000002-2C37-4231-956D-EF56F96261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〇元利償還金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徴収猶予特例債の一括償還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を行った令和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年度を除き、令和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年度以降年々減少している。今後も引き続き公債費負担の軽減を図っていく。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〇実質公債費比率の分子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元利償還金が増加した令和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年度を除き、辺地対策事業債、過疎対策事業債、合併特例事業債、臨時財政対策債など、交付税算入率の高い地方債を優先して発行しているため、大きな流れとして、分子は年々減少しているが、令和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年度で合併特例事業の発行期限を迎えたため、建設事業をより精査して実施していく必要がある。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早期健全化基準未満であるが、計画的かつ効率的に事業等を実施することにより地方債発行額を抑え、更なる財政健全化に努める。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○一般会計等に係る地方債残高</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継続的に地方債発行の抑制に取り組んできたこと、普通交付税の減少に備え償還ペースを調整したことから減少傾向にある。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○その他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公営企業債等繰入見込額は前年度に比べて増加している。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地方債残高は減少したが、公営企業債等繰入見込額の増により将来負担額が増加し、基準財政需要額算入見込額の減少により充当可能財源等は減少したが、将来負担比率の分子は結果として増加した。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人口減少等による市税の減少が見込まれることなどから、今後も地方債発行額の抑制等に努める。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年度臨時財政対策債元利償還金に係る積み立てを行ったが、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財源不足により財政調整基金を取り崩したことに加えて、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その他目的基金の取り崩しを行ったことなどから、基金全体としては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を占めている合併特例基金は、利子分のみ積み立てを行っており、毎年度基金の目的に沿った事業に充当してい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く予定のため、徐々に減少していく見込み。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・萩市合併特例基金：市民の連帯強化および地域振興に資する。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・市庁舎建設基金：市庁舎建設の資金に充てる。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・萩市民病院基金：市民病院の整備充実および運営に資する。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・あなたのふるさと萩応援基金：まちづくりに賛同する人々の寄附を財源とし、多様な人々の参加による個性あるまちづくりを推進する。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・萩市学校給食基金：</a:t>
          </a:r>
          <a:r>
            <a:rPr lang="ja-JP" altLang="en-US" sz="1300" b="0" i="0">
              <a:solidFill>
                <a:srgbClr val="000000"/>
              </a:solidFill>
              <a:effectLst/>
              <a:latin typeface="ＭＳ ゴシック" panose="020B0609070205080204" pitchFamily="49" charset="-128"/>
              <a:ea typeface="ＭＳ ゴシック" panose="020B0609070205080204" pitchFamily="49" charset="-128"/>
            </a:rPr>
            <a:t>学校給食費の助成に資するため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・萩市合併特例基金：道路維持補修事業費に充当するため、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毎年度行っている積立額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億円から分庁舎整備に係る一般財源分を控除した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・市庁舎建設基金：将来の市庁舎建替えに備え、毎年度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億円程度積み立てを行う予定。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・その他基金：それぞれの基金の設置に沿った事業に必要に応じて充当する。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年度純繰越額の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百万円を積立てたが、財源不足による取崩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・災害への備え等のため、過去の実績等を踏まえ、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億円程度の積立額は必要と考えている。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・臨時財政対策債元利償還金の元利償還のため令和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年度に積立てた額の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年度臨時財政対策債元利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償還金の元利償還及び利子に係る積立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・毎年、利子分のみ積立を行っている。財源が不足する場合において、市債の償還に充てるため取り崩しを行う。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41,637
41,156
698.31
32,044,105
31,312,596
515,928
17,540,272
21,953,988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％）に加え、市内に大規模な企業等がないことなどにより、財政基盤が弱く、類似団体平均を下回っている。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今後も収納率の向上による税収の確保に努めるとともに、さらなる行政の効率化を図ることにより、財政の健全化に努める。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22860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143510</xdr:rowOff>
    </xdr:from>
    <xdr:to>
      <xdr:col>7</xdr:col>
      <xdr:colOff>31750</xdr:colOff>
      <xdr:row>43</xdr:row>
      <xdr:rowOff>73660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58437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年度は、普通交付税が増加したこと等により経常一般財源歳入額は増加したものの、人件費、物件費等の経常的な支出が増加したことにより経常経費充当一般財源が増加したため、指標は悪化した。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市町村合併により膨大な公共施設を有することから、今後も維持補修費等の増加が見込まれており、引き続き公債費の発行抑制や公共施設等総合管理計画に基づく施設維持管理経費の抑制に努め、財政の健全化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132262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60660"/>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60</xdr:row>
      <xdr:rowOff>104684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606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89988</xdr:rowOff>
    </xdr:from>
    <xdr:to>
      <xdr:col>15</xdr:col>
      <xdr:colOff>82550</xdr:colOff>
      <xdr:row>60</xdr:row>
      <xdr:rowOff>104684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05538"/>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89988</xdr:rowOff>
    </xdr:from>
    <xdr:to>
      <xdr:col>11</xdr:col>
      <xdr:colOff>31750</xdr:colOff>
      <xdr:row>60</xdr:row>
      <xdr:rowOff>63319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05538"/>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81462</xdr:rowOff>
    </xdr:from>
    <xdr:to>
      <xdr:col>23</xdr:col>
      <xdr:colOff>184150</xdr:colOff>
      <xdr:row>61</xdr:row>
      <xdr:rowOff>11612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53539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4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53884</xdr:rowOff>
    </xdr:from>
    <xdr:to>
      <xdr:col>15</xdr:col>
      <xdr:colOff>133350</xdr:colOff>
      <xdr:row>60</xdr:row>
      <xdr:rowOff>155484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140261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2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39188</xdr:rowOff>
    </xdr:from>
    <xdr:to>
      <xdr:col>11</xdr:col>
      <xdr:colOff>82550</xdr:colOff>
      <xdr:row>59</xdr:row>
      <xdr:rowOff>140788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150965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12519</xdr:rowOff>
    </xdr:from>
    <xdr:to>
      <xdr:col>7</xdr:col>
      <xdr:colOff>31750</xdr:colOff>
      <xdr:row>60</xdr:row>
      <xdr:rowOff>114119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124296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類似団体平均を上回っているのは、分母となる人口の減少による影響のほか、主に人件費が要因となっている。これは、市町村合併（</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村）の影響により職員数が過大となっていることによるものであり、定員の適正化、人件費の抑制に努めることで、改善を図っている。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また、物件費についても、公共施設等総合管理計画に基づき、引き続き公共施設の適正配置による施設の維持管理経費の削減に努める。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48941</xdr:rowOff>
    </xdr:from>
    <xdr:to>
      <xdr:col>23</xdr:col>
      <xdr:colOff>133350</xdr:colOff>
      <xdr:row>81</xdr:row>
      <xdr:rowOff>51279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6391"/>
          <a:ext cx="8382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47747</xdr:rowOff>
    </xdr:from>
    <xdr:to>
      <xdr:col>19</xdr:col>
      <xdr:colOff>133350</xdr:colOff>
      <xdr:row>81</xdr:row>
      <xdr:rowOff>48941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5197"/>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47747</xdr:rowOff>
    </xdr:from>
    <xdr:to>
      <xdr:col>15</xdr:col>
      <xdr:colOff>82550</xdr:colOff>
      <xdr:row>81</xdr:row>
      <xdr:rowOff>48372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35197"/>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44583</xdr:rowOff>
    </xdr:from>
    <xdr:to>
      <xdr:col>11</xdr:col>
      <xdr:colOff>31750</xdr:colOff>
      <xdr:row>81</xdr:row>
      <xdr:rowOff>48372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2033"/>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479</xdr:rowOff>
    </xdr:from>
    <xdr:to>
      <xdr:col>23</xdr:col>
      <xdr:colOff>184150</xdr:colOff>
      <xdr:row>81</xdr:row>
      <xdr:rowOff>102079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48756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169591</xdr:rowOff>
    </xdr:from>
    <xdr:to>
      <xdr:col>19</xdr:col>
      <xdr:colOff>184150</xdr:colOff>
      <xdr:row>81</xdr:row>
      <xdr:rowOff>99741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84518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168397</xdr:rowOff>
    </xdr:from>
    <xdr:to>
      <xdr:col>15</xdr:col>
      <xdr:colOff>133350</xdr:colOff>
      <xdr:row>81</xdr:row>
      <xdr:rowOff>98547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83324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169022</xdr:rowOff>
    </xdr:from>
    <xdr:to>
      <xdr:col>11</xdr:col>
      <xdr:colOff>82550</xdr:colOff>
      <xdr:row>81</xdr:row>
      <xdr:rowOff>99172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83949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165233</xdr:rowOff>
    </xdr:from>
    <xdr:to>
      <xdr:col>7</xdr:col>
      <xdr:colOff>31750</xdr:colOff>
      <xdr:row>81</xdr:row>
      <xdr:rowOff>95383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80160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合併時（平成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月）に、厳正な職務職階制度や行政給料表（二）を導入し、平成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年度には、抜本的な給与構造改革を行った。さらに特殊勤務手当や住居手当の廃止・減額などの見直しを行い、給与制度の適正化に努めている。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今後の国の給与や地域の民間給与を考慮しながら更なる給与制度の適正化に努める。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101600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08414"/>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153307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153307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多団体（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での市町村合併により広範な地域をカバーするため、総合事務所、支所、公民館等の出先機関を多く有することや離島を多く有しているという地理的な特殊要因に加え、保育園や消防を直営で行っていること、隣接自治体の消防事務や生活保護事務を行っていることなどから、類似団体・全国平均と比較して職員数が多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市町村合併後は、定員適正化計画を策定し、新規採用職員の抑制や早期退職制度等により計画的に人員の管理に努めている。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58124</xdr:rowOff>
    </xdr:from>
    <xdr:to>
      <xdr:col>81</xdr:col>
      <xdr:colOff>44450</xdr:colOff>
      <xdr:row>62</xdr:row>
      <xdr:rowOff>70993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88024"/>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42842</xdr:rowOff>
    </xdr:from>
    <xdr:to>
      <xdr:col>77</xdr:col>
      <xdr:colOff>44450</xdr:colOff>
      <xdr:row>62</xdr:row>
      <xdr:rowOff>58124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72742"/>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12277</xdr:rowOff>
    </xdr:from>
    <xdr:to>
      <xdr:col>72</xdr:col>
      <xdr:colOff>203200</xdr:colOff>
      <xdr:row>62</xdr:row>
      <xdr:rowOff>42842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42177"/>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162009</xdr:rowOff>
    </xdr:from>
    <xdr:to>
      <xdr:col>68</xdr:col>
      <xdr:colOff>152400</xdr:colOff>
      <xdr:row>62</xdr:row>
      <xdr:rowOff>12277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2045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20193</xdr:rowOff>
    </xdr:from>
    <xdr:to>
      <xdr:col>81</xdr:col>
      <xdr:colOff>95250</xdr:colOff>
      <xdr:row>62</xdr:row>
      <xdr:rowOff>121793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163720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22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7324</xdr:rowOff>
    </xdr:from>
    <xdr:to>
      <xdr:col>77</xdr:col>
      <xdr:colOff>95250</xdr:colOff>
      <xdr:row>62</xdr:row>
      <xdr:rowOff>108924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93701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23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163492</xdr:rowOff>
    </xdr:from>
    <xdr:to>
      <xdr:col>73</xdr:col>
      <xdr:colOff>44450</xdr:colOff>
      <xdr:row>62</xdr:row>
      <xdr:rowOff>93642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78419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132927</xdr:rowOff>
    </xdr:from>
    <xdr:to>
      <xdr:col>68</xdr:col>
      <xdr:colOff>203200</xdr:colOff>
      <xdr:row>62</xdr:row>
      <xdr:rowOff>63077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47854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111209</xdr:rowOff>
    </xdr:from>
    <xdr:to>
      <xdr:col>64</xdr:col>
      <xdr:colOff>152400</xdr:colOff>
      <xdr:row>62</xdr:row>
      <xdr:rowOff>41359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26136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5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普通交付税の漸減開始に備え、合併特例基金造成事業など公債費の償還ペースを早め後年度の公債費負担を抑制する調整を行ってきたことや、地方債発行額の抑制により発行額が償還額を下回る状況が続いており、さらに、交付税算入率が高い地方債の選択に努めていることから、指標は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消防指令センター共同整備事業や小学校特別教室空調設備整備事業など、引き続き大型建設事業が予定されており、多額の地方債の発行が必要になるとともに、普通交付税の減少による指標の悪化も予想されることから、地方債による将来負担の増大をいかに抑制するかが大きな課題となってい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117052</xdr:rowOff>
    </xdr:from>
    <xdr:to>
      <xdr:col>81</xdr:col>
      <xdr:colOff>44450</xdr:colOff>
      <xdr:row>36</xdr:row>
      <xdr:rowOff>125095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28925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125095</xdr:rowOff>
    </xdr:from>
    <xdr:to>
      <xdr:col>77</xdr:col>
      <xdr:colOff>44450</xdr:colOff>
      <xdr:row>36</xdr:row>
      <xdr:rowOff>125095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972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121073</xdr:rowOff>
    </xdr:from>
    <xdr:to>
      <xdr:col>72</xdr:col>
      <xdr:colOff>203200</xdr:colOff>
      <xdr:row>36</xdr:row>
      <xdr:rowOff>125095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932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121073</xdr:rowOff>
    </xdr:from>
    <xdr:to>
      <xdr:col>68</xdr:col>
      <xdr:colOff>152400</xdr:colOff>
      <xdr:row>36</xdr:row>
      <xdr:rowOff>123084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29327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66252</xdr:rowOff>
    </xdr:from>
    <xdr:to>
      <xdr:col>81</xdr:col>
      <xdr:colOff>95250</xdr:colOff>
      <xdr:row>36</xdr:row>
      <xdr:rowOff>167852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82779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8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74295</xdr:rowOff>
    </xdr:from>
    <xdr:to>
      <xdr:col>77</xdr:col>
      <xdr:colOff>95250</xdr:colOff>
      <xdr:row>37</xdr:row>
      <xdr:rowOff>4445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14622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1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74295</xdr:rowOff>
    </xdr:from>
    <xdr:to>
      <xdr:col>73</xdr:col>
      <xdr:colOff>44450</xdr:colOff>
      <xdr:row>37</xdr:row>
      <xdr:rowOff>4445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14622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1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70273</xdr:rowOff>
    </xdr:from>
    <xdr:to>
      <xdr:col>68</xdr:col>
      <xdr:colOff>203200</xdr:colOff>
      <xdr:row>37</xdr:row>
      <xdr:rowOff>423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10600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72284</xdr:rowOff>
    </xdr:from>
    <xdr:to>
      <xdr:col>64</xdr:col>
      <xdr:colOff>152400</xdr:colOff>
      <xdr:row>37</xdr:row>
      <xdr:rowOff>2434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12611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1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地方債の現在高は減少したが、公営企業債等繰入見込額が増加したため将来負担額は増加した。また、充当可能財源等は、令和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中に、積み立てを上回る財政調整基金の取崩しを行ったこと、その他の特定目的基金も職員退職手当基金を大きく取崩したことで充当可能基金が減少し、また、基準財政需要額算入見込額も減少したため充当可能財源等も大きく減少し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充当可能財源等は将来負担額を上回っている。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年度以降については、人口の減少により普通交付税額の減少や税収の減少が見込まれる中で、引き続き将来負担額の縮小を目指していく。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115147</xdr:rowOff>
    </xdr:from>
    <xdr:to>
      <xdr:col>64</xdr:col>
      <xdr:colOff>152400</xdr:colOff>
      <xdr:row>14</xdr:row>
      <xdr:rowOff>45297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55474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1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41,637
41,156
698.31
32,044,105
31,312,596
515,928
17,540,272
21,953,988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年度は、職員退職手当の増加等により、経常経費充当一般財源等が前年度から約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千万円増加した一方で、普通交付税額が前年度から約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千万円増加したことなどに伴い、経常一般財源歳入額も増加したが、比率としては悪化した。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市町村合併（</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村）により職員数が過大となっていることが、類似団体平均比率を上回って推移している要因であるため、引き続き定員の適正化及び経常的な人件費の抑制に努める。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108712</xdr:rowOff>
    </xdr:from>
    <xdr:to>
      <xdr:col>24</xdr:col>
      <xdr:colOff>25400</xdr:colOff>
      <xdr:row>39</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2381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38</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238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44704</xdr:rowOff>
    </xdr:from>
    <xdr:to>
      <xdr:col>15</xdr:col>
      <xdr:colOff>98425</xdr:colOff>
      <xdr:row>38</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98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44704</xdr:rowOff>
    </xdr:from>
    <xdr:to>
      <xdr:col>11</xdr:col>
      <xdr:colOff>9525</xdr:colOff>
      <xdr:row>38</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98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140208</xdr:rowOff>
    </xdr:from>
    <xdr:to>
      <xdr:col>24</xdr:col>
      <xdr:colOff>76200</xdr:colOff>
      <xdr:row>39</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57912</xdr:rowOff>
    </xdr:from>
    <xdr:to>
      <xdr:col>20</xdr:col>
      <xdr:colOff>38100</xdr:colOff>
      <xdr:row>38</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144289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103632</xdr:rowOff>
    </xdr:from>
    <xdr:to>
      <xdr:col>15</xdr:col>
      <xdr:colOff>149225</xdr:colOff>
      <xdr:row>39</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18559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昨年度より比率が増加したが、類似団体内平均値と同程度に抑えている。これまでも、予算編成の段階から一般行政経費に上限額を設定するなど経常経費の増加を抑制し経費削減に努めており、今後も引き続き経常経費の削減や公共施設の適正配置による施設の維持管理経費の削減及び使用料収入の増加など自主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47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3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71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27940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5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扶助費の総額は、国の物価高騰対策事業等の減少により減少したが、経常的な扶助費事業が増加したため、経常経費充当一般財源が増えたことで比率は、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年度以降、人口減少等により普通交付税が減少し、経常一般財源総額が更に減少すれば、比率は悪化していく可能性もあるため、健康長寿への取組などにより、経費の抑制を図る必要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41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64407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72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42635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86178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その他経費に係る比率は前年度より増加し、類似団体平均を上回っている。特別会計・企業会計について、適切な事業規模を見極め、一般会計負担の抑制に努める。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59</xdr:row>
      <xdr:rowOff>57150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60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60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57150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58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5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年度については、普通交付税額が前年度から約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千万円増加したことで、経常一般財源歳入額が増加したが、補助費等に係る経常経費充当一般財源が前年度より増加したため、比率は、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いずれの年度も比率は類似団体平均を下回ってはいるが、今後も削減に努める。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031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666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66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交付税の減少に備え地方債発行額の抑制や償還期間の短縮を行ってきたことから、比率は昨年度から改善した。引き続き、計画的かつ効率的な事業実施により地方債発行額を抑制し、後年度の公債費の減少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138430</xdr:rowOff>
    </xdr:from>
    <xdr:to>
      <xdr:col>24</xdr:col>
      <xdr:colOff>25400</xdr:colOff>
      <xdr:row>74</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257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110507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97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153670</xdr:rowOff>
    </xdr:from>
    <xdr:to>
      <xdr:col>19</xdr:col>
      <xdr:colOff>187325</xdr:colOff>
      <xdr:row>74</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40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151765</xdr:rowOff>
    </xdr:from>
    <xdr:to>
      <xdr:col>15</xdr:col>
      <xdr:colOff>98425</xdr:colOff>
      <xdr:row>74</xdr:row>
      <xdr:rowOff>157480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390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151765</xdr:rowOff>
    </xdr:from>
    <xdr:to>
      <xdr:col>11</xdr:col>
      <xdr:colOff>9525</xdr:colOff>
      <xdr:row>74</xdr:row>
      <xdr:rowOff>159385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39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87630</xdr:rowOff>
    </xdr:from>
    <xdr:to>
      <xdr:col>24</xdr:col>
      <xdr:colOff>76200</xdr:colOff>
      <xdr:row>75</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167657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102870</xdr:rowOff>
    </xdr:from>
    <xdr:to>
      <xdr:col>20</xdr:col>
      <xdr:colOff>38100</xdr:colOff>
      <xdr:row>75</xdr:row>
      <xdr:rowOff>33020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43197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100965</xdr:rowOff>
    </xdr:from>
    <xdr:to>
      <xdr:col>11</xdr:col>
      <xdr:colOff>60325</xdr:colOff>
      <xdr:row>75</xdr:row>
      <xdr:rowOff>31115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41292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108585</xdr:rowOff>
    </xdr:from>
    <xdr:to>
      <xdr:col>6</xdr:col>
      <xdr:colOff>171450</xdr:colOff>
      <xdr:row>75</xdr:row>
      <xdr:rowOff>38735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48912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公債費以外の経費に係る比率は、普通交付税額が前年度から約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千万円増加したことにより経常一般財源歳入額が増加したが、経常経費充当一般財源が増加したことで、比率は悪化した。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今後も人件費の抑制等経常経費の削減に努めるとともに、各特別会計、企業会計についても適正な事業規模を見極め、一般会計負担を抑制するよう努める。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71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71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101854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7033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77</xdr:row>
      <xdr:rowOff>42418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7033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75709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163224</xdr:rowOff>
    </xdr:from>
    <xdr:to>
      <xdr:col>29</xdr:col>
      <xdr:colOff>127000</xdr:colOff>
      <xdr:row>16</xdr:row>
      <xdr:rowOff>92910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82599"/>
          <a:ext cx="647700" cy="101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92910</xdr:rowOff>
    </xdr:from>
    <xdr:to>
      <xdr:col>26</xdr:col>
      <xdr:colOff>50800</xdr:colOff>
      <xdr:row>16</xdr:row>
      <xdr:rowOff>116427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83735"/>
          <a:ext cx="698500" cy="23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116427</xdr:rowOff>
    </xdr:from>
    <xdr:to>
      <xdr:col>22</xdr:col>
      <xdr:colOff>114300</xdr:colOff>
      <xdr:row>16</xdr:row>
      <xdr:rowOff>144755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07252"/>
          <a:ext cx="698500" cy="28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144755</xdr:rowOff>
    </xdr:from>
    <xdr:to>
      <xdr:col>18</xdr:col>
      <xdr:colOff>177800</xdr:colOff>
      <xdr:row>17</xdr:row>
      <xdr:rowOff>7528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35580"/>
          <a:ext cx="698500" cy="34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112424</xdr:rowOff>
    </xdr:from>
    <xdr:to>
      <xdr:col>29</xdr:col>
      <xdr:colOff>177800</xdr:colOff>
      <xdr:row>16</xdr:row>
      <xdr:rowOff>42574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31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128951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7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42110</xdr:rowOff>
    </xdr:from>
    <xdr:to>
      <xdr:col>26</xdr:col>
      <xdr:colOff>101600</xdr:colOff>
      <xdr:row>16</xdr:row>
      <xdr:rowOff>143710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32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153887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01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65627</xdr:rowOff>
    </xdr:from>
    <xdr:to>
      <xdr:col>22</xdr:col>
      <xdr:colOff>165100</xdr:colOff>
      <xdr:row>16</xdr:row>
      <xdr:rowOff>167227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56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2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93955</xdr:rowOff>
    </xdr:from>
    <xdr:to>
      <xdr:col>19</xdr:col>
      <xdr:colOff>38100</xdr:colOff>
      <xdr:row>17</xdr:row>
      <xdr:rowOff>24105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84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34282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128178</xdr:rowOff>
    </xdr:from>
    <xdr:to>
      <xdr:col>15</xdr:col>
      <xdr:colOff>101600</xdr:colOff>
      <xdr:row>17</xdr:row>
      <xdr:rowOff>58328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19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68505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8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82910</xdr:rowOff>
    </xdr:from>
    <xdr:to>
      <xdr:col>29</xdr:col>
      <xdr:colOff>127000</xdr:colOff>
      <xdr:row>38</xdr:row>
      <xdr:rowOff>87782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50510"/>
          <a:ext cx="647700" cy="4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81166</xdr:rowOff>
    </xdr:from>
    <xdr:to>
      <xdr:col>26</xdr:col>
      <xdr:colOff>50800</xdr:colOff>
      <xdr:row>38</xdr:row>
      <xdr:rowOff>82910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48766"/>
          <a:ext cx="698500" cy="1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75970</xdr:rowOff>
    </xdr:from>
    <xdr:to>
      <xdr:col>22</xdr:col>
      <xdr:colOff>114300</xdr:colOff>
      <xdr:row>38</xdr:row>
      <xdr:rowOff>81166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43570"/>
          <a:ext cx="698500" cy="5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75970</xdr:rowOff>
    </xdr:from>
    <xdr:to>
      <xdr:col>18</xdr:col>
      <xdr:colOff>177800</xdr:colOff>
      <xdr:row>38</xdr:row>
      <xdr:rowOff>87377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43570"/>
          <a:ext cx="698500" cy="11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36982</xdr:rowOff>
    </xdr:from>
    <xdr:to>
      <xdr:col>29</xdr:col>
      <xdr:colOff>177800</xdr:colOff>
      <xdr:row>38</xdr:row>
      <xdr:rowOff>138582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04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32110</xdr:rowOff>
    </xdr:from>
    <xdr:to>
      <xdr:col>26</xdr:col>
      <xdr:colOff>101600</xdr:colOff>
      <xdr:row>38</xdr:row>
      <xdr:rowOff>133710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118487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6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30366</xdr:rowOff>
    </xdr:from>
    <xdr:to>
      <xdr:col>22</xdr:col>
      <xdr:colOff>165100</xdr:colOff>
      <xdr:row>38</xdr:row>
      <xdr:rowOff>131966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9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116743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8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25170</xdr:rowOff>
    </xdr:from>
    <xdr:to>
      <xdr:col>19</xdr:col>
      <xdr:colOff>38100</xdr:colOff>
      <xdr:row>38</xdr:row>
      <xdr:rowOff>126770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9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111547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36577</xdr:rowOff>
    </xdr:from>
    <xdr:to>
      <xdr:col>15</xdr:col>
      <xdr:colOff>101600</xdr:colOff>
      <xdr:row>38</xdr:row>
      <xdr:rowOff>138177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122954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9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41,637
41,156
698.31
32,044,105
31,312,596
515,928
17,540,272
21,953,988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170398</xdr:rowOff>
    </xdr:from>
    <xdr:to>
      <xdr:col>24</xdr:col>
      <xdr:colOff>63500</xdr:colOff>
      <xdr:row>34</xdr:row>
      <xdr:rowOff>130371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28248"/>
          <a:ext cx="838200" cy="13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130371</xdr:rowOff>
    </xdr:from>
    <xdr:to>
      <xdr:col>19</xdr:col>
      <xdr:colOff>177800</xdr:colOff>
      <xdr:row>34</xdr:row>
      <xdr:rowOff>131677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5967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131677</xdr:rowOff>
    </xdr:from>
    <xdr:to>
      <xdr:col>15</xdr:col>
      <xdr:colOff>50800</xdr:colOff>
      <xdr:row>35</xdr:row>
      <xdr:rowOff>27392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60977"/>
          <a:ext cx="889000" cy="6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170605</xdr:rowOff>
    </xdr:from>
    <xdr:to>
      <xdr:col>10</xdr:col>
      <xdr:colOff>114300</xdr:colOff>
      <xdr:row>35</xdr:row>
      <xdr:rowOff>27392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99905"/>
          <a:ext cx="8890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119598</xdr:rowOff>
    </xdr:from>
    <xdr:to>
      <xdr:col>24</xdr:col>
      <xdr:colOff>114300</xdr:colOff>
      <xdr:row>34</xdr:row>
      <xdr:rowOff>49748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7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142475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79571</xdr:rowOff>
    </xdr:from>
    <xdr:to>
      <xdr:col>20</xdr:col>
      <xdr:colOff>38100</xdr:colOff>
      <xdr:row>35</xdr:row>
      <xdr:rowOff>9721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0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26248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8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80877</xdr:rowOff>
    </xdr:from>
    <xdr:to>
      <xdr:col>15</xdr:col>
      <xdr:colOff>101600</xdr:colOff>
      <xdr:row>35</xdr:row>
      <xdr:rowOff>11027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27554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8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148042</xdr:rowOff>
    </xdr:from>
    <xdr:to>
      <xdr:col>10</xdr:col>
      <xdr:colOff>165100</xdr:colOff>
      <xdr:row>35</xdr:row>
      <xdr:rowOff>78192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94719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5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119805</xdr:rowOff>
    </xdr:from>
    <xdr:to>
      <xdr:col>6</xdr:col>
      <xdr:colOff>38100</xdr:colOff>
      <xdr:row>35</xdr:row>
      <xdr:rowOff>49955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66482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2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118334</xdr:rowOff>
    </xdr:from>
    <xdr:to>
      <xdr:col>24</xdr:col>
      <xdr:colOff>63500</xdr:colOff>
      <xdr:row>58</xdr:row>
      <xdr:rowOff>118427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2434"/>
          <a:ext cx="8382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118427</xdr:rowOff>
    </xdr:from>
    <xdr:to>
      <xdr:col>19</xdr:col>
      <xdr:colOff>177800</xdr:colOff>
      <xdr:row>58</xdr:row>
      <xdr:rowOff>119135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2527"/>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117549</xdr:rowOff>
    </xdr:from>
    <xdr:to>
      <xdr:col>15</xdr:col>
      <xdr:colOff>50800</xdr:colOff>
      <xdr:row>58</xdr:row>
      <xdr:rowOff>119135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1649"/>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117549</xdr:rowOff>
    </xdr:from>
    <xdr:to>
      <xdr:col>10</xdr:col>
      <xdr:colOff>114300</xdr:colOff>
      <xdr:row>58</xdr:row>
      <xdr:rowOff>120032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649"/>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67534</xdr:rowOff>
    </xdr:from>
    <xdr:to>
      <xdr:col>24</xdr:col>
      <xdr:colOff>114300</xdr:colOff>
      <xdr:row>58</xdr:row>
      <xdr:rowOff>169134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67627</xdr:rowOff>
    </xdr:from>
    <xdr:to>
      <xdr:col>20</xdr:col>
      <xdr:colOff>38100</xdr:colOff>
      <xdr:row>58</xdr:row>
      <xdr:rowOff>169227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160354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68335</xdr:rowOff>
    </xdr:from>
    <xdr:to>
      <xdr:col>15</xdr:col>
      <xdr:colOff>101600</xdr:colOff>
      <xdr:row>58</xdr:row>
      <xdr:rowOff>169935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161062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66749</xdr:rowOff>
    </xdr:from>
    <xdr:to>
      <xdr:col>10</xdr:col>
      <xdr:colOff>165100</xdr:colOff>
      <xdr:row>58</xdr:row>
      <xdr:rowOff>168349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69232</xdr:rowOff>
    </xdr:from>
    <xdr:to>
      <xdr:col>6</xdr:col>
      <xdr:colOff>38100</xdr:colOff>
      <xdr:row>58</xdr:row>
      <xdr:rowOff>170832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161959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131699</xdr:rowOff>
    </xdr:from>
    <xdr:to>
      <xdr:col>24</xdr:col>
      <xdr:colOff>63500</xdr:colOff>
      <xdr:row>78</xdr:row>
      <xdr:rowOff>141808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04799"/>
          <a:ext cx="838200" cy="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137871</xdr:rowOff>
    </xdr:from>
    <xdr:to>
      <xdr:col>19</xdr:col>
      <xdr:colOff>177800</xdr:colOff>
      <xdr:row>78</xdr:row>
      <xdr:rowOff>141808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10971"/>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137871</xdr:rowOff>
    </xdr:from>
    <xdr:to>
      <xdr:col>15</xdr:col>
      <xdr:colOff>50800</xdr:colOff>
      <xdr:row>78</xdr:row>
      <xdr:rowOff>159919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10971"/>
          <a:ext cx="889000" cy="2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159919</xdr:rowOff>
    </xdr:from>
    <xdr:to>
      <xdr:col>10</xdr:col>
      <xdr:colOff>114300</xdr:colOff>
      <xdr:row>79</xdr:row>
      <xdr:rowOff>648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3019"/>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80899</xdr:rowOff>
    </xdr:from>
    <xdr:to>
      <xdr:col>24</xdr:col>
      <xdr:colOff>114300</xdr:colOff>
      <xdr:row>79</xdr:row>
      <xdr:rowOff>11049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167276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91008</xdr:rowOff>
    </xdr:from>
    <xdr:to>
      <xdr:col>20</xdr:col>
      <xdr:colOff>38100</xdr:colOff>
      <xdr:row>79</xdr:row>
      <xdr:rowOff>21158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12285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87071</xdr:rowOff>
    </xdr:from>
    <xdr:to>
      <xdr:col>15</xdr:col>
      <xdr:colOff>101600</xdr:colOff>
      <xdr:row>79</xdr:row>
      <xdr:rowOff>17221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8348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109119</xdr:rowOff>
    </xdr:from>
    <xdr:to>
      <xdr:col>10</xdr:col>
      <xdr:colOff>165100</xdr:colOff>
      <xdr:row>79</xdr:row>
      <xdr:rowOff>39269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30396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121298</xdr:rowOff>
    </xdr:from>
    <xdr:to>
      <xdr:col>6</xdr:col>
      <xdr:colOff>38100</xdr:colOff>
      <xdr:row>79</xdr:row>
      <xdr:rowOff>51448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42575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28440</xdr:rowOff>
    </xdr:from>
    <xdr:to>
      <xdr:col>24</xdr:col>
      <xdr:colOff>63500</xdr:colOff>
      <xdr:row>96</xdr:row>
      <xdr:rowOff>43490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87640"/>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43490</xdr:rowOff>
    </xdr:from>
    <xdr:to>
      <xdr:col>19</xdr:col>
      <xdr:colOff>177800</xdr:colOff>
      <xdr:row>96</xdr:row>
      <xdr:rowOff>125222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02690"/>
          <a:ext cx="889000" cy="8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50691</xdr:rowOff>
    </xdr:from>
    <xdr:to>
      <xdr:col>15</xdr:col>
      <xdr:colOff>50800</xdr:colOff>
      <xdr:row>96</xdr:row>
      <xdr:rowOff>125222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09891"/>
          <a:ext cx="889000" cy="7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50691</xdr:rowOff>
    </xdr:from>
    <xdr:to>
      <xdr:col>10</xdr:col>
      <xdr:colOff>114300</xdr:colOff>
      <xdr:row>97</xdr:row>
      <xdr:rowOff>44923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09891"/>
          <a:ext cx="889000" cy="16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149090</xdr:rowOff>
    </xdr:from>
    <xdr:to>
      <xdr:col>24</xdr:col>
      <xdr:colOff>114300</xdr:colOff>
      <xdr:row>96</xdr:row>
      <xdr:rowOff>79240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3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127517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1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164140</xdr:rowOff>
    </xdr:from>
    <xdr:to>
      <xdr:col>20</xdr:col>
      <xdr:colOff>38100</xdr:colOff>
      <xdr:row>96</xdr:row>
      <xdr:rowOff>94290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85417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4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74422</xdr:rowOff>
    </xdr:from>
    <xdr:to>
      <xdr:col>15</xdr:col>
      <xdr:colOff>101600</xdr:colOff>
      <xdr:row>97</xdr:row>
      <xdr:rowOff>4572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167149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2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171341</xdr:rowOff>
    </xdr:from>
    <xdr:to>
      <xdr:col>10</xdr:col>
      <xdr:colOff>165100</xdr:colOff>
      <xdr:row>96</xdr:row>
      <xdr:rowOff>101491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5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92618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5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165573</xdr:rowOff>
    </xdr:from>
    <xdr:to>
      <xdr:col>6</xdr:col>
      <xdr:colOff>38100</xdr:colOff>
      <xdr:row>97</xdr:row>
      <xdr:rowOff>95723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86850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1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77286</xdr:rowOff>
    </xdr:from>
    <xdr:to>
      <xdr:col>55</xdr:col>
      <xdr:colOff>0</xdr:colOff>
      <xdr:row>37</xdr:row>
      <xdr:rowOff>101576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20936"/>
          <a:ext cx="838200" cy="2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101576</xdr:rowOff>
    </xdr:from>
    <xdr:to>
      <xdr:col>50</xdr:col>
      <xdr:colOff>114300</xdr:colOff>
      <xdr:row>37</xdr:row>
      <xdr:rowOff>111906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45226"/>
          <a:ext cx="889000" cy="1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111906</xdr:rowOff>
    </xdr:from>
    <xdr:to>
      <xdr:col>45</xdr:col>
      <xdr:colOff>177800</xdr:colOff>
      <xdr:row>37</xdr:row>
      <xdr:rowOff>123606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55556"/>
          <a:ext cx="889000" cy="1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137829</xdr:rowOff>
    </xdr:from>
    <xdr:to>
      <xdr:col>41</xdr:col>
      <xdr:colOff>50800</xdr:colOff>
      <xdr:row>37</xdr:row>
      <xdr:rowOff>123606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38579"/>
          <a:ext cx="889000" cy="32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26486</xdr:rowOff>
    </xdr:from>
    <xdr:to>
      <xdr:col>55</xdr:col>
      <xdr:colOff>50800</xdr:colOff>
      <xdr:row>37</xdr:row>
      <xdr:rowOff>128086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49363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2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50776</xdr:rowOff>
    </xdr:from>
    <xdr:to>
      <xdr:col>50</xdr:col>
      <xdr:colOff>165100</xdr:colOff>
      <xdr:row>37</xdr:row>
      <xdr:rowOff>152376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143503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8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61106</xdr:rowOff>
    </xdr:from>
    <xdr:to>
      <xdr:col>46</xdr:col>
      <xdr:colOff>38100</xdr:colOff>
      <xdr:row>37</xdr:row>
      <xdr:rowOff>162706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0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153833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9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72806</xdr:rowOff>
    </xdr:from>
    <xdr:to>
      <xdr:col>41</xdr:col>
      <xdr:colOff>101600</xdr:colOff>
      <xdr:row>38</xdr:row>
      <xdr:rowOff>2956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1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0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87029</xdr:rowOff>
    </xdr:from>
    <xdr:to>
      <xdr:col>36</xdr:col>
      <xdr:colOff>165100</xdr:colOff>
      <xdr:row>36</xdr:row>
      <xdr:rowOff>17179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8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8306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112506</xdr:rowOff>
    </xdr:from>
    <xdr:to>
      <xdr:col>55</xdr:col>
      <xdr:colOff>0</xdr:colOff>
      <xdr:row>57</xdr:row>
      <xdr:rowOff>3930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13706"/>
          <a:ext cx="838200" cy="6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3930</xdr:rowOff>
    </xdr:from>
    <xdr:to>
      <xdr:col>50</xdr:col>
      <xdr:colOff>114300</xdr:colOff>
      <xdr:row>57</xdr:row>
      <xdr:rowOff>25697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76580"/>
          <a:ext cx="889000" cy="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56083</xdr:rowOff>
    </xdr:from>
    <xdr:to>
      <xdr:col>45</xdr:col>
      <xdr:colOff>177800</xdr:colOff>
      <xdr:row>57</xdr:row>
      <xdr:rowOff>25697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57283"/>
          <a:ext cx="889000" cy="14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56083</xdr:rowOff>
    </xdr:from>
    <xdr:to>
      <xdr:col>41</xdr:col>
      <xdr:colOff>50800</xdr:colOff>
      <xdr:row>57</xdr:row>
      <xdr:rowOff>28724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57283"/>
          <a:ext cx="889000" cy="14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61706</xdr:rowOff>
    </xdr:from>
    <xdr:to>
      <xdr:col>55</xdr:col>
      <xdr:colOff>50800</xdr:colOff>
      <xdr:row>56</xdr:row>
      <xdr:rowOff>163306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6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40133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124580</xdr:rowOff>
    </xdr:from>
    <xdr:to>
      <xdr:col>50</xdr:col>
      <xdr:colOff>165100</xdr:colOff>
      <xdr:row>57</xdr:row>
      <xdr:rowOff>54730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45857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146347</xdr:rowOff>
    </xdr:from>
    <xdr:to>
      <xdr:col>46</xdr:col>
      <xdr:colOff>38100</xdr:colOff>
      <xdr:row>57</xdr:row>
      <xdr:rowOff>76497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67624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4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5283</xdr:rowOff>
    </xdr:from>
    <xdr:to>
      <xdr:col>41</xdr:col>
      <xdr:colOff>101600</xdr:colOff>
      <xdr:row>56</xdr:row>
      <xdr:rowOff>106883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0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98010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69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149374</xdr:rowOff>
    </xdr:from>
    <xdr:to>
      <xdr:col>36</xdr:col>
      <xdr:colOff>165100</xdr:colOff>
      <xdr:row>57</xdr:row>
      <xdr:rowOff>79524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70651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167904</xdr:rowOff>
    </xdr:from>
    <xdr:to>
      <xdr:col>55</xdr:col>
      <xdr:colOff>0</xdr:colOff>
      <xdr:row>79</xdr:row>
      <xdr:rowOff>79829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41004"/>
          <a:ext cx="838200" cy="8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139232</xdr:rowOff>
    </xdr:from>
    <xdr:to>
      <xdr:col>50</xdr:col>
      <xdr:colOff>114300</xdr:colOff>
      <xdr:row>79</xdr:row>
      <xdr:rowOff>79829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12332"/>
          <a:ext cx="889000" cy="1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158445</xdr:rowOff>
    </xdr:from>
    <xdr:to>
      <xdr:col>45</xdr:col>
      <xdr:colOff>177800</xdr:colOff>
      <xdr:row>78</xdr:row>
      <xdr:rowOff>139232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60095"/>
          <a:ext cx="889000" cy="15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158445</xdr:rowOff>
    </xdr:from>
    <xdr:to>
      <xdr:col>41</xdr:col>
      <xdr:colOff>50800</xdr:colOff>
      <xdr:row>78</xdr:row>
      <xdr:rowOff>166153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60095"/>
          <a:ext cx="889000" cy="17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117104</xdr:rowOff>
    </xdr:from>
    <xdr:to>
      <xdr:col>55</xdr:col>
      <xdr:colOff>50800</xdr:colOff>
      <xdr:row>79</xdr:row>
      <xdr:rowOff>47254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32031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29029</xdr:rowOff>
    </xdr:from>
    <xdr:to>
      <xdr:col>50</xdr:col>
      <xdr:colOff>165100</xdr:colOff>
      <xdr:row>79</xdr:row>
      <xdr:rowOff>130629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121756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6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88432</xdr:rowOff>
    </xdr:from>
    <xdr:to>
      <xdr:col>46</xdr:col>
      <xdr:colOff>38100</xdr:colOff>
      <xdr:row>79</xdr:row>
      <xdr:rowOff>18582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9709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107645</xdr:rowOff>
    </xdr:from>
    <xdr:to>
      <xdr:col>41</xdr:col>
      <xdr:colOff>101600</xdr:colOff>
      <xdr:row>78</xdr:row>
      <xdr:rowOff>37795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54322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8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115353</xdr:rowOff>
    </xdr:from>
    <xdr:to>
      <xdr:col>36</xdr:col>
      <xdr:colOff>165100</xdr:colOff>
      <xdr:row>79</xdr:row>
      <xdr:rowOff>45503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36630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8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88117</xdr:rowOff>
    </xdr:from>
    <xdr:to>
      <xdr:col>55</xdr:col>
      <xdr:colOff>0</xdr:colOff>
      <xdr:row>96</xdr:row>
      <xdr:rowOff>92728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47317"/>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92728</xdr:rowOff>
    </xdr:from>
    <xdr:to>
      <xdr:col>50</xdr:col>
      <xdr:colOff>114300</xdr:colOff>
      <xdr:row>96</xdr:row>
      <xdr:rowOff>127219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51928"/>
          <a:ext cx="889000" cy="3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30640</xdr:rowOff>
    </xdr:from>
    <xdr:to>
      <xdr:col>45</xdr:col>
      <xdr:colOff>177800</xdr:colOff>
      <xdr:row>96</xdr:row>
      <xdr:rowOff>127219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89840"/>
          <a:ext cx="889000" cy="9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30640</xdr:rowOff>
    </xdr:from>
    <xdr:to>
      <xdr:col>41</xdr:col>
      <xdr:colOff>50800</xdr:colOff>
      <xdr:row>96</xdr:row>
      <xdr:rowOff>113667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89840"/>
          <a:ext cx="889000" cy="8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37317</xdr:rowOff>
    </xdr:from>
    <xdr:to>
      <xdr:col>55</xdr:col>
      <xdr:colOff>50800</xdr:colOff>
      <xdr:row>96</xdr:row>
      <xdr:rowOff>138917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9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15744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7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41928</xdr:rowOff>
    </xdr:from>
    <xdr:to>
      <xdr:col>50</xdr:col>
      <xdr:colOff>165100</xdr:colOff>
      <xdr:row>96</xdr:row>
      <xdr:rowOff>143528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0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134655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9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76419</xdr:rowOff>
    </xdr:from>
    <xdr:to>
      <xdr:col>46</xdr:col>
      <xdr:colOff>38100</xdr:colOff>
      <xdr:row>97</xdr:row>
      <xdr:rowOff>6569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3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169146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151290</xdr:rowOff>
    </xdr:from>
    <xdr:to>
      <xdr:col>41</xdr:col>
      <xdr:colOff>101600</xdr:colOff>
      <xdr:row>96</xdr:row>
      <xdr:rowOff>81440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97967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1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62867</xdr:rowOff>
    </xdr:from>
    <xdr:to>
      <xdr:col>36</xdr:col>
      <xdr:colOff>165100</xdr:colOff>
      <xdr:row>96</xdr:row>
      <xdr:rowOff>164467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2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155594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1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70620</xdr:rowOff>
    </xdr:from>
    <xdr:to>
      <xdr:col>85</xdr:col>
      <xdr:colOff>127000</xdr:colOff>
      <xdr:row>39</xdr:row>
      <xdr:rowOff>72661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57170"/>
          <a:ext cx="8382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70620</xdr:rowOff>
    </xdr:from>
    <xdr:to>
      <xdr:col>81</xdr:col>
      <xdr:colOff>50800</xdr:colOff>
      <xdr:row>39</xdr:row>
      <xdr:rowOff>76581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57170"/>
          <a:ext cx="8890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76581</xdr:rowOff>
    </xdr:from>
    <xdr:to>
      <xdr:col>76</xdr:col>
      <xdr:colOff>114300</xdr:colOff>
      <xdr:row>39</xdr:row>
      <xdr:rowOff>92735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63131"/>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80493</xdr:rowOff>
    </xdr:from>
    <xdr:to>
      <xdr:col>71</xdr:col>
      <xdr:colOff>177800</xdr:colOff>
      <xdr:row>39</xdr:row>
      <xdr:rowOff>92735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67043"/>
          <a:ext cx="889000" cy="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21861</xdr:rowOff>
    </xdr:from>
    <xdr:to>
      <xdr:col>85</xdr:col>
      <xdr:colOff>177800</xdr:colOff>
      <xdr:row>39</xdr:row>
      <xdr:rowOff>123461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152688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19820</xdr:rowOff>
    </xdr:from>
    <xdr:to>
      <xdr:col>81</xdr:col>
      <xdr:colOff>101600</xdr:colOff>
      <xdr:row>39</xdr:row>
      <xdr:rowOff>121420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0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137947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48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25781</xdr:rowOff>
    </xdr:from>
    <xdr:to>
      <xdr:col>76</xdr:col>
      <xdr:colOff>165100</xdr:colOff>
      <xdr:row>39</xdr:row>
      <xdr:rowOff>127381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118508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0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41935</xdr:rowOff>
    </xdr:from>
    <xdr:to>
      <xdr:col>72</xdr:col>
      <xdr:colOff>38100</xdr:colOff>
      <xdr:row>39</xdr:row>
      <xdr:rowOff>143535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134662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2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29693</xdr:rowOff>
    </xdr:from>
    <xdr:to>
      <xdr:col>67</xdr:col>
      <xdr:colOff>101600</xdr:colOff>
      <xdr:row>39</xdr:row>
      <xdr:rowOff>131293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122420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140846</xdr:rowOff>
    </xdr:from>
    <xdr:to>
      <xdr:col>85</xdr:col>
      <xdr:colOff>127000</xdr:colOff>
      <xdr:row>77</xdr:row>
      <xdr:rowOff>145089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42496"/>
          <a:ext cx="8382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140846</xdr:rowOff>
    </xdr:from>
    <xdr:to>
      <xdr:col>81</xdr:col>
      <xdr:colOff>50800</xdr:colOff>
      <xdr:row>77</xdr:row>
      <xdr:rowOff>142235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42496"/>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140894</xdr:rowOff>
    </xdr:from>
    <xdr:to>
      <xdr:col>76</xdr:col>
      <xdr:colOff>114300</xdr:colOff>
      <xdr:row>77</xdr:row>
      <xdr:rowOff>142235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4254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140894</xdr:rowOff>
    </xdr:from>
    <xdr:to>
      <xdr:col>71</xdr:col>
      <xdr:colOff>177800</xdr:colOff>
      <xdr:row>77</xdr:row>
      <xdr:rowOff>147557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2544"/>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94289</xdr:rowOff>
    </xdr:from>
    <xdr:to>
      <xdr:col>85</xdr:col>
      <xdr:colOff>177800</xdr:colOff>
      <xdr:row>78</xdr:row>
      <xdr:rowOff>24439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9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90046</xdr:rowOff>
    </xdr:from>
    <xdr:to>
      <xdr:col>81</xdr:col>
      <xdr:colOff>101600</xdr:colOff>
      <xdr:row>78</xdr:row>
      <xdr:rowOff>20196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11323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8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91435</xdr:rowOff>
    </xdr:from>
    <xdr:to>
      <xdr:col>76</xdr:col>
      <xdr:colOff>165100</xdr:colOff>
      <xdr:row>78</xdr:row>
      <xdr:rowOff>21585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12712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8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90094</xdr:rowOff>
    </xdr:from>
    <xdr:to>
      <xdr:col>72</xdr:col>
      <xdr:colOff>38100</xdr:colOff>
      <xdr:row>78</xdr:row>
      <xdr:rowOff>20244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11371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96757</xdr:rowOff>
    </xdr:from>
    <xdr:to>
      <xdr:col>67</xdr:col>
      <xdr:colOff>101600</xdr:colOff>
      <xdr:row>78</xdr:row>
      <xdr:rowOff>26907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43434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16416</xdr:rowOff>
    </xdr:from>
    <xdr:to>
      <xdr:col>85</xdr:col>
      <xdr:colOff>127000</xdr:colOff>
      <xdr:row>99</xdr:row>
      <xdr:rowOff>17914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9966"/>
          <a:ext cx="8382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159167</xdr:rowOff>
    </xdr:from>
    <xdr:to>
      <xdr:col>81</xdr:col>
      <xdr:colOff>50800</xdr:colOff>
      <xdr:row>99</xdr:row>
      <xdr:rowOff>17914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61267"/>
          <a:ext cx="889000" cy="3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159167</xdr:rowOff>
    </xdr:from>
    <xdr:to>
      <xdr:col>76</xdr:col>
      <xdr:colOff>114300</xdr:colOff>
      <xdr:row>99</xdr:row>
      <xdr:rowOff>14441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61267"/>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14441</xdr:rowOff>
    </xdr:from>
    <xdr:to>
      <xdr:col>71</xdr:col>
      <xdr:colOff>177800</xdr:colOff>
      <xdr:row>99</xdr:row>
      <xdr:rowOff>22450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87991"/>
          <a:ext cx="8890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137066</xdr:rowOff>
    </xdr:from>
    <xdr:to>
      <xdr:col>85</xdr:col>
      <xdr:colOff>177800</xdr:colOff>
      <xdr:row>99</xdr:row>
      <xdr:rowOff>67216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138564</xdr:rowOff>
    </xdr:from>
    <xdr:to>
      <xdr:col>81</xdr:col>
      <xdr:colOff>101600</xdr:colOff>
      <xdr:row>99</xdr:row>
      <xdr:rowOff>68714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59841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108367</xdr:rowOff>
    </xdr:from>
    <xdr:to>
      <xdr:col>76</xdr:col>
      <xdr:colOff>165100</xdr:colOff>
      <xdr:row>99</xdr:row>
      <xdr:rowOff>38517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29644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135091</xdr:rowOff>
    </xdr:from>
    <xdr:to>
      <xdr:col>72</xdr:col>
      <xdr:colOff>38100</xdr:colOff>
      <xdr:row>99</xdr:row>
      <xdr:rowOff>65241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56368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143100</xdr:rowOff>
    </xdr:from>
    <xdr:to>
      <xdr:col>67</xdr:col>
      <xdr:colOff>101600</xdr:colOff>
      <xdr:row>99</xdr:row>
      <xdr:rowOff>73250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64377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136467</xdr:rowOff>
    </xdr:from>
    <xdr:to>
      <xdr:col>116</xdr:col>
      <xdr:colOff>63500</xdr:colOff>
      <xdr:row>36</xdr:row>
      <xdr:rowOff>159294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308667"/>
          <a:ext cx="8382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159294</xdr:rowOff>
    </xdr:from>
    <xdr:to>
      <xdr:col>111</xdr:col>
      <xdr:colOff>177800</xdr:colOff>
      <xdr:row>37</xdr:row>
      <xdr:rowOff>26837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331494"/>
          <a:ext cx="8890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26837</xdr:rowOff>
    </xdr:from>
    <xdr:to>
      <xdr:col>107</xdr:col>
      <xdr:colOff>50800</xdr:colOff>
      <xdr:row>37</xdr:row>
      <xdr:rowOff>27719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37048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27719</xdr:rowOff>
    </xdr:from>
    <xdr:to>
      <xdr:col>102</xdr:col>
      <xdr:colOff>114300</xdr:colOff>
      <xdr:row>37</xdr:row>
      <xdr:rowOff>105900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71369"/>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85667</xdr:rowOff>
    </xdr:from>
    <xdr:to>
      <xdr:col>116</xdr:col>
      <xdr:colOff>114300</xdr:colOff>
      <xdr:row>37</xdr:row>
      <xdr:rowOff>15817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25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108544</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10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108494</xdr:rowOff>
    </xdr:from>
    <xdr:to>
      <xdr:col>112</xdr:col>
      <xdr:colOff>38100</xdr:colOff>
      <xdr:row>37</xdr:row>
      <xdr:rowOff>38644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55171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05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147487</xdr:rowOff>
    </xdr:from>
    <xdr:to>
      <xdr:col>107</xdr:col>
      <xdr:colOff>101600</xdr:colOff>
      <xdr:row>37</xdr:row>
      <xdr:rowOff>77637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94164</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09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148369</xdr:rowOff>
    </xdr:from>
    <xdr:to>
      <xdr:col>102</xdr:col>
      <xdr:colOff>165100</xdr:colOff>
      <xdr:row>37</xdr:row>
      <xdr:rowOff>78519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2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95046</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09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55100</xdr:rowOff>
    </xdr:from>
    <xdr:to>
      <xdr:col>98</xdr:col>
      <xdr:colOff>38100</xdr:colOff>
      <xdr:row>37</xdr:row>
      <xdr:rowOff>156700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1777</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17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141727</xdr:rowOff>
    </xdr:from>
    <xdr:to>
      <xdr:col>116</xdr:col>
      <xdr:colOff>63500</xdr:colOff>
      <xdr:row>58</xdr:row>
      <xdr:rowOff>150596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5827"/>
          <a:ext cx="8382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141727</xdr:rowOff>
    </xdr:from>
    <xdr:to>
      <xdr:col>111</xdr:col>
      <xdr:colOff>177800</xdr:colOff>
      <xdr:row>58</xdr:row>
      <xdr:rowOff>155024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85827"/>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141940</xdr:rowOff>
    </xdr:from>
    <xdr:to>
      <xdr:col>107</xdr:col>
      <xdr:colOff>50800</xdr:colOff>
      <xdr:row>58</xdr:row>
      <xdr:rowOff>155024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6040"/>
          <a:ext cx="889000" cy="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134975</xdr:rowOff>
    </xdr:from>
    <xdr:to>
      <xdr:col>102</xdr:col>
      <xdr:colOff>114300</xdr:colOff>
      <xdr:row>58</xdr:row>
      <xdr:rowOff>141940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79075"/>
          <a:ext cx="889000" cy="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99796</xdr:rowOff>
    </xdr:from>
    <xdr:to>
      <xdr:col>116</xdr:col>
      <xdr:colOff>114300</xdr:colOff>
      <xdr:row>59</xdr:row>
      <xdr:rowOff>29946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59173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90927</xdr:rowOff>
    </xdr:from>
    <xdr:to>
      <xdr:col>112</xdr:col>
      <xdr:colOff>38100</xdr:colOff>
      <xdr:row>59</xdr:row>
      <xdr:rowOff>21077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37604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1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104224</xdr:rowOff>
    </xdr:from>
    <xdr:to>
      <xdr:col>107</xdr:col>
      <xdr:colOff>101600</xdr:colOff>
      <xdr:row>59</xdr:row>
      <xdr:rowOff>34374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50901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91140</xdr:rowOff>
    </xdr:from>
    <xdr:to>
      <xdr:col>102</xdr:col>
      <xdr:colOff>165100</xdr:colOff>
      <xdr:row>59</xdr:row>
      <xdr:rowOff>21290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37817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1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84175</xdr:rowOff>
    </xdr:from>
    <xdr:to>
      <xdr:col>98</xdr:col>
      <xdr:colOff>38100</xdr:colOff>
      <xdr:row>59</xdr:row>
      <xdr:rowOff>14325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30852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80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57842</xdr:rowOff>
    </xdr:from>
    <xdr:to>
      <xdr:col>116</xdr:col>
      <xdr:colOff>63500</xdr:colOff>
      <xdr:row>73</xdr:row>
      <xdr:rowOff>162408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73692"/>
          <a:ext cx="838200" cy="10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162408</xdr:rowOff>
    </xdr:from>
    <xdr:to>
      <xdr:col>111</xdr:col>
      <xdr:colOff>177800</xdr:colOff>
      <xdr:row>74</xdr:row>
      <xdr:rowOff>7836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78258"/>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7836</xdr:rowOff>
    </xdr:from>
    <xdr:to>
      <xdr:col>107</xdr:col>
      <xdr:colOff>50800</xdr:colOff>
      <xdr:row>74</xdr:row>
      <xdr:rowOff>24276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95136"/>
          <a:ext cx="8890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311</xdr:rowOff>
    </xdr:from>
    <xdr:to>
      <xdr:col>102</xdr:col>
      <xdr:colOff>114300</xdr:colOff>
      <xdr:row>74</xdr:row>
      <xdr:rowOff>24276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687611"/>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7042</xdr:rowOff>
    </xdr:from>
    <xdr:to>
      <xdr:col>116</xdr:col>
      <xdr:colOff>114300</xdr:colOff>
      <xdr:row>73</xdr:row>
      <xdr:rowOff>108642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2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29919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7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111608</xdr:rowOff>
    </xdr:from>
    <xdr:to>
      <xdr:col>112</xdr:col>
      <xdr:colOff>38100</xdr:colOff>
      <xdr:row>74</xdr:row>
      <xdr:rowOff>41758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2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58285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128486</xdr:rowOff>
    </xdr:from>
    <xdr:to>
      <xdr:col>107</xdr:col>
      <xdr:colOff>101600</xdr:colOff>
      <xdr:row>74</xdr:row>
      <xdr:rowOff>58636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75163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144926</xdr:rowOff>
    </xdr:from>
    <xdr:to>
      <xdr:col>102</xdr:col>
      <xdr:colOff>165100</xdr:colOff>
      <xdr:row>74</xdr:row>
      <xdr:rowOff>75076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91603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120961</xdr:rowOff>
    </xdr:from>
    <xdr:to>
      <xdr:col>98</xdr:col>
      <xdr:colOff>38100</xdr:colOff>
      <xdr:row>74</xdr:row>
      <xdr:rowOff>51111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67638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752,038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円となっており、主な構成項目は次の通りである。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年度は、職員退職手当の増額により、昨年度から増加となった。類似団体との差は依然として大きく、引き続き定員の適正化、人件費の抑制に努める。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維持補修費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類似団体平均を下回ってはいるが、市町村合併により膨大な数の公共施設を有していることなどから、施設の維持補修経費は年々増加傾向にあり、公共施設等総合管理計画に基づき、公共施設の適正配置に努め、経費の削減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年度は、大規模な新規整備工事に係る普通建設事業費が増えたことで増加している。今後も老朽化に伴う建設工事が予定されているため、公共施設のあり方に関する検討を引き続き進めていく必要がある。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病院事業負担金の増額等により昨年度から増加した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。類似団体平均を下回ってはいるものの、引き続き、単独補助金の評価・見直しを行い、削減に努める。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年度は、元金の減額により昨年度から減少となった。依然として類似団体平均を下回ってはいるが、引き続き地方債発行を抑制し公債費負担の抑制を図る。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41,637
41,156
698.31
32,044,105
31,312,596
515,928
17,540,272
21,953,988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110554</xdr:rowOff>
    </xdr:from>
    <xdr:to>
      <xdr:col>24</xdr:col>
      <xdr:colOff>63500</xdr:colOff>
      <xdr:row>38</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25654"/>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130556</xdr:rowOff>
    </xdr:from>
    <xdr:to>
      <xdr:col>19</xdr:col>
      <xdr:colOff>177800</xdr:colOff>
      <xdr:row>38</xdr:row>
      <xdr:rowOff>148463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45656"/>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148463</xdr:rowOff>
    </xdr:from>
    <xdr:to>
      <xdr:col>15</xdr:col>
      <xdr:colOff>50800</xdr:colOff>
      <xdr:row>39</xdr:row>
      <xdr:rowOff>14922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63563"/>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14922</xdr:rowOff>
    </xdr:from>
    <xdr:to>
      <xdr:col>10</xdr:col>
      <xdr:colOff>114300</xdr:colOff>
      <xdr:row>39</xdr:row>
      <xdr:rowOff>83121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01472"/>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59754</xdr:rowOff>
    </xdr:from>
    <xdr:to>
      <xdr:col>24</xdr:col>
      <xdr:colOff>114300</xdr:colOff>
      <xdr:row>38</xdr:row>
      <xdr:rowOff>161354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38181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5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79756</xdr:rowOff>
    </xdr:from>
    <xdr:to>
      <xdr:col>20</xdr:col>
      <xdr:colOff>38100</xdr:colOff>
      <xdr:row>39</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97663</xdr:rowOff>
    </xdr:from>
    <xdr:to>
      <xdr:col>15</xdr:col>
      <xdr:colOff>101600</xdr:colOff>
      <xdr:row>39</xdr:row>
      <xdr:rowOff>27813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18940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0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135572</xdr:rowOff>
    </xdr:from>
    <xdr:to>
      <xdr:col>10</xdr:col>
      <xdr:colOff>165100</xdr:colOff>
      <xdr:row>39</xdr:row>
      <xdr:rowOff>65722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56849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4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32321</xdr:rowOff>
    </xdr:from>
    <xdr:to>
      <xdr:col>6</xdr:col>
      <xdr:colOff>38100</xdr:colOff>
      <xdr:row>39</xdr:row>
      <xdr:rowOff>133921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125048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63779</xdr:rowOff>
    </xdr:from>
    <xdr:to>
      <xdr:col>24</xdr:col>
      <xdr:colOff>63500</xdr:colOff>
      <xdr:row>58</xdr:row>
      <xdr:rowOff>72564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7879"/>
          <a:ext cx="8382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57717</xdr:rowOff>
    </xdr:from>
    <xdr:to>
      <xdr:col>19</xdr:col>
      <xdr:colOff>177800</xdr:colOff>
      <xdr:row>58</xdr:row>
      <xdr:rowOff>72564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1817"/>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45011</xdr:rowOff>
    </xdr:from>
    <xdr:to>
      <xdr:col>15</xdr:col>
      <xdr:colOff>50800</xdr:colOff>
      <xdr:row>58</xdr:row>
      <xdr:rowOff>57717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89111"/>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128311</xdr:rowOff>
    </xdr:from>
    <xdr:to>
      <xdr:col>10</xdr:col>
      <xdr:colOff>114300</xdr:colOff>
      <xdr:row>58</xdr:row>
      <xdr:rowOff>45011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0961"/>
          <a:ext cx="889000" cy="8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12979</xdr:rowOff>
    </xdr:from>
    <xdr:to>
      <xdr:col>24</xdr:col>
      <xdr:colOff>114300</xdr:colOff>
      <xdr:row>58</xdr:row>
      <xdr:rowOff>114579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21764</xdr:rowOff>
    </xdr:from>
    <xdr:to>
      <xdr:col>20</xdr:col>
      <xdr:colOff>38100</xdr:colOff>
      <xdr:row>58</xdr:row>
      <xdr:rowOff>123364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6917</xdr:rowOff>
    </xdr:from>
    <xdr:to>
      <xdr:col>15</xdr:col>
      <xdr:colOff>101600</xdr:colOff>
      <xdr:row>58</xdr:row>
      <xdr:rowOff>108517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99644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165661</xdr:rowOff>
    </xdr:from>
    <xdr:to>
      <xdr:col>10</xdr:col>
      <xdr:colOff>165100</xdr:colOff>
      <xdr:row>58</xdr:row>
      <xdr:rowOff>95811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112338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77511</xdr:rowOff>
    </xdr:from>
    <xdr:to>
      <xdr:col>6</xdr:col>
      <xdr:colOff>38100</xdr:colOff>
      <xdr:row>58</xdr:row>
      <xdr:rowOff>7661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170238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165652</xdr:rowOff>
    </xdr:from>
    <xdr:to>
      <xdr:col>24</xdr:col>
      <xdr:colOff>63500</xdr:colOff>
      <xdr:row>77</xdr:row>
      <xdr:rowOff>47013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5852"/>
          <a:ext cx="838200" cy="5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47013</xdr:rowOff>
    </xdr:from>
    <xdr:to>
      <xdr:col>19</xdr:col>
      <xdr:colOff>177800</xdr:colOff>
      <xdr:row>77</xdr:row>
      <xdr:rowOff>103369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48663"/>
          <a:ext cx="889000" cy="5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40546</xdr:rowOff>
    </xdr:from>
    <xdr:to>
      <xdr:col>15</xdr:col>
      <xdr:colOff>50800</xdr:colOff>
      <xdr:row>77</xdr:row>
      <xdr:rowOff>103369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42196"/>
          <a:ext cx="889000" cy="6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40546</xdr:rowOff>
    </xdr:from>
    <xdr:to>
      <xdr:col>10</xdr:col>
      <xdr:colOff>114300</xdr:colOff>
      <xdr:row>77</xdr:row>
      <xdr:rowOff>136810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2196"/>
          <a:ext cx="889000" cy="9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114852</xdr:rowOff>
    </xdr:from>
    <xdr:to>
      <xdr:col>24</xdr:col>
      <xdr:colOff>114300</xdr:colOff>
      <xdr:row>77</xdr:row>
      <xdr:rowOff>45002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137729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167663</xdr:rowOff>
    </xdr:from>
    <xdr:to>
      <xdr:col>20</xdr:col>
      <xdr:colOff>38100</xdr:colOff>
      <xdr:row>77</xdr:row>
      <xdr:rowOff>97813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114340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7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52569</xdr:rowOff>
    </xdr:from>
    <xdr:to>
      <xdr:col>15</xdr:col>
      <xdr:colOff>101600</xdr:colOff>
      <xdr:row>77</xdr:row>
      <xdr:rowOff>154169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145296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4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161196</xdr:rowOff>
    </xdr:from>
    <xdr:to>
      <xdr:col>10</xdr:col>
      <xdr:colOff>165100</xdr:colOff>
      <xdr:row>77</xdr:row>
      <xdr:rowOff>91346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107873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86010</xdr:rowOff>
    </xdr:from>
    <xdr:to>
      <xdr:col>6</xdr:col>
      <xdr:colOff>38100</xdr:colOff>
      <xdr:row>78</xdr:row>
      <xdr:rowOff>16160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32687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6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72286</xdr:rowOff>
    </xdr:from>
    <xdr:to>
      <xdr:col>24</xdr:col>
      <xdr:colOff>63500</xdr:colOff>
      <xdr:row>99</xdr:row>
      <xdr:rowOff>76926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5836"/>
          <a:ext cx="8382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76926</xdr:rowOff>
    </xdr:from>
    <xdr:to>
      <xdr:col>19</xdr:col>
      <xdr:colOff>177800</xdr:colOff>
      <xdr:row>99</xdr:row>
      <xdr:rowOff>76933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0476"/>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76933</xdr:rowOff>
    </xdr:from>
    <xdr:to>
      <xdr:col>15</xdr:col>
      <xdr:colOff>50800</xdr:colOff>
      <xdr:row>99</xdr:row>
      <xdr:rowOff>78279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0483"/>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78279</xdr:rowOff>
    </xdr:from>
    <xdr:to>
      <xdr:col>10</xdr:col>
      <xdr:colOff>114300</xdr:colOff>
      <xdr:row>99</xdr:row>
      <xdr:rowOff>80665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829"/>
          <a:ext cx="889000" cy="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21486</xdr:rowOff>
    </xdr:from>
    <xdr:to>
      <xdr:col>24</xdr:col>
      <xdr:colOff>114300</xdr:colOff>
      <xdr:row>99</xdr:row>
      <xdr:rowOff>123086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152313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26126</xdr:rowOff>
    </xdr:from>
    <xdr:to>
      <xdr:col>20</xdr:col>
      <xdr:colOff>38100</xdr:colOff>
      <xdr:row>99</xdr:row>
      <xdr:rowOff>127726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118853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26133</xdr:rowOff>
    </xdr:from>
    <xdr:to>
      <xdr:col>15</xdr:col>
      <xdr:colOff>101600</xdr:colOff>
      <xdr:row>99</xdr:row>
      <xdr:rowOff>127733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144260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27479</xdr:rowOff>
    </xdr:from>
    <xdr:to>
      <xdr:col>10</xdr:col>
      <xdr:colOff>165100</xdr:colOff>
      <xdr:row>99</xdr:row>
      <xdr:rowOff>129079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120206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29865</xdr:rowOff>
    </xdr:from>
    <xdr:to>
      <xdr:col>6</xdr:col>
      <xdr:colOff>38100</xdr:colOff>
      <xdr:row>99</xdr:row>
      <xdr:rowOff>131465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122592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92674</xdr:rowOff>
    </xdr:from>
    <xdr:to>
      <xdr:col>55</xdr:col>
      <xdr:colOff>0</xdr:colOff>
      <xdr:row>38</xdr:row>
      <xdr:rowOff>4173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264874"/>
          <a:ext cx="838200" cy="25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92674</xdr:rowOff>
    </xdr:from>
    <xdr:to>
      <xdr:col>50</xdr:col>
      <xdr:colOff>114300</xdr:colOff>
      <xdr:row>38</xdr:row>
      <xdr:rowOff>88428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264874"/>
          <a:ext cx="889000" cy="33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88428</xdr:rowOff>
    </xdr:from>
    <xdr:to>
      <xdr:col>45</xdr:col>
      <xdr:colOff>177800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03528"/>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53485</xdr:rowOff>
    </xdr:from>
    <xdr:to>
      <xdr:col>41</xdr:col>
      <xdr:colOff>50800</xdr:colOff>
      <xdr:row>38</xdr:row>
      <xdr:rowOff>139700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68585"/>
          <a:ext cx="889000" cy="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124823</xdr:rowOff>
    </xdr:from>
    <xdr:to>
      <xdr:col>55</xdr:col>
      <xdr:colOff>50800</xdr:colOff>
      <xdr:row>38</xdr:row>
      <xdr:rowOff>54973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103250</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46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41874</xdr:rowOff>
    </xdr:from>
    <xdr:to>
      <xdr:col>50</xdr:col>
      <xdr:colOff>165100</xdr:colOff>
      <xdr:row>36</xdr:row>
      <xdr:rowOff>143474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1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160001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98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37628</xdr:rowOff>
    </xdr:from>
    <xdr:to>
      <xdr:col>46</xdr:col>
      <xdr:colOff>38100</xdr:colOff>
      <xdr:row>38</xdr:row>
      <xdr:rowOff>139228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130355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4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10177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2685</xdr:rowOff>
    </xdr:from>
    <xdr:to>
      <xdr:col>36</xdr:col>
      <xdr:colOff>165100</xdr:colOff>
      <xdr:row>38</xdr:row>
      <xdr:rowOff>104285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95412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1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114808</xdr:rowOff>
    </xdr:from>
    <xdr:to>
      <xdr:col>55</xdr:col>
      <xdr:colOff>0</xdr:colOff>
      <xdr:row>55</xdr:row>
      <xdr:rowOff>146152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544558"/>
          <a:ext cx="838200" cy="3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114808</xdr:rowOff>
    </xdr:from>
    <xdr:to>
      <xdr:col>50</xdr:col>
      <xdr:colOff>114300</xdr:colOff>
      <xdr:row>56</xdr:row>
      <xdr:rowOff>8598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544558"/>
          <a:ext cx="889000" cy="6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162192</xdr:rowOff>
    </xdr:from>
    <xdr:to>
      <xdr:col>45</xdr:col>
      <xdr:colOff>177800</xdr:colOff>
      <xdr:row>56</xdr:row>
      <xdr:rowOff>8598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591942"/>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162192</xdr:rowOff>
    </xdr:from>
    <xdr:to>
      <xdr:col>41</xdr:col>
      <xdr:colOff>50800</xdr:colOff>
      <xdr:row>55</xdr:row>
      <xdr:rowOff>166294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591942"/>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95352</xdr:rowOff>
    </xdr:from>
    <xdr:to>
      <xdr:col>55</xdr:col>
      <xdr:colOff>50800</xdr:colOff>
      <xdr:row>56</xdr:row>
      <xdr:rowOff>25502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2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118229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64008</xdr:rowOff>
    </xdr:from>
    <xdr:to>
      <xdr:col>50</xdr:col>
      <xdr:colOff>165100</xdr:colOff>
      <xdr:row>55</xdr:row>
      <xdr:rowOff>165608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10685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129248</xdr:rowOff>
    </xdr:from>
    <xdr:to>
      <xdr:col>46</xdr:col>
      <xdr:colOff>38100</xdr:colOff>
      <xdr:row>56</xdr:row>
      <xdr:rowOff>59398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75925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3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111392</xdr:rowOff>
    </xdr:from>
    <xdr:to>
      <xdr:col>41</xdr:col>
      <xdr:colOff>101600</xdr:colOff>
      <xdr:row>56</xdr:row>
      <xdr:rowOff>41542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58069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115494</xdr:rowOff>
    </xdr:from>
    <xdr:to>
      <xdr:col>36</xdr:col>
      <xdr:colOff>165100</xdr:colOff>
      <xdr:row>56</xdr:row>
      <xdr:rowOff>45644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62171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2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125344</xdr:rowOff>
    </xdr:from>
    <xdr:to>
      <xdr:col>55</xdr:col>
      <xdr:colOff>0</xdr:colOff>
      <xdr:row>78</xdr:row>
      <xdr:rowOff>17559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26994"/>
          <a:ext cx="8382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125344</xdr:rowOff>
    </xdr:from>
    <xdr:to>
      <xdr:col>50</xdr:col>
      <xdr:colOff>114300</xdr:colOff>
      <xdr:row>77</xdr:row>
      <xdr:rowOff>129304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26994"/>
          <a:ext cx="8890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97492</xdr:rowOff>
    </xdr:from>
    <xdr:to>
      <xdr:col>45</xdr:col>
      <xdr:colOff>177800</xdr:colOff>
      <xdr:row>77</xdr:row>
      <xdr:rowOff>129304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99142"/>
          <a:ext cx="889000" cy="3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97492</xdr:rowOff>
    </xdr:from>
    <xdr:to>
      <xdr:col>41</xdr:col>
      <xdr:colOff>50800</xdr:colOff>
      <xdr:row>77</xdr:row>
      <xdr:rowOff>114421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99142"/>
          <a:ext cx="889000" cy="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138209</xdr:rowOff>
    </xdr:from>
    <xdr:to>
      <xdr:col>55</xdr:col>
      <xdr:colOff>50800</xdr:colOff>
      <xdr:row>78</xdr:row>
      <xdr:rowOff>68359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97586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74544</xdr:rowOff>
    </xdr:from>
    <xdr:to>
      <xdr:col>50</xdr:col>
      <xdr:colOff>165100</xdr:colOff>
      <xdr:row>78</xdr:row>
      <xdr:rowOff>4694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21221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5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78504</xdr:rowOff>
    </xdr:from>
    <xdr:to>
      <xdr:col>46</xdr:col>
      <xdr:colOff>38100</xdr:colOff>
      <xdr:row>78</xdr:row>
      <xdr:rowOff>8654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25181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46692</xdr:rowOff>
    </xdr:from>
    <xdr:to>
      <xdr:col>41</xdr:col>
      <xdr:colOff>101600</xdr:colOff>
      <xdr:row>77</xdr:row>
      <xdr:rowOff>148292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164819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63621</xdr:rowOff>
    </xdr:from>
    <xdr:to>
      <xdr:col>36</xdr:col>
      <xdr:colOff>165100</xdr:colOff>
      <xdr:row>77</xdr:row>
      <xdr:rowOff>165221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10298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4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85857</xdr:rowOff>
    </xdr:from>
    <xdr:to>
      <xdr:col>55</xdr:col>
      <xdr:colOff>0</xdr:colOff>
      <xdr:row>97</xdr:row>
      <xdr:rowOff>95786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16507"/>
          <a:ext cx="8382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85857</xdr:rowOff>
    </xdr:from>
    <xdr:to>
      <xdr:col>50</xdr:col>
      <xdr:colOff>114300</xdr:colOff>
      <xdr:row>97</xdr:row>
      <xdr:rowOff>107635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16507"/>
          <a:ext cx="889000" cy="2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89179</xdr:rowOff>
    </xdr:from>
    <xdr:to>
      <xdr:col>45</xdr:col>
      <xdr:colOff>177800</xdr:colOff>
      <xdr:row>97</xdr:row>
      <xdr:rowOff>107635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19829"/>
          <a:ext cx="889000" cy="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89179</xdr:rowOff>
    </xdr:from>
    <xdr:to>
      <xdr:col>41</xdr:col>
      <xdr:colOff>50800</xdr:colOff>
      <xdr:row>97</xdr:row>
      <xdr:rowOff>108276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19829"/>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44986</xdr:rowOff>
    </xdr:from>
    <xdr:to>
      <xdr:col>55</xdr:col>
      <xdr:colOff>50800</xdr:colOff>
      <xdr:row>97</xdr:row>
      <xdr:rowOff>146586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23413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35057</xdr:rowOff>
    </xdr:from>
    <xdr:to>
      <xdr:col>50</xdr:col>
      <xdr:colOff>165100</xdr:colOff>
      <xdr:row>97</xdr:row>
      <xdr:rowOff>136657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6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127784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5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56835</xdr:rowOff>
    </xdr:from>
    <xdr:to>
      <xdr:col>46</xdr:col>
      <xdr:colOff>38100</xdr:colOff>
      <xdr:row>97</xdr:row>
      <xdr:rowOff>158435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8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149562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8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38379</xdr:rowOff>
    </xdr:from>
    <xdr:to>
      <xdr:col>41</xdr:col>
      <xdr:colOff>101600</xdr:colOff>
      <xdr:row>97</xdr:row>
      <xdr:rowOff>139979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131106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57476</xdr:rowOff>
    </xdr:from>
    <xdr:to>
      <xdr:col>36</xdr:col>
      <xdr:colOff>165100</xdr:colOff>
      <xdr:row>97</xdr:row>
      <xdr:rowOff>159076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150203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108425</xdr:rowOff>
    </xdr:from>
    <xdr:to>
      <xdr:col>85</xdr:col>
      <xdr:colOff>127000</xdr:colOff>
      <xdr:row>36</xdr:row>
      <xdr:rowOff>168589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09175"/>
          <a:ext cx="838200" cy="23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168589</xdr:rowOff>
    </xdr:from>
    <xdr:to>
      <xdr:col>81</xdr:col>
      <xdr:colOff>50800</xdr:colOff>
      <xdr:row>37</xdr:row>
      <xdr:rowOff>10927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4078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1383</xdr:rowOff>
    </xdr:from>
    <xdr:to>
      <xdr:col>76</xdr:col>
      <xdr:colOff>114300</xdr:colOff>
      <xdr:row>37</xdr:row>
      <xdr:rowOff>10927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45033"/>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1383</xdr:rowOff>
    </xdr:from>
    <xdr:to>
      <xdr:col>71</xdr:col>
      <xdr:colOff>177800</xdr:colOff>
      <xdr:row>37</xdr:row>
      <xdr:rowOff>50032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45033"/>
          <a:ext cx="889000" cy="4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57625</xdr:rowOff>
    </xdr:from>
    <xdr:to>
      <xdr:col>85</xdr:col>
      <xdr:colOff>177800</xdr:colOff>
      <xdr:row>35</xdr:row>
      <xdr:rowOff>159225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80502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117789</xdr:rowOff>
    </xdr:from>
    <xdr:to>
      <xdr:col>81</xdr:col>
      <xdr:colOff>101600</xdr:colOff>
      <xdr:row>37</xdr:row>
      <xdr:rowOff>47939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64466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6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131577</xdr:rowOff>
    </xdr:from>
    <xdr:to>
      <xdr:col>76</xdr:col>
      <xdr:colOff>165100</xdr:colOff>
      <xdr:row>37</xdr:row>
      <xdr:rowOff>61727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0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78254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122033</xdr:rowOff>
    </xdr:from>
    <xdr:to>
      <xdr:col>72</xdr:col>
      <xdr:colOff>38100</xdr:colOff>
      <xdr:row>37</xdr:row>
      <xdr:rowOff>52183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9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68710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6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170682</xdr:rowOff>
    </xdr:from>
    <xdr:to>
      <xdr:col>67</xdr:col>
      <xdr:colOff>101600</xdr:colOff>
      <xdr:row>37</xdr:row>
      <xdr:rowOff>100832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4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117359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51483</xdr:rowOff>
    </xdr:from>
    <xdr:to>
      <xdr:col>85</xdr:col>
      <xdr:colOff>127000</xdr:colOff>
      <xdr:row>56</xdr:row>
      <xdr:rowOff>105669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52683"/>
          <a:ext cx="838200" cy="5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52230</xdr:rowOff>
    </xdr:from>
    <xdr:to>
      <xdr:col>81</xdr:col>
      <xdr:colOff>50800</xdr:colOff>
      <xdr:row>56</xdr:row>
      <xdr:rowOff>105669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653430"/>
          <a:ext cx="889000" cy="5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52230</xdr:rowOff>
    </xdr:from>
    <xdr:to>
      <xdr:col>76</xdr:col>
      <xdr:colOff>114300</xdr:colOff>
      <xdr:row>56</xdr:row>
      <xdr:rowOff>153828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53430"/>
          <a:ext cx="889000" cy="10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69009</xdr:rowOff>
    </xdr:from>
    <xdr:to>
      <xdr:col>71</xdr:col>
      <xdr:colOff>177800</xdr:colOff>
      <xdr:row>56</xdr:row>
      <xdr:rowOff>153828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70209"/>
          <a:ext cx="889000" cy="8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683</xdr:rowOff>
    </xdr:from>
    <xdr:to>
      <xdr:col>85</xdr:col>
      <xdr:colOff>177800</xdr:colOff>
      <xdr:row>56</xdr:row>
      <xdr:rowOff>102283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0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150560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8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54869</xdr:rowOff>
    </xdr:from>
    <xdr:to>
      <xdr:col>81</xdr:col>
      <xdr:colOff>101600</xdr:colOff>
      <xdr:row>56</xdr:row>
      <xdr:rowOff>156469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147596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4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1430</xdr:rowOff>
    </xdr:from>
    <xdr:to>
      <xdr:col>76</xdr:col>
      <xdr:colOff>165100</xdr:colOff>
      <xdr:row>56</xdr:row>
      <xdr:rowOff>103030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119557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7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103028</xdr:rowOff>
    </xdr:from>
    <xdr:to>
      <xdr:col>72</xdr:col>
      <xdr:colOff>38100</xdr:colOff>
      <xdr:row>57</xdr:row>
      <xdr:rowOff>33178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24305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18209</xdr:rowOff>
    </xdr:from>
    <xdr:to>
      <xdr:col>67</xdr:col>
      <xdr:colOff>101600</xdr:colOff>
      <xdr:row>56</xdr:row>
      <xdr:rowOff>119809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110936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1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70620</xdr:rowOff>
    </xdr:from>
    <xdr:to>
      <xdr:col>85</xdr:col>
      <xdr:colOff>127000</xdr:colOff>
      <xdr:row>79</xdr:row>
      <xdr:rowOff>72661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15170"/>
          <a:ext cx="8382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70620</xdr:rowOff>
    </xdr:from>
    <xdr:to>
      <xdr:col>81</xdr:col>
      <xdr:colOff>50800</xdr:colOff>
      <xdr:row>79</xdr:row>
      <xdr:rowOff>76580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15170"/>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76580</xdr:rowOff>
    </xdr:from>
    <xdr:to>
      <xdr:col>76</xdr:col>
      <xdr:colOff>114300</xdr:colOff>
      <xdr:row>79</xdr:row>
      <xdr:rowOff>92735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21130"/>
          <a:ext cx="8890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80493</xdr:rowOff>
    </xdr:from>
    <xdr:to>
      <xdr:col>71</xdr:col>
      <xdr:colOff>177800</xdr:colOff>
      <xdr:row>79</xdr:row>
      <xdr:rowOff>92735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25043"/>
          <a:ext cx="889000" cy="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21861</xdr:rowOff>
    </xdr:from>
    <xdr:to>
      <xdr:col>85</xdr:col>
      <xdr:colOff>177800</xdr:colOff>
      <xdr:row>79</xdr:row>
      <xdr:rowOff>123461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152688</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19820</xdr:rowOff>
    </xdr:from>
    <xdr:to>
      <xdr:col>81</xdr:col>
      <xdr:colOff>101600</xdr:colOff>
      <xdr:row>79</xdr:row>
      <xdr:rowOff>121420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137947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25780</xdr:rowOff>
    </xdr:from>
    <xdr:to>
      <xdr:col>76</xdr:col>
      <xdr:colOff>165100</xdr:colOff>
      <xdr:row>79</xdr:row>
      <xdr:rowOff>127380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7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118507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6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41935</xdr:rowOff>
    </xdr:from>
    <xdr:to>
      <xdr:col>72</xdr:col>
      <xdr:colOff>38100</xdr:colOff>
      <xdr:row>79</xdr:row>
      <xdr:rowOff>143535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134662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29693</xdr:rowOff>
    </xdr:from>
    <xdr:to>
      <xdr:col>67</xdr:col>
      <xdr:colOff>101600</xdr:colOff>
      <xdr:row>79</xdr:row>
      <xdr:rowOff>131293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122420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140846</xdr:rowOff>
    </xdr:from>
    <xdr:to>
      <xdr:col>85</xdr:col>
      <xdr:colOff>127000</xdr:colOff>
      <xdr:row>97</xdr:row>
      <xdr:rowOff>145089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71496"/>
          <a:ext cx="8382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140846</xdr:rowOff>
    </xdr:from>
    <xdr:to>
      <xdr:col>81</xdr:col>
      <xdr:colOff>50800</xdr:colOff>
      <xdr:row>97</xdr:row>
      <xdr:rowOff>142235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71496"/>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140894</xdr:rowOff>
    </xdr:from>
    <xdr:to>
      <xdr:col>76</xdr:col>
      <xdr:colOff>114300</xdr:colOff>
      <xdr:row>97</xdr:row>
      <xdr:rowOff>142235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7154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140894</xdr:rowOff>
    </xdr:from>
    <xdr:to>
      <xdr:col>71</xdr:col>
      <xdr:colOff>177800</xdr:colOff>
      <xdr:row>97</xdr:row>
      <xdr:rowOff>147557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71544"/>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94289</xdr:rowOff>
    </xdr:from>
    <xdr:to>
      <xdr:col>85</xdr:col>
      <xdr:colOff>177800</xdr:colOff>
      <xdr:row>98</xdr:row>
      <xdr:rowOff>24439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2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90046</xdr:rowOff>
    </xdr:from>
    <xdr:to>
      <xdr:col>81</xdr:col>
      <xdr:colOff>101600</xdr:colOff>
      <xdr:row>98</xdr:row>
      <xdr:rowOff>20196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2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11323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91435</xdr:rowOff>
    </xdr:from>
    <xdr:to>
      <xdr:col>76</xdr:col>
      <xdr:colOff>165100</xdr:colOff>
      <xdr:row>98</xdr:row>
      <xdr:rowOff>21585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12712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90094</xdr:rowOff>
    </xdr:from>
    <xdr:to>
      <xdr:col>72</xdr:col>
      <xdr:colOff>38100</xdr:colOff>
      <xdr:row>98</xdr:row>
      <xdr:rowOff>20244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11371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96757</xdr:rowOff>
    </xdr:from>
    <xdr:to>
      <xdr:col>67</xdr:col>
      <xdr:colOff>101600</xdr:colOff>
      <xdr:row>98</xdr:row>
      <xdr:rowOff>26907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43434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0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年度は、分庁舎整備事業に係る普通建設工事等により増額となった。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老人福祉施設空調設備改修工事に係る増加に加え、物価高騰対応定額減税補足給付金事業や物価高騰対応生活支援給付金事業等の国の物価高騰対策事業により、前年度から増額となった。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病院事業負担金や国民健康保険直診勘定会計繰出金の増加等により、前年度から増額となった。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トマト選果機整備費補助事業等の普通建設事業の完了により、減額となった。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物価高騰対策事業の完了等により減額となった。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消防指令センター共同整備に係る負担金等の増加により、前年度から増額となった。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退職手当の増加等による人件費の増加、病院事業負担金の増加により歳出総額が増加したため、昨年度は行わなかった財政調整基金を取り崩したことで繰入金が増加したこと等により、歳入総額も増加し、実質収支額は</a:t>
          </a:r>
          <a:r>
            <a:rPr kumimoji="1" lang="en-US" altLang="ja-JP" sz="1300">
              <a:latin typeface="ＭＳ ゴシック" pitchFamily="49" charset="-128"/>
              <a:ea typeface="ＭＳ ゴシック" pitchFamily="49" charset="-128"/>
            </a:rPr>
            <a:t>520</a:t>
          </a:r>
          <a:r>
            <a:rPr kumimoji="1" lang="ja-JP" altLang="en-US" sz="1300">
              <a:latin typeface="ＭＳ ゴシック" pitchFamily="49" charset="-128"/>
              <a:ea typeface="ＭＳ ゴシック" pitchFamily="49" charset="-128"/>
            </a:rPr>
            <a:t>百万円の黒字となったが、実質収支額は昨年度に比べ微減した。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財政調整基金残高は、前年度からの純繰越金の</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を積み立てた一方で、これを上回る</a:t>
          </a:r>
          <a:r>
            <a:rPr kumimoji="1" lang="en-US" altLang="ja-JP" sz="1300">
              <a:latin typeface="ＭＳ ゴシック" pitchFamily="49" charset="-128"/>
              <a:ea typeface="ＭＳ ゴシック" pitchFamily="49" charset="-128"/>
            </a:rPr>
            <a:t>500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a:t>
          </a:r>
          <a:r>
            <a:rPr kumimoji="1" lang="ja-JP" altLang="en-US" sz="1300">
              <a:latin typeface="ＭＳ ゴシック" pitchFamily="49" charset="-128"/>
              <a:ea typeface="ＭＳ ゴシック" pitchFamily="49" charset="-128"/>
            </a:rPr>
            <a:t>の取崩しを行ったため、</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〇現状：全ての会計で赤字が生じていない。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〇今後の対応：各会計で適正な財政運営、企業経営を行っていく。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75" thickBot="1" x14ac:dyDescent="0.2">
      <c r="B2" s="164" t="s">
        <v>77</v>
      </c>
      <c r="C2" s="164"/>
      <c r="D2" s="165"/>
    </row>
    <row r="3" spans="1:119" ht="18.75" customHeight="1" thickBot="1" x14ac:dyDescent="0.2">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15">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32044105</v>
      </c>
      <c r="BO4" s="750"/>
      <c r="BP4" s="750"/>
      <c r="BQ4" s="750"/>
      <c r="BR4" s="750"/>
      <c r="BS4" s="750"/>
      <c r="BT4" s="750"/>
      <c r="BU4" s="751"/>
      <c r="BV4" s="749">
        <v>31302980</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2.9</v>
      </c>
      <c r="CU4" s="756"/>
      <c r="CV4" s="756"/>
      <c r="CW4" s="756"/>
      <c r="CX4" s="756"/>
      <c r="CY4" s="756"/>
      <c r="CZ4" s="756"/>
      <c r="DA4" s="757"/>
      <c r="DB4" s="755">
        <v>3</v>
      </c>
      <c r="DC4" s="756"/>
      <c r="DD4" s="756"/>
      <c r="DE4" s="756"/>
      <c r="DF4" s="756"/>
      <c r="DG4" s="756"/>
      <c r="DH4" s="756"/>
      <c r="DI4" s="757"/>
    </row>
    <row r="5" spans="1:119" ht="18.75" customHeight="1" x14ac:dyDescent="0.15">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31312596</v>
      </c>
      <c r="BO5" s="787"/>
      <c r="BP5" s="787"/>
      <c r="BQ5" s="787"/>
      <c r="BR5" s="787"/>
      <c r="BS5" s="787"/>
      <c r="BT5" s="787"/>
      <c r="BU5" s="788"/>
      <c r="BV5" s="786">
        <v>30420273</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94.1</v>
      </c>
      <c r="CU5" s="784"/>
      <c r="CV5" s="784"/>
      <c r="CW5" s="784"/>
      <c r="CX5" s="784"/>
      <c r="CY5" s="784"/>
      <c r="CZ5" s="784"/>
      <c r="DA5" s="785"/>
      <c r="DB5" s="783">
        <v>92.4</v>
      </c>
      <c r="DC5" s="784"/>
      <c r="DD5" s="784"/>
      <c r="DE5" s="784"/>
      <c r="DF5" s="784"/>
      <c r="DG5" s="784"/>
      <c r="DH5" s="784"/>
      <c r="DI5" s="785"/>
    </row>
    <row r="6" spans="1:119" ht="18.75" customHeight="1" x14ac:dyDescent="0.15">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731509</v>
      </c>
      <c r="BO6" s="787"/>
      <c r="BP6" s="787"/>
      <c r="BQ6" s="787"/>
      <c r="BR6" s="787"/>
      <c r="BS6" s="787"/>
      <c r="BT6" s="787"/>
      <c r="BU6" s="788"/>
      <c r="BV6" s="786">
        <v>882707</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94.3</v>
      </c>
      <c r="CU6" s="824"/>
      <c r="CV6" s="824"/>
      <c r="CW6" s="824"/>
      <c r="CX6" s="824"/>
      <c r="CY6" s="824"/>
      <c r="CZ6" s="824"/>
      <c r="DA6" s="825"/>
      <c r="DB6" s="823">
        <v>92.8</v>
      </c>
      <c r="DC6" s="824"/>
      <c r="DD6" s="824"/>
      <c r="DE6" s="824"/>
      <c r="DF6" s="824"/>
      <c r="DG6" s="824"/>
      <c r="DH6" s="824"/>
      <c r="DI6" s="825"/>
    </row>
    <row r="7" spans="1:119" ht="18.75" customHeight="1" x14ac:dyDescent="0.15">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215581</v>
      </c>
      <c r="BO7" s="787"/>
      <c r="BP7" s="787"/>
      <c r="BQ7" s="787"/>
      <c r="BR7" s="787"/>
      <c r="BS7" s="787"/>
      <c r="BT7" s="787"/>
      <c r="BU7" s="788"/>
      <c r="BV7" s="786">
        <v>362622</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17540272</v>
      </c>
      <c r="CU7" s="787"/>
      <c r="CV7" s="787"/>
      <c r="CW7" s="787"/>
      <c r="CX7" s="787"/>
      <c r="CY7" s="787"/>
      <c r="CZ7" s="787"/>
      <c r="DA7" s="788"/>
      <c r="DB7" s="786">
        <v>17336208</v>
      </c>
      <c r="DC7" s="787"/>
      <c r="DD7" s="787"/>
      <c r="DE7" s="787"/>
      <c r="DF7" s="787"/>
      <c r="DG7" s="787"/>
      <c r="DH7" s="787"/>
      <c r="DI7" s="788"/>
    </row>
    <row r="8" spans="1:119" ht="18.75" customHeight="1" thickBot="1" x14ac:dyDescent="0.2">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515928</v>
      </c>
      <c r="BO8" s="787"/>
      <c r="BP8" s="787"/>
      <c r="BQ8" s="787"/>
      <c r="BR8" s="787"/>
      <c r="BS8" s="787"/>
      <c r="BT8" s="787"/>
      <c r="BU8" s="788"/>
      <c r="BV8" s="786">
        <v>520085</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0.32</v>
      </c>
      <c r="CU8" s="827"/>
      <c r="CV8" s="827"/>
      <c r="CW8" s="827"/>
      <c r="CX8" s="827"/>
      <c r="CY8" s="827"/>
      <c r="CZ8" s="827"/>
      <c r="DA8" s="828"/>
      <c r="DB8" s="826">
        <v>0.32</v>
      </c>
      <c r="DC8" s="827"/>
      <c r="DD8" s="827"/>
      <c r="DE8" s="827"/>
      <c r="DF8" s="827"/>
      <c r="DG8" s="827"/>
      <c r="DH8" s="827"/>
      <c r="DI8" s="828"/>
    </row>
    <row r="9" spans="1:119" ht="18.75" customHeight="1" thickBot="1" x14ac:dyDescent="0.2">
      <c r="A9" s="163"/>
      <c r="B9" s="780" t="s">
        <v>106</v>
      </c>
      <c r="C9" s="781"/>
      <c r="D9" s="781"/>
      <c r="E9" s="781"/>
      <c r="F9" s="781"/>
      <c r="G9" s="781"/>
      <c r="H9" s="781"/>
      <c r="I9" s="781"/>
      <c r="J9" s="781"/>
      <c r="K9" s="829"/>
      <c r="L9" s="830" t="s">
        <v>107</v>
      </c>
      <c r="M9" s="831"/>
      <c r="N9" s="831"/>
      <c r="O9" s="831"/>
      <c r="P9" s="831"/>
      <c r="Q9" s="832"/>
      <c r="R9" s="833">
        <v>44626</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-4157</v>
      </c>
      <c r="BO9" s="787"/>
      <c r="BP9" s="787"/>
      <c r="BQ9" s="787"/>
      <c r="BR9" s="787"/>
      <c r="BS9" s="787"/>
      <c r="BT9" s="787"/>
      <c r="BU9" s="788"/>
      <c r="BV9" s="786">
        <v>-101215</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13.4</v>
      </c>
      <c r="CU9" s="784"/>
      <c r="CV9" s="784"/>
      <c r="CW9" s="784"/>
      <c r="CX9" s="784"/>
      <c r="CY9" s="784"/>
      <c r="CZ9" s="784"/>
      <c r="DA9" s="785"/>
      <c r="DB9" s="783">
        <v>13.9</v>
      </c>
      <c r="DC9" s="784"/>
      <c r="DD9" s="784"/>
      <c r="DE9" s="784"/>
      <c r="DF9" s="784"/>
      <c r="DG9" s="784"/>
      <c r="DH9" s="784"/>
      <c r="DI9" s="785"/>
    </row>
    <row r="10" spans="1:119" ht="18.75" customHeight="1" thickBot="1" x14ac:dyDescent="0.2">
      <c r="A10" s="163"/>
      <c r="B10" s="780"/>
      <c r="C10" s="781"/>
      <c r="D10" s="781"/>
      <c r="E10" s="781"/>
      <c r="F10" s="781"/>
      <c r="G10" s="781"/>
      <c r="H10" s="781"/>
      <c r="I10" s="781"/>
      <c r="J10" s="781"/>
      <c r="K10" s="829"/>
      <c r="L10" s="836" t="s">
        <v>112</v>
      </c>
      <c r="M10" s="816"/>
      <c r="N10" s="816"/>
      <c r="O10" s="816"/>
      <c r="P10" s="816"/>
      <c r="Q10" s="817"/>
      <c r="R10" s="837">
        <v>49560</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114</v>
      </c>
      <c r="AV10" s="819"/>
      <c r="AW10" s="819"/>
      <c r="AX10" s="819"/>
      <c r="AY10" s="820" t="s">
        <v>115</v>
      </c>
      <c r="AZ10" s="821"/>
      <c r="BA10" s="821"/>
      <c r="BB10" s="821"/>
      <c r="BC10" s="821"/>
      <c r="BD10" s="821"/>
      <c r="BE10" s="821"/>
      <c r="BF10" s="821"/>
      <c r="BG10" s="821"/>
      <c r="BH10" s="821"/>
      <c r="BI10" s="821"/>
      <c r="BJ10" s="821"/>
      <c r="BK10" s="821"/>
      <c r="BL10" s="821"/>
      <c r="BM10" s="822"/>
      <c r="BN10" s="786">
        <v>263795</v>
      </c>
      <c r="BO10" s="787"/>
      <c r="BP10" s="787"/>
      <c r="BQ10" s="787"/>
      <c r="BR10" s="787"/>
      <c r="BS10" s="787"/>
      <c r="BT10" s="787"/>
      <c r="BU10" s="788"/>
      <c r="BV10" s="786">
        <v>311224</v>
      </c>
      <c r="BW10" s="787"/>
      <c r="BX10" s="787"/>
      <c r="BY10" s="787"/>
      <c r="BZ10" s="787"/>
      <c r="CA10" s="787"/>
      <c r="CB10" s="787"/>
      <c r="CC10" s="78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114</v>
      </c>
      <c r="AV11" s="819"/>
      <c r="AW11" s="819"/>
      <c r="AX11" s="819"/>
      <c r="AY11" s="820" t="s">
        <v>120</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15">
      <c r="A12" s="163"/>
      <c r="B12" s="846" t="s">
        <v>123</v>
      </c>
      <c r="C12" s="847"/>
      <c r="D12" s="847"/>
      <c r="E12" s="847"/>
      <c r="F12" s="847"/>
      <c r="G12" s="847"/>
      <c r="H12" s="847"/>
      <c r="I12" s="847"/>
      <c r="J12" s="847"/>
      <c r="K12" s="848"/>
      <c r="L12" s="855" t="s">
        <v>124</v>
      </c>
      <c r="M12" s="856"/>
      <c r="N12" s="856"/>
      <c r="O12" s="856"/>
      <c r="P12" s="856"/>
      <c r="Q12" s="857"/>
      <c r="R12" s="858">
        <v>41637</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114</v>
      </c>
      <c r="AV12" s="819"/>
      <c r="AW12" s="819"/>
      <c r="AX12" s="819"/>
      <c r="AY12" s="820" t="s">
        <v>128</v>
      </c>
      <c r="AZ12" s="821"/>
      <c r="BA12" s="821"/>
      <c r="BB12" s="821"/>
      <c r="BC12" s="821"/>
      <c r="BD12" s="821"/>
      <c r="BE12" s="821"/>
      <c r="BF12" s="821"/>
      <c r="BG12" s="821"/>
      <c r="BH12" s="821"/>
      <c r="BI12" s="821"/>
      <c r="BJ12" s="821"/>
      <c r="BK12" s="821"/>
      <c r="BL12" s="821"/>
      <c r="BM12" s="822"/>
      <c r="BN12" s="786">
        <v>500000</v>
      </c>
      <c r="BO12" s="787"/>
      <c r="BP12" s="787"/>
      <c r="BQ12" s="787"/>
      <c r="BR12" s="787"/>
      <c r="BS12" s="787"/>
      <c r="BT12" s="787"/>
      <c r="BU12" s="788"/>
      <c r="BV12" s="786">
        <v>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15">
      <c r="A13" s="163"/>
      <c r="B13" s="849"/>
      <c r="C13" s="850"/>
      <c r="D13" s="850"/>
      <c r="E13" s="850"/>
      <c r="F13" s="850"/>
      <c r="G13" s="850"/>
      <c r="H13" s="850"/>
      <c r="I13" s="850"/>
      <c r="J13" s="850"/>
      <c r="K13" s="851"/>
      <c r="L13" s="178"/>
      <c r="M13" s="877" t="s">
        <v>130</v>
      </c>
      <c r="N13" s="878"/>
      <c r="O13" s="878"/>
      <c r="P13" s="878"/>
      <c r="Q13" s="879"/>
      <c r="R13" s="870">
        <v>41156</v>
      </c>
      <c r="S13" s="871"/>
      <c r="T13" s="871"/>
      <c r="U13" s="871"/>
      <c r="V13" s="872"/>
      <c r="W13" s="802" t="s">
        <v>131</v>
      </c>
      <c r="X13" s="803"/>
      <c r="Y13" s="803"/>
      <c r="Z13" s="803"/>
      <c r="AA13" s="803"/>
      <c r="AB13" s="793"/>
      <c r="AC13" s="837">
        <v>2633</v>
      </c>
      <c r="AD13" s="838"/>
      <c r="AE13" s="838"/>
      <c r="AF13" s="838"/>
      <c r="AG13" s="880"/>
      <c r="AH13" s="837">
        <v>3256</v>
      </c>
      <c r="AI13" s="838"/>
      <c r="AJ13" s="838"/>
      <c r="AK13" s="838"/>
      <c r="AL13" s="839"/>
      <c r="AM13" s="815" t="s">
        <v>132</v>
      </c>
      <c r="AN13" s="816"/>
      <c r="AO13" s="816"/>
      <c r="AP13" s="816"/>
      <c r="AQ13" s="816"/>
      <c r="AR13" s="816"/>
      <c r="AS13" s="816"/>
      <c r="AT13" s="817"/>
      <c r="AU13" s="818" t="s">
        <v>114</v>
      </c>
      <c r="AV13" s="819"/>
      <c r="AW13" s="819"/>
      <c r="AX13" s="819"/>
      <c r="AY13" s="820" t="s">
        <v>133</v>
      </c>
      <c r="AZ13" s="821"/>
      <c r="BA13" s="821"/>
      <c r="BB13" s="821"/>
      <c r="BC13" s="821"/>
      <c r="BD13" s="821"/>
      <c r="BE13" s="821"/>
      <c r="BF13" s="821"/>
      <c r="BG13" s="821"/>
      <c r="BH13" s="821"/>
      <c r="BI13" s="821"/>
      <c r="BJ13" s="821"/>
      <c r="BK13" s="821"/>
      <c r="BL13" s="821"/>
      <c r="BM13" s="822"/>
      <c r="BN13" s="786">
        <v>-240362</v>
      </c>
      <c r="BO13" s="787"/>
      <c r="BP13" s="787"/>
      <c r="BQ13" s="787"/>
      <c r="BR13" s="787"/>
      <c r="BS13" s="787"/>
      <c r="BT13" s="787"/>
      <c r="BU13" s="788"/>
      <c r="BV13" s="786">
        <v>210009</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5.4</v>
      </c>
      <c r="CU13" s="784"/>
      <c r="CV13" s="784"/>
      <c r="CW13" s="784"/>
      <c r="CX13" s="784"/>
      <c r="CY13" s="784"/>
      <c r="CZ13" s="784"/>
      <c r="DA13" s="785"/>
      <c r="DB13" s="783">
        <v>5.8</v>
      </c>
      <c r="DC13" s="784"/>
      <c r="DD13" s="784"/>
      <c r="DE13" s="784"/>
      <c r="DF13" s="784"/>
      <c r="DG13" s="784"/>
      <c r="DH13" s="784"/>
      <c r="DI13" s="785"/>
    </row>
    <row r="14" spans="1:119" ht="18.75" customHeight="1" thickBot="1" x14ac:dyDescent="0.2">
      <c r="A14" s="163"/>
      <c r="B14" s="849"/>
      <c r="C14" s="850"/>
      <c r="D14" s="850"/>
      <c r="E14" s="850"/>
      <c r="F14" s="850"/>
      <c r="G14" s="850"/>
      <c r="H14" s="850"/>
      <c r="I14" s="850"/>
      <c r="J14" s="850"/>
      <c r="K14" s="851"/>
      <c r="L14" s="867" t="s">
        <v>135</v>
      </c>
      <c r="M14" s="868"/>
      <c r="N14" s="868"/>
      <c r="O14" s="868"/>
      <c r="P14" s="868"/>
      <c r="Q14" s="869"/>
      <c r="R14" s="870">
        <v>42709</v>
      </c>
      <c r="S14" s="871"/>
      <c r="T14" s="871"/>
      <c r="U14" s="871"/>
      <c r="V14" s="872"/>
      <c r="W14" s="776"/>
      <c r="X14" s="777"/>
      <c r="Y14" s="777"/>
      <c r="Z14" s="777"/>
      <c r="AA14" s="777"/>
      <c r="AB14" s="766"/>
      <c r="AC14" s="873">
        <v>12.3</v>
      </c>
      <c r="AD14" s="874"/>
      <c r="AE14" s="874"/>
      <c r="AF14" s="874"/>
      <c r="AG14" s="875"/>
      <c r="AH14" s="873">
        <v>13.3</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15">
      <c r="A15" s="163"/>
      <c r="B15" s="849"/>
      <c r="C15" s="850"/>
      <c r="D15" s="850"/>
      <c r="E15" s="850"/>
      <c r="F15" s="850"/>
      <c r="G15" s="850"/>
      <c r="H15" s="850"/>
      <c r="I15" s="850"/>
      <c r="J15" s="850"/>
      <c r="K15" s="851"/>
      <c r="L15" s="178"/>
      <c r="M15" s="877" t="s">
        <v>130</v>
      </c>
      <c r="N15" s="878"/>
      <c r="O15" s="878"/>
      <c r="P15" s="878"/>
      <c r="Q15" s="879"/>
      <c r="R15" s="870">
        <v>42232</v>
      </c>
      <c r="S15" s="871"/>
      <c r="T15" s="871"/>
      <c r="U15" s="871"/>
      <c r="V15" s="872"/>
      <c r="W15" s="802" t="s">
        <v>137</v>
      </c>
      <c r="X15" s="803"/>
      <c r="Y15" s="803"/>
      <c r="Z15" s="803"/>
      <c r="AA15" s="803"/>
      <c r="AB15" s="793"/>
      <c r="AC15" s="837">
        <v>3904</v>
      </c>
      <c r="AD15" s="838"/>
      <c r="AE15" s="838"/>
      <c r="AF15" s="838"/>
      <c r="AG15" s="880"/>
      <c r="AH15" s="837">
        <v>4591</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5126021</v>
      </c>
      <c r="BO15" s="750"/>
      <c r="BP15" s="750"/>
      <c r="BQ15" s="750"/>
      <c r="BR15" s="750"/>
      <c r="BS15" s="750"/>
      <c r="BT15" s="750"/>
      <c r="BU15" s="751"/>
      <c r="BV15" s="749">
        <v>5091000</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18.2</v>
      </c>
      <c r="AD16" s="874"/>
      <c r="AE16" s="874"/>
      <c r="AF16" s="874"/>
      <c r="AG16" s="875"/>
      <c r="AH16" s="873">
        <v>18.8</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16246000</v>
      </c>
      <c r="BO16" s="787"/>
      <c r="BP16" s="787"/>
      <c r="BQ16" s="787"/>
      <c r="BR16" s="787"/>
      <c r="BS16" s="787"/>
      <c r="BT16" s="787"/>
      <c r="BU16" s="788"/>
      <c r="BV16" s="786">
        <v>15988544</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
      <c r="A17" s="163"/>
      <c r="B17" s="852"/>
      <c r="C17" s="853"/>
      <c r="D17" s="853"/>
      <c r="E17" s="853"/>
      <c r="F17" s="853"/>
      <c r="G17" s="853"/>
      <c r="H17" s="853"/>
      <c r="I17" s="853"/>
      <c r="J17" s="853"/>
      <c r="K17" s="854"/>
      <c r="L17" s="182"/>
      <c r="M17" s="897" t="s">
        <v>143</v>
      </c>
      <c r="N17" s="898"/>
      <c r="O17" s="898"/>
      <c r="P17" s="898"/>
      <c r="Q17" s="899"/>
      <c r="R17" s="892" t="s">
        <v>141</v>
      </c>
      <c r="S17" s="893"/>
      <c r="T17" s="893"/>
      <c r="U17" s="893"/>
      <c r="V17" s="894"/>
      <c r="W17" s="802" t="s">
        <v>144</v>
      </c>
      <c r="X17" s="803"/>
      <c r="Y17" s="803"/>
      <c r="Z17" s="803"/>
      <c r="AA17" s="803"/>
      <c r="AB17" s="793"/>
      <c r="AC17" s="837">
        <v>14858</v>
      </c>
      <c r="AD17" s="838"/>
      <c r="AE17" s="838"/>
      <c r="AF17" s="838"/>
      <c r="AG17" s="880"/>
      <c r="AH17" s="837">
        <v>16563</v>
      </c>
      <c r="AI17" s="838"/>
      <c r="AJ17" s="838"/>
      <c r="AK17" s="838"/>
      <c r="AL17" s="839"/>
      <c r="AM17" s="815"/>
      <c r="AN17" s="816"/>
      <c r="AO17" s="816"/>
      <c r="AP17" s="816"/>
      <c r="AQ17" s="816"/>
      <c r="AR17" s="816"/>
      <c r="AS17" s="816"/>
      <c r="AT17" s="817"/>
      <c r="AU17" s="818"/>
      <c r="AV17" s="819"/>
      <c r="AW17" s="819"/>
      <c r="AX17" s="819"/>
      <c r="AY17" s="820" t="s">
        <v>145</v>
      </c>
      <c r="AZ17" s="821"/>
      <c r="BA17" s="821"/>
      <c r="BB17" s="821"/>
      <c r="BC17" s="821"/>
      <c r="BD17" s="821"/>
      <c r="BE17" s="821"/>
      <c r="BF17" s="821"/>
      <c r="BG17" s="821"/>
      <c r="BH17" s="821"/>
      <c r="BI17" s="821"/>
      <c r="BJ17" s="821"/>
      <c r="BK17" s="821"/>
      <c r="BL17" s="821"/>
      <c r="BM17" s="822"/>
      <c r="BN17" s="786">
        <v>6382079</v>
      </c>
      <c r="BO17" s="787"/>
      <c r="BP17" s="787"/>
      <c r="BQ17" s="787"/>
      <c r="BR17" s="787"/>
      <c r="BS17" s="787"/>
      <c r="BT17" s="787"/>
      <c r="BU17" s="788"/>
      <c r="BV17" s="786">
        <v>6348912</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
      <c r="A18" s="163"/>
      <c r="B18" s="908" t="s">
        <v>146</v>
      </c>
      <c r="C18" s="829"/>
      <c r="D18" s="829"/>
      <c r="E18" s="909"/>
      <c r="F18" s="909"/>
      <c r="G18" s="909"/>
      <c r="H18" s="909"/>
      <c r="I18" s="909"/>
      <c r="J18" s="909"/>
      <c r="K18" s="909"/>
      <c r="L18" s="910">
        <v>698.31</v>
      </c>
      <c r="M18" s="910"/>
      <c r="N18" s="910"/>
      <c r="O18" s="910"/>
      <c r="P18" s="910"/>
      <c r="Q18" s="910"/>
      <c r="R18" s="911"/>
      <c r="S18" s="911"/>
      <c r="T18" s="911"/>
      <c r="U18" s="911"/>
      <c r="V18" s="912"/>
      <c r="W18" s="804"/>
      <c r="X18" s="805"/>
      <c r="Y18" s="805"/>
      <c r="Z18" s="805"/>
      <c r="AA18" s="805"/>
      <c r="AB18" s="796"/>
      <c r="AC18" s="913">
        <v>69.400000000000006</v>
      </c>
      <c r="AD18" s="914"/>
      <c r="AE18" s="914"/>
      <c r="AF18" s="914"/>
      <c r="AG18" s="915"/>
      <c r="AH18" s="913">
        <v>67.900000000000006</v>
      </c>
      <c r="AI18" s="914"/>
      <c r="AJ18" s="914"/>
      <c r="AK18" s="914"/>
      <c r="AL18" s="916"/>
      <c r="AM18" s="815"/>
      <c r="AN18" s="816"/>
      <c r="AO18" s="816"/>
      <c r="AP18" s="816"/>
      <c r="AQ18" s="816"/>
      <c r="AR18" s="816"/>
      <c r="AS18" s="816"/>
      <c r="AT18" s="817"/>
      <c r="AU18" s="818"/>
      <c r="AV18" s="819"/>
      <c r="AW18" s="819"/>
      <c r="AX18" s="819"/>
      <c r="AY18" s="820" t="s">
        <v>147</v>
      </c>
      <c r="AZ18" s="821"/>
      <c r="BA18" s="821"/>
      <c r="BB18" s="821"/>
      <c r="BC18" s="821"/>
      <c r="BD18" s="821"/>
      <c r="BE18" s="821"/>
      <c r="BF18" s="821"/>
      <c r="BG18" s="821"/>
      <c r="BH18" s="821"/>
      <c r="BI18" s="821"/>
      <c r="BJ18" s="821"/>
      <c r="BK18" s="821"/>
      <c r="BL18" s="821"/>
      <c r="BM18" s="822"/>
      <c r="BN18" s="786">
        <v>16794129</v>
      </c>
      <c r="BO18" s="787"/>
      <c r="BP18" s="787"/>
      <c r="BQ18" s="787"/>
      <c r="BR18" s="787"/>
      <c r="BS18" s="787"/>
      <c r="BT18" s="787"/>
      <c r="BU18" s="788"/>
      <c r="BV18" s="786">
        <v>16185312</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
      <c r="A19" s="163"/>
      <c r="B19" s="908" t="s">
        <v>148</v>
      </c>
      <c r="C19" s="829"/>
      <c r="D19" s="829"/>
      <c r="E19" s="909"/>
      <c r="F19" s="909"/>
      <c r="G19" s="909"/>
      <c r="H19" s="909"/>
      <c r="I19" s="909"/>
      <c r="J19" s="909"/>
      <c r="K19" s="909"/>
      <c r="L19" s="917">
        <v>64</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149</v>
      </c>
      <c r="AZ19" s="821"/>
      <c r="BA19" s="821"/>
      <c r="BB19" s="821"/>
      <c r="BC19" s="821"/>
      <c r="BD19" s="821"/>
      <c r="BE19" s="821"/>
      <c r="BF19" s="821"/>
      <c r="BG19" s="821"/>
      <c r="BH19" s="821"/>
      <c r="BI19" s="821"/>
      <c r="BJ19" s="821"/>
      <c r="BK19" s="821"/>
      <c r="BL19" s="821"/>
      <c r="BM19" s="822"/>
      <c r="BN19" s="786">
        <v>22095890</v>
      </c>
      <c r="BO19" s="787"/>
      <c r="BP19" s="787"/>
      <c r="BQ19" s="787"/>
      <c r="BR19" s="787"/>
      <c r="BS19" s="787"/>
      <c r="BT19" s="787"/>
      <c r="BU19" s="788"/>
      <c r="BV19" s="786">
        <v>22023613</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
      <c r="A20" s="163"/>
      <c r="B20" s="908" t="s">
        <v>150</v>
      </c>
      <c r="C20" s="829"/>
      <c r="D20" s="829"/>
      <c r="E20" s="909"/>
      <c r="F20" s="909"/>
      <c r="G20" s="909"/>
      <c r="H20" s="909"/>
      <c r="I20" s="909"/>
      <c r="J20" s="909"/>
      <c r="K20" s="909"/>
      <c r="L20" s="917">
        <v>20432</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
      <c r="A21" s="163"/>
      <c r="B21" s="926" t="s">
        <v>151</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15">
      <c r="A22" s="163"/>
      <c r="B22" s="956" t="s">
        <v>152</v>
      </c>
      <c r="C22" s="930"/>
      <c r="D22" s="931"/>
      <c r="E22" s="798" t="s">
        <v>1</v>
      </c>
      <c r="F22" s="803"/>
      <c r="G22" s="803"/>
      <c r="H22" s="803"/>
      <c r="I22" s="803"/>
      <c r="J22" s="803"/>
      <c r="K22" s="793"/>
      <c r="L22" s="798" t="s">
        <v>153</v>
      </c>
      <c r="M22" s="803"/>
      <c r="N22" s="803"/>
      <c r="O22" s="803"/>
      <c r="P22" s="793"/>
      <c r="Q22" s="961" t="s">
        <v>154</v>
      </c>
      <c r="R22" s="962"/>
      <c r="S22" s="962"/>
      <c r="T22" s="962"/>
      <c r="U22" s="962"/>
      <c r="V22" s="963"/>
      <c r="W22" s="929" t="s">
        <v>155</v>
      </c>
      <c r="X22" s="930"/>
      <c r="Y22" s="931"/>
      <c r="Z22" s="798" t="s">
        <v>1</v>
      </c>
      <c r="AA22" s="803"/>
      <c r="AB22" s="803"/>
      <c r="AC22" s="803"/>
      <c r="AD22" s="803"/>
      <c r="AE22" s="803"/>
      <c r="AF22" s="803"/>
      <c r="AG22" s="793"/>
      <c r="AH22" s="967" t="s">
        <v>156</v>
      </c>
      <c r="AI22" s="803"/>
      <c r="AJ22" s="803"/>
      <c r="AK22" s="803"/>
      <c r="AL22" s="793"/>
      <c r="AM22" s="967" t="s">
        <v>157</v>
      </c>
      <c r="AN22" s="968"/>
      <c r="AO22" s="968"/>
      <c r="AP22" s="968"/>
      <c r="AQ22" s="968"/>
      <c r="AR22" s="969"/>
      <c r="AS22" s="961" t="s">
        <v>154</v>
      </c>
      <c r="AT22" s="962"/>
      <c r="AU22" s="962"/>
      <c r="AV22" s="962"/>
      <c r="AW22" s="962"/>
      <c r="AX22" s="973"/>
      <c r="AY22" s="746" t="s">
        <v>158</v>
      </c>
      <c r="AZ22" s="747"/>
      <c r="BA22" s="747"/>
      <c r="BB22" s="747"/>
      <c r="BC22" s="747"/>
      <c r="BD22" s="747"/>
      <c r="BE22" s="747"/>
      <c r="BF22" s="747"/>
      <c r="BG22" s="747"/>
      <c r="BH22" s="747"/>
      <c r="BI22" s="747"/>
      <c r="BJ22" s="747"/>
      <c r="BK22" s="747"/>
      <c r="BL22" s="747"/>
      <c r="BM22" s="748"/>
      <c r="BN22" s="749">
        <v>21953988</v>
      </c>
      <c r="BO22" s="750"/>
      <c r="BP22" s="750"/>
      <c r="BQ22" s="750"/>
      <c r="BR22" s="750"/>
      <c r="BS22" s="750"/>
      <c r="BT22" s="750"/>
      <c r="BU22" s="751"/>
      <c r="BV22" s="749">
        <v>22087381</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15">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159</v>
      </c>
      <c r="AZ23" s="821"/>
      <c r="BA23" s="821"/>
      <c r="BB23" s="821"/>
      <c r="BC23" s="821"/>
      <c r="BD23" s="821"/>
      <c r="BE23" s="821"/>
      <c r="BF23" s="821"/>
      <c r="BG23" s="821"/>
      <c r="BH23" s="821"/>
      <c r="BI23" s="821"/>
      <c r="BJ23" s="821"/>
      <c r="BK23" s="821"/>
      <c r="BL23" s="821"/>
      <c r="BM23" s="822"/>
      <c r="BN23" s="786">
        <v>12058386</v>
      </c>
      <c r="BO23" s="787"/>
      <c r="BP23" s="787"/>
      <c r="BQ23" s="787"/>
      <c r="BR23" s="787"/>
      <c r="BS23" s="787"/>
      <c r="BT23" s="787"/>
      <c r="BU23" s="788"/>
      <c r="BV23" s="786">
        <v>12342380</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
      <c r="A24" s="163"/>
      <c r="B24" s="957"/>
      <c r="C24" s="933"/>
      <c r="D24" s="934"/>
      <c r="E24" s="836" t="s">
        <v>160</v>
      </c>
      <c r="F24" s="816"/>
      <c r="G24" s="816"/>
      <c r="H24" s="816"/>
      <c r="I24" s="816"/>
      <c r="J24" s="816"/>
      <c r="K24" s="817"/>
      <c r="L24" s="837">
        <v>1</v>
      </c>
      <c r="M24" s="838"/>
      <c r="N24" s="838"/>
      <c r="O24" s="838"/>
      <c r="P24" s="880"/>
      <c r="Q24" s="837">
        <v>8200</v>
      </c>
      <c r="R24" s="838"/>
      <c r="S24" s="838"/>
      <c r="T24" s="838"/>
      <c r="U24" s="838"/>
      <c r="V24" s="880"/>
      <c r="W24" s="932"/>
      <c r="X24" s="933"/>
      <c r="Y24" s="934"/>
      <c r="Z24" s="836" t="s">
        <v>161</v>
      </c>
      <c r="AA24" s="816"/>
      <c r="AB24" s="816"/>
      <c r="AC24" s="816"/>
      <c r="AD24" s="816"/>
      <c r="AE24" s="816"/>
      <c r="AF24" s="816"/>
      <c r="AG24" s="817"/>
      <c r="AH24" s="837">
        <v>576</v>
      </c>
      <c r="AI24" s="838"/>
      <c r="AJ24" s="838"/>
      <c r="AK24" s="838"/>
      <c r="AL24" s="880"/>
      <c r="AM24" s="837">
        <v>1852416</v>
      </c>
      <c r="AN24" s="838"/>
      <c r="AO24" s="838"/>
      <c r="AP24" s="838"/>
      <c r="AQ24" s="838"/>
      <c r="AR24" s="880"/>
      <c r="AS24" s="837">
        <v>3216</v>
      </c>
      <c r="AT24" s="838"/>
      <c r="AU24" s="838"/>
      <c r="AV24" s="838"/>
      <c r="AW24" s="838"/>
      <c r="AX24" s="839"/>
      <c r="AY24" s="902" t="s">
        <v>162</v>
      </c>
      <c r="AZ24" s="903"/>
      <c r="BA24" s="903"/>
      <c r="BB24" s="903"/>
      <c r="BC24" s="903"/>
      <c r="BD24" s="903"/>
      <c r="BE24" s="903"/>
      <c r="BF24" s="903"/>
      <c r="BG24" s="903"/>
      <c r="BH24" s="903"/>
      <c r="BI24" s="903"/>
      <c r="BJ24" s="903"/>
      <c r="BK24" s="903"/>
      <c r="BL24" s="903"/>
      <c r="BM24" s="904"/>
      <c r="BN24" s="786">
        <v>17840272</v>
      </c>
      <c r="BO24" s="787"/>
      <c r="BP24" s="787"/>
      <c r="BQ24" s="787"/>
      <c r="BR24" s="787"/>
      <c r="BS24" s="787"/>
      <c r="BT24" s="787"/>
      <c r="BU24" s="788"/>
      <c r="BV24" s="786">
        <v>17450256</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15">
      <c r="A25" s="163"/>
      <c r="B25" s="957"/>
      <c r="C25" s="933"/>
      <c r="D25" s="934"/>
      <c r="E25" s="836" t="s">
        <v>163</v>
      </c>
      <c r="F25" s="816"/>
      <c r="G25" s="816"/>
      <c r="H25" s="816"/>
      <c r="I25" s="816"/>
      <c r="J25" s="816"/>
      <c r="K25" s="817"/>
      <c r="L25" s="837">
        <v>2</v>
      </c>
      <c r="M25" s="838"/>
      <c r="N25" s="838"/>
      <c r="O25" s="838"/>
      <c r="P25" s="880"/>
      <c r="Q25" s="837">
        <v>6500</v>
      </c>
      <c r="R25" s="838"/>
      <c r="S25" s="838"/>
      <c r="T25" s="838"/>
      <c r="U25" s="838"/>
      <c r="V25" s="880"/>
      <c r="W25" s="932"/>
      <c r="X25" s="933"/>
      <c r="Y25" s="934"/>
      <c r="Z25" s="836" t="s">
        <v>164</v>
      </c>
      <c r="AA25" s="816"/>
      <c r="AB25" s="816"/>
      <c r="AC25" s="816"/>
      <c r="AD25" s="816"/>
      <c r="AE25" s="816"/>
      <c r="AF25" s="816"/>
      <c r="AG25" s="817"/>
      <c r="AH25" s="837">
        <v>94</v>
      </c>
      <c r="AI25" s="838"/>
      <c r="AJ25" s="838"/>
      <c r="AK25" s="838"/>
      <c r="AL25" s="880"/>
      <c r="AM25" s="837">
        <v>295160</v>
      </c>
      <c r="AN25" s="838"/>
      <c r="AO25" s="838"/>
      <c r="AP25" s="838"/>
      <c r="AQ25" s="838"/>
      <c r="AR25" s="880"/>
      <c r="AS25" s="837">
        <v>3140</v>
      </c>
      <c r="AT25" s="838"/>
      <c r="AU25" s="838"/>
      <c r="AV25" s="838"/>
      <c r="AW25" s="838"/>
      <c r="AX25" s="839"/>
      <c r="AY25" s="746" t="s">
        <v>165</v>
      </c>
      <c r="AZ25" s="747"/>
      <c r="BA25" s="747"/>
      <c r="BB25" s="747"/>
      <c r="BC25" s="747"/>
      <c r="BD25" s="747"/>
      <c r="BE25" s="747"/>
      <c r="BF25" s="747"/>
      <c r="BG25" s="747"/>
      <c r="BH25" s="747"/>
      <c r="BI25" s="747"/>
      <c r="BJ25" s="747"/>
      <c r="BK25" s="747"/>
      <c r="BL25" s="747"/>
      <c r="BM25" s="748"/>
      <c r="BN25" s="749">
        <v>692420</v>
      </c>
      <c r="BO25" s="750"/>
      <c r="BP25" s="750"/>
      <c r="BQ25" s="750"/>
      <c r="BR25" s="750"/>
      <c r="BS25" s="750"/>
      <c r="BT25" s="750"/>
      <c r="BU25" s="751"/>
      <c r="BV25" s="749">
        <v>450181</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15">
      <c r="A26" s="163"/>
      <c r="B26" s="957"/>
      <c r="C26" s="933"/>
      <c r="D26" s="934"/>
      <c r="E26" s="836" t="s">
        <v>166</v>
      </c>
      <c r="F26" s="816"/>
      <c r="G26" s="816"/>
      <c r="H26" s="816"/>
      <c r="I26" s="816"/>
      <c r="J26" s="816"/>
      <c r="K26" s="817"/>
      <c r="L26" s="837">
        <v>1</v>
      </c>
      <c r="M26" s="838"/>
      <c r="N26" s="838"/>
      <c r="O26" s="838"/>
      <c r="P26" s="880"/>
      <c r="Q26" s="837">
        <v>6000</v>
      </c>
      <c r="R26" s="838"/>
      <c r="S26" s="838"/>
      <c r="T26" s="838"/>
      <c r="U26" s="838"/>
      <c r="V26" s="880"/>
      <c r="W26" s="932"/>
      <c r="X26" s="933"/>
      <c r="Y26" s="934"/>
      <c r="Z26" s="836" t="s">
        <v>167</v>
      </c>
      <c r="AA26" s="938"/>
      <c r="AB26" s="938"/>
      <c r="AC26" s="938"/>
      <c r="AD26" s="938"/>
      <c r="AE26" s="938"/>
      <c r="AF26" s="938"/>
      <c r="AG26" s="939"/>
      <c r="AH26" s="837">
        <v>30</v>
      </c>
      <c r="AI26" s="838"/>
      <c r="AJ26" s="838"/>
      <c r="AK26" s="838"/>
      <c r="AL26" s="880"/>
      <c r="AM26" s="837">
        <v>76950</v>
      </c>
      <c r="AN26" s="838"/>
      <c r="AO26" s="838"/>
      <c r="AP26" s="838"/>
      <c r="AQ26" s="838"/>
      <c r="AR26" s="880"/>
      <c r="AS26" s="837">
        <v>2565</v>
      </c>
      <c r="AT26" s="838"/>
      <c r="AU26" s="838"/>
      <c r="AV26" s="838"/>
      <c r="AW26" s="838"/>
      <c r="AX26" s="839"/>
      <c r="AY26" s="789" t="s">
        <v>168</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
      <c r="A27" s="163"/>
      <c r="B27" s="957"/>
      <c r="C27" s="933"/>
      <c r="D27" s="934"/>
      <c r="E27" s="836" t="s">
        <v>169</v>
      </c>
      <c r="F27" s="816"/>
      <c r="G27" s="816"/>
      <c r="H27" s="816"/>
      <c r="I27" s="816"/>
      <c r="J27" s="816"/>
      <c r="K27" s="817"/>
      <c r="L27" s="837">
        <v>1</v>
      </c>
      <c r="M27" s="838"/>
      <c r="N27" s="838"/>
      <c r="O27" s="838"/>
      <c r="P27" s="880"/>
      <c r="Q27" s="837">
        <v>4200</v>
      </c>
      <c r="R27" s="838"/>
      <c r="S27" s="838"/>
      <c r="T27" s="838"/>
      <c r="U27" s="838"/>
      <c r="V27" s="880"/>
      <c r="W27" s="932"/>
      <c r="X27" s="933"/>
      <c r="Y27" s="934"/>
      <c r="Z27" s="836" t="s">
        <v>170</v>
      </c>
      <c r="AA27" s="816"/>
      <c r="AB27" s="816"/>
      <c r="AC27" s="816"/>
      <c r="AD27" s="816"/>
      <c r="AE27" s="816"/>
      <c r="AF27" s="816"/>
      <c r="AG27" s="817"/>
      <c r="AH27" s="837" t="s">
        <v>122</v>
      </c>
      <c r="AI27" s="838"/>
      <c r="AJ27" s="838"/>
      <c r="AK27" s="838"/>
      <c r="AL27" s="880"/>
      <c r="AM27" s="837" t="s">
        <v>122</v>
      </c>
      <c r="AN27" s="838"/>
      <c r="AO27" s="838"/>
      <c r="AP27" s="838"/>
      <c r="AQ27" s="838"/>
      <c r="AR27" s="880"/>
      <c r="AS27" s="837" t="s">
        <v>122</v>
      </c>
      <c r="AT27" s="838"/>
      <c r="AU27" s="838"/>
      <c r="AV27" s="838"/>
      <c r="AW27" s="838"/>
      <c r="AX27" s="839"/>
      <c r="AY27" s="881" t="s">
        <v>171</v>
      </c>
      <c r="AZ27" s="882"/>
      <c r="BA27" s="882"/>
      <c r="BB27" s="882"/>
      <c r="BC27" s="882"/>
      <c r="BD27" s="882"/>
      <c r="BE27" s="882"/>
      <c r="BF27" s="882"/>
      <c r="BG27" s="882"/>
      <c r="BH27" s="882"/>
      <c r="BI27" s="882"/>
      <c r="BJ27" s="882"/>
      <c r="BK27" s="882"/>
      <c r="BL27" s="882"/>
      <c r="BM27" s="883"/>
      <c r="BN27" s="905">
        <v>1295576</v>
      </c>
      <c r="BO27" s="906"/>
      <c r="BP27" s="906"/>
      <c r="BQ27" s="906"/>
      <c r="BR27" s="906"/>
      <c r="BS27" s="906"/>
      <c r="BT27" s="906"/>
      <c r="BU27" s="907"/>
      <c r="BV27" s="905">
        <v>1294609</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15">
      <c r="A28" s="163"/>
      <c r="B28" s="957"/>
      <c r="C28" s="933"/>
      <c r="D28" s="934"/>
      <c r="E28" s="836" t="s">
        <v>172</v>
      </c>
      <c r="F28" s="816"/>
      <c r="G28" s="816"/>
      <c r="H28" s="816"/>
      <c r="I28" s="816"/>
      <c r="J28" s="816"/>
      <c r="K28" s="817"/>
      <c r="L28" s="837">
        <v>1</v>
      </c>
      <c r="M28" s="838"/>
      <c r="N28" s="838"/>
      <c r="O28" s="838"/>
      <c r="P28" s="880"/>
      <c r="Q28" s="837">
        <v>3450</v>
      </c>
      <c r="R28" s="838"/>
      <c r="S28" s="838"/>
      <c r="T28" s="838"/>
      <c r="U28" s="838"/>
      <c r="V28" s="880"/>
      <c r="W28" s="932"/>
      <c r="X28" s="933"/>
      <c r="Y28" s="934"/>
      <c r="Z28" s="836" t="s">
        <v>173</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174</v>
      </c>
      <c r="AZ28" s="941"/>
      <c r="BA28" s="941"/>
      <c r="BB28" s="942"/>
      <c r="BC28" s="746" t="s">
        <v>46</v>
      </c>
      <c r="BD28" s="747"/>
      <c r="BE28" s="747"/>
      <c r="BF28" s="747"/>
      <c r="BG28" s="747"/>
      <c r="BH28" s="747"/>
      <c r="BI28" s="747"/>
      <c r="BJ28" s="747"/>
      <c r="BK28" s="747"/>
      <c r="BL28" s="747"/>
      <c r="BM28" s="748"/>
      <c r="BN28" s="749">
        <v>5128403</v>
      </c>
      <c r="BO28" s="750"/>
      <c r="BP28" s="750"/>
      <c r="BQ28" s="750"/>
      <c r="BR28" s="750"/>
      <c r="BS28" s="750"/>
      <c r="BT28" s="750"/>
      <c r="BU28" s="751"/>
      <c r="BV28" s="749">
        <v>5364608</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15">
      <c r="A29" s="163"/>
      <c r="B29" s="957"/>
      <c r="C29" s="933"/>
      <c r="D29" s="934"/>
      <c r="E29" s="836" t="s">
        <v>175</v>
      </c>
      <c r="F29" s="816"/>
      <c r="G29" s="816"/>
      <c r="H29" s="816"/>
      <c r="I29" s="816"/>
      <c r="J29" s="816"/>
      <c r="K29" s="817"/>
      <c r="L29" s="837">
        <v>18</v>
      </c>
      <c r="M29" s="838"/>
      <c r="N29" s="838"/>
      <c r="O29" s="838"/>
      <c r="P29" s="880"/>
      <c r="Q29" s="837">
        <v>3200</v>
      </c>
      <c r="R29" s="838"/>
      <c r="S29" s="838"/>
      <c r="T29" s="838"/>
      <c r="U29" s="838"/>
      <c r="V29" s="880"/>
      <c r="W29" s="935"/>
      <c r="X29" s="936"/>
      <c r="Y29" s="937"/>
      <c r="Z29" s="836" t="s">
        <v>176</v>
      </c>
      <c r="AA29" s="816"/>
      <c r="AB29" s="816"/>
      <c r="AC29" s="816"/>
      <c r="AD29" s="816"/>
      <c r="AE29" s="816"/>
      <c r="AF29" s="816"/>
      <c r="AG29" s="817"/>
      <c r="AH29" s="837">
        <v>576</v>
      </c>
      <c r="AI29" s="838"/>
      <c r="AJ29" s="838"/>
      <c r="AK29" s="838"/>
      <c r="AL29" s="880"/>
      <c r="AM29" s="837">
        <v>1852416</v>
      </c>
      <c r="AN29" s="838"/>
      <c r="AO29" s="838"/>
      <c r="AP29" s="838"/>
      <c r="AQ29" s="838"/>
      <c r="AR29" s="880"/>
      <c r="AS29" s="837">
        <v>3216</v>
      </c>
      <c r="AT29" s="838"/>
      <c r="AU29" s="838"/>
      <c r="AV29" s="838"/>
      <c r="AW29" s="838"/>
      <c r="AX29" s="839"/>
      <c r="AY29" s="943"/>
      <c r="AZ29" s="944"/>
      <c r="BA29" s="944"/>
      <c r="BB29" s="945"/>
      <c r="BC29" s="820" t="s">
        <v>177</v>
      </c>
      <c r="BD29" s="821"/>
      <c r="BE29" s="821"/>
      <c r="BF29" s="821"/>
      <c r="BG29" s="821"/>
      <c r="BH29" s="821"/>
      <c r="BI29" s="821"/>
      <c r="BJ29" s="821"/>
      <c r="BK29" s="821"/>
      <c r="BL29" s="821"/>
      <c r="BM29" s="822"/>
      <c r="BN29" s="786">
        <v>1022702</v>
      </c>
      <c r="BO29" s="787"/>
      <c r="BP29" s="787"/>
      <c r="BQ29" s="787"/>
      <c r="BR29" s="787"/>
      <c r="BS29" s="787"/>
      <c r="BT29" s="787"/>
      <c r="BU29" s="788"/>
      <c r="BV29" s="786">
        <v>962558</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178</v>
      </c>
      <c r="X30" s="954"/>
      <c r="Y30" s="954"/>
      <c r="Z30" s="954"/>
      <c r="AA30" s="954"/>
      <c r="AB30" s="954"/>
      <c r="AC30" s="954"/>
      <c r="AD30" s="954"/>
      <c r="AE30" s="954"/>
      <c r="AF30" s="954"/>
      <c r="AG30" s="955"/>
      <c r="AH30" s="913">
        <v>97.6</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7158714</v>
      </c>
      <c r="BO30" s="906"/>
      <c r="BP30" s="906"/>
      <c r="BQ30" s="906"/>
      <c r="BR30" s="906"/>
      <c r="BS30" s="906"/>
      <c r="BT30" s="906"/>
      <c r="BU30" s="907"/>
      <c r="BV30" s="905">
        <v>7251826</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949" t="s">
        <v>179</v>
      </c>
      <c r="D32" s="949"/>
      <c r="E32" s="949"/>
      <c r="F32" s="949"/>
      <c r="G32" s="949"/>
      <c r="H32" s="949"/>
      <c r="I32" s="949"/>
      <c r="J32" s="949"/>
      <c r="K32" s="949"/>
      <c r="L32" s="949"/>
      <c r="M32" s="949"/>
      <c r="N32" s="949"/>
      <c r="O32" s="949"/>
      <c r="P32" s="949"/>
      <c r="Q32" s="949"/>
      <c r="R32" s="949"/>
      <c r="S32" s="949"/>
      <c r="U32" s="790" t="s">
        <v>180</v>
      </c>
      <c r="V32" s="790"/>
      <c r="W32" s="790"/>
      <c r="X32" s="790"/>
      <c r="Y32" s="790"/>
      <c r="Z32" s="790"/>
      <c r="AA32" s="790"/>
      <c r="AB32" s="790"/>
      <c r="AC32" s="790"/>
      <c r="AD32" s="790"/>
      <c r="AE32" s="790"/>
      <c r="AF32" s="790"/>
      <c r="AG32" s="790"/>
      <c r="AH32" s="790"/>
      <c r="AI32" s="790"/>
      <c r="AJ32" s="790"/>
      <c r="AK32" s="790"/>
      <c r="AM32" s="790" t="s">
        <v>181</v>
      </c>
      <c r="AN32" s="790"/>
      <c r="AO32" s="790"/>
      <c r="AP32" s="790"/>
      <c r="AQ32" s="790"/>
      <c r="AR32" s="790"/>
      <c r="AS32" s="790"/>
      <c r="AT32" s="790"/>
      <c r="AU32" s="790"/>
      <c r="AV32" s="790"/>
      <c r="AW32" s="790"/>
      <c r="AX32" s="790"/>
      <c r="AY32" s="790"/>
      <c r="AZ32" s="790"/>
      <c r="BA32" s="790"/>
      <c r="BB32" s="790"/>
      <c r="BC32" s="790"/>
      <c r="BE32" s="790" t="s">
        <v>182</v>
      </c>
      <c r="BF32" s="790"/>
      <c r="BG32" s="790"/>
      <c r="BH32" s="790"/>
      <c r="BI32" s="790"/>
      <c r="BJ32" s="790"/>
      <c r="BK32" s="790"/>
      <c r="BL32" s="790"/>
      <c r="BM32" s="790"/>
      <c r="BN32" s="790"/>
      <c r="BO32" s="790"/>
      <c r="BP32" s="790"/>
      <c r="BQ32" s="790"/>
      <c r="BR32" s="790"/>
      <c r="BS32" s="790"/>
      <c r="BT32" s="790"/>
      <c r="BU32" s="790"/>
      <c r="BW32" s="790" t="s">
        <v>183</v>
      </c>
      <c r="BX32" s="790"/>
      <c r="BY32" s="790"/>
      <c r="BZ32" s="790"/>
      <c r="CA32" s="790"/>
      <c r="CB32" s="790"/>
      <c r="CC32" s="790"/>
      <c r="CD32" s="790"/>
      <c r="CE32" s="790"/>
      <c r="CF32" s="790"/>
      <c r="CG32" s="790"/>
      <c r="CH32" s="790"/>
      <c r="CI32" s="790"/>
      <c r="CJ32" s="790"/>
      <c r="CK32" s="790"/>
      <c r="CL32" s="790"/>
      <c r="CM32" s="790"/>
      <c r="CO32" s="790" t="s">
        <v>184</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15">
      <c r="A33" s="163"/>
      <c r="B33" s="190"/>
      <c r="C33" s="810" t="s">
        <v>185</v>
      </c>
      <c r="D33" s="810"/>
      <c r="E33" s="775" t="s">
        <v>186</v>
      </c>
      <c r="F33" s="775"/>
      <c r="G33" s="775"/>
      <c r="H33" s="775"/>
      <c r="I33" s="775"/>
      <c r="J33" s="775"/>
      <c r="K33" s="775"/>
      <c r="L33" s="775"/>
      <c r="M33" s="775"/>
      <c r="N33" s="775"/>
      <c r="O33" s="775"/>
      <c r="P33" s="775"/>
      <c r="Q33" s="775"/>
      <c r="R33" s="775"/>
      <c r="S33" s="775"/>
      <c r="T33" s="167"/>
      <c r="U33" s="810" t="s">
        <v>185</v>
      </c>
      <c r="V33" s="810"/>
      <c r="W33" s="775" t="s">
        <v>186</v>
      </c>
      <c r="X33" s="775"/>
      <c r="Y33" s="775"/>
      <c r="Z33" s="775"/>
      <c r="AA33" s="775"/>
      <c r="AB33" s="775"/>
      <c r="AC33" s="775"/>
      <c r="AD33" s="775"/>
      <c r="AE33" s="775"/>
      <c r="AF33" s="775"/>
      <c r="AG33" s="775"/>
      <c r="AH33" s="775"/>
      <c r="AI33" s="775"/>
      <c r="AJ33" s="775"/>
      <c r="AK33" s="775"/>
      <c r="AL33" s="167"/>
      <c r="AM33" s="810" t="s">
        <v>185</v>
      </c>
      <c r="AN33" s="810"/>
      <c r="AO33" s="775" t="s">
        <v>186</v>
      </c>
      <c r="AP33" s="775"/>
      <c r="AQ33" s="775"/>
      <c r="AR33" s="775"/>
      <c r="AS33" s="775"/>
      <c r="AT33" s="775"/>
      <c r="AU33" s="775"/>
      <c r="AV33" s="775"/>
      <c r="AW33" s="775"/>
      <c r="AX33" s="775"/>
      <c r="AY33" s="775"/>
      <c r="AZ33" s="775"/>
      <c r="BA33" s="775"/>
      <c r="BB33" s="775"/>
      <c r="BC33" s="775"/>
      <c r="BD33" s="173"/>
      <c r="BE33" s="775" t="s">
        <v>187</v>
      </c>
      <c r="BF33" s="775"/>
      <c r="BG33" s="775" t="s">
        <v>188</v>
      </c>
      <c r="BH33" s="775"/>
      <c r="BI33" s="775"/>
      <c r="BJ33" s="775"/>
      <c r="BK33" s="775"/>
      <c r="BL33" s="775"/>
      <c r="BM33" s="775"/>
      <c r="BN33" s="775"/>
      <c r="BO33" s="775"/>
      <c r="BP33" s="775"/>
      <c r="BQ33" s="775"/>
      <c r="BR33" s="775"/>
      <c r="BS33" s="775"/>
      <c r="BT33" s="775"/>
      <c r="BU33" s="775"/>
      <c r="BV33" s="173"/>
      <c r="BW33" s="810" t="s">
        <v>187</v>
      </c>
      <c r="BX33" s="810"/>
      <c r="BY33" s="775" t="s">
        <v>189</v>
      </c>
      <c r="BZ33" s="775"/>
      <c r="CA33" s="775"/>
      <c r="CB33" s="775"/>
      <c r="CC33" s="775"/>
      <c r="CD33" s="775"/>
      <c r="CE33" s="775"/>
      <c r="CF33" s="775"/>
      <c r="CG33" s="775"/>
      <c r="CH33" s="775"/>
      <c r="CI33" s="775"/>
      <c r="CJ33" s="775"/>
      <c r="CK33" s="775"/>
      <c r="CL33" s="775"/>
      <c r="CM33" s="775"/>
      <c r="CN33" s="167"/>
      <c r="CO33" s="810" t="s">
        <v>185</v>
      </c>
      <c r="CP33" s="810"/>
      <c r="CQ33" s="775" t="s">
        <v>190</v>
      </c>
      <c r="CR33" s="775"/>
      <c r="CS33" s="775"/>
      <c r="CT33" s="775"/>
      <c r="CU33" s="775"/>
      <c r="CV33" s="775"/>
      <c r="CW33" s="775"/>
      <c r="CX33" s="775"/>
      <c r="CY33" s="775"/>
      <c r="CZ33" s="775"/>
      <c r="DA33" s="775"/>
      <c r="DB33" s="775"/>
      <c r="DC33" s="775"/>
      <c r="DD33" s="775"/>
      <c r="DE33" s="775"/>
      <c r="DF33" s="167"/>
      <c r="DG33" s="975" t="s">
        <v>191</v>
      </c>
      <c r="DH33" s="975"/>
      <c r="DI33" s="168"/>
    </row>
    <row r="34" spans="1:113" ht="32.25" customHeight="1" x14ac:dyDescent="0.15">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4</v>
      </c>
      <c r="V34" s="976"/>
      <c r="W34" s="977" t="str">
        <f>IF('各会計、関係団体の財政状況及び健全化判断比率'!B28="","",'各会計、関係団体の財政状況及び健全化判断比率'!B28)</f>
        <v>国民健康保険事業（事業勘定）特別会計</v>
      </c>
      <c r="X34" s="977"/>
      <c r="Y34" s="977"/>
      <c r="Z34" s="977"/>
      <c r="AA34" s="977"/>
      <c r="AB34" s="977"/>
      <c r="AC34" s="977"/>
      <c r="AD34" s="977"/>
      <c r="AE34" s="977"/>
      <c r="AF34" s="977"/>
      <c r="AG34" s="977"/>
      <c r="AH34" s="977"/>
      <c r="AI34" s="977"/>
      <c r="AJ34" s="977"/>
      <c r="AK34" s="977"/>
      <c r="AL34" s="163"/>
      <c r="AM34" s="976">
        <f>IF(AO34="","",MAX(C34:D43,U34:V43)+1)</f>
        <v>8</v>
      </c>
      <c r="AN34" s="976"/>
      <c r="AO34" s="977" t="str">
        <f>IF('各会計、関係団体の財政状況及び健全化判断比率'!B32="","",'各会計、関係団体の財政状況及び健全化判断比率'!B32)</f>
        <v>水道事業会計</v>
      </c>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f>IF(BY34="","",MAX(C34:D43,U34:V43,AM34:AN43,BE34:BF43)+1)</f>
        <v>11</v>
      </c>
      <c r="BX34" s="976"/>
      <c r="BY34" s="977" t="str">
        <f>IF('各会計、関係団体の財政状況及び健全化判断比率'!B68="","",'各会計、関係団体の財政状況及び健全化判断比率'!B68)</f>
        <v>山口県市町総合事務組合（一般会計）</v>
      </c>
      <c r="BZ34" s="977"/>
      <c r="CA34" s="977"/>
      <c r="CB34" s="977"/>
      <c r="CC34" s="977"/>
      <c r="CD34" s="977"/>
      <c r="CE34" s="977"/>
      <c r="CF34" s="977"/>
      <c r="CG34" s="977"/>
      <c r="CH34" s="977"/>
      <c r="CI34" s="977"/>
      <c r="CJ34" s="977"/>
      <c r="CK34" s="977"/>
      <c r="CL34" s="977"/>
      <c r="CM34" s="977"/>
      <c r="CN34" s="163"/>
      <c r="CO34" s="976">
        <f>IF(CQ34="","",MAX(C34:D43,U34:V43,AM34:AN43,BE34:BF43,BW34:BX43)+1)</f>
        <v>17</v>
      </c>
      <c r="CP34" s="976"/>
      <c r="CQ34" s="977" t="str">
        <f>IF('各会計、関係団体の財政状況及び健全化判断比率'!BS7="","",'各会計、関係団体の財政状況及び健全化判断比率'!BS7)</f>
        <v>マリーナ萩</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15">
      <c r="A35" s="163"/>
      <c r="B35" s="190"/>
      <c r="C35" s="976">
        <f>IF(E35="","",C34+1)</f>
        <v>2</v>
      </c>
      <c r="D35" s="976"/>
      <c r="E35" s="977" t="str">
        <f>IF('各会計、関係団体の財政状況及び健全化判断比率'!B8="","",'各会計、関係団体の財政状況及び健全化判断比率'!B8)</f>
        <v>土地取得事業特別会計</v>
      </c>
      <c r="F35" s="977"/>
      <c r="G35" s="977"/>
      <c r="H35" s="977"/>
      <c r="I35" s="977"/>
      <c r="J35" s="977"/>
      <c r="K35" s="977"/>
      <c r="L35" s="977"/>
      <c r="M35" s="977"/>
      <c r="N35" s="977"/>
      <c r="O35" s="977"/>
      <c r="P35" s="977"/>
      <c r="Q35" s="977"/>
      <c r="R35" s="977"/>
      <c r="S35" s="977"/>
      <c r="T35" s="163"/>
      <c r="U35" s="976">
        <f>IF(W35="","",U34+1)</f>
        <v>5</v>
      </c>
      <c r="V35" s="976"/>
      <c r="W35" s="977" t="str">
        <f>IF('各会計、関係団体の財政状況及び健全化判断比率'!B29="","",'各会計、関係団体の財政状況及び健全化判断比率'!B29)</f>
        <v>国民健康保険事業（直診勘定）特別会計</v>
      </c>
      <c r="X35" s="977"/>
      <c r="Y35" s="977"/>
      <c r="Z35" s="977"/>
      <c r="AA35" s="977"/>
      <c r="AB35" s="977"/>
      <c r="AC35" s="977"/>
      <c r="AD35" s="977"/>
      <c r="AE35" s="977"/>
      <c r="AF35" s="977"/>
      <c r="AG35" s="977"/>
      <c r="AH35" s="977"/>
      <c r="AI35" s="977"/>
      <c r="AJ35" s="977"/>
      <c r="AK35" s="977"/>
      <c r="AL35" s="163"/>
      <c r="AM35" s="976">
        <f t="shared" ref="AM35:AM43" si="0">IF(AO35="","",AM34+1)</f>
        <v>9</v>
      </c>
      <c r="AN35" s="976"/>
      <c r="AO35" s="977" t="str">
        <f>IF('各会計、関係団体の財政状況及び健全化判断比率'!B33="","",'各会計、関係団体の財政状況及び健全化判断比率'!B33)</f>
        <v>病院事業会計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12</v>
      </c>
      <c r="BX35" s="976"/>
      <c r="BY35" s="977" t="str">
        <f>IF('各会計、関係団体の財政状況及び健全化判断比率'!B69="","",'各会計、関係団体の財政状況及び健全化判断比率'!B69)</f>
        <v>山口県市町総合事務組合（山口県市町公平委員会特別会計）</v>
      </c>
      <c r="BZ35" s="977"/>
      <c r="CA35" s="977"/>
      <c r="CB35" s="977"/>
      <c r="CC35" s="977"/>
      <c r="CD35" s="977"/>
      <c r="CE35" s="977"/>
      <c r="CF35" s="977"/>
      <c r="CG35" s="977"/>
      <c r="CH35" s="977"/>
      <c r="CI35" s="977"/>
      <c r="CJ35" s="977"/>
      <c r="CK35" s="977"/>
      <c r="CL35" s="977"/>
      <c r="CM35" s="977"/>
      <c r="CN35" s="163"/>
      <c r="CO35" s="976">
        <f t="shared" ref="CO35:CO43" si="3">IF(CQ35="","",CO34+1)</f>
        <v>18</v>
      </c>
      <c r="CP35" s="976"/>
      <c r="CQ35" s="977" t="str">
        <f>IF('各会計、関係団体の財政状況及び健全化判断比率'!BS8="","",'各会計、関係団体の財政状況及び健全化判断比率'!BS8)</f>
        <v>萩公共サービス</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15">
      <c r="A36" s="163"/>
      <c r="B36" s="190"/>
      <c r="C36" s="976">
        <f>IF(E36="","",C35+1)</f>
        <v>3</v>
      </c>
      <c r="D36" s="976"/>
      <c r="E36" s="977" t="str">
        <f>IF('各会計、関係団体の財政状況及び健全化判断比率'!B9="","",'各会計、関係団体の財政状況及び健全化判断比率'!B9)</f>
        <v>休日急患診療事業特別会計</v>
      </c>
      <c r="F36" s="977"/>
      <c r="G36" s="977"/>
      <c r="H36" s="977"/>
      <c r="I36" s="977"/>
      <c r="J36" s="977"/>
      <c r="K36" s="977"/>
      <c r="L36" s="977"/>
      <c r="M36" s="977"/>
      <c r="N36" s="977"/>
      <c r="O36" s="977"/>
      <c r="P36" s="977"/>
      <c r="Q36" s="977"/>
      <c r="R36" s="977"/>
      <c r="S36" s="977"/>
      <c r="T36" s="163"/>
      <c r="U36" s="976">
        <f t="shared" ref="U36:U43" si="4">IF(W36="","",U35+1)</f>
        <v>6</v>
      </c>
      <c r="V36" s="976"/>
      <c r="W36" s="977" t="str">
        <f>IF('各会計、関係団体の財政状況及び健全化判断比率'!B30="","",'各会計、関係団体の財政状況及び健全化判断比率'!B30)</f>
        <v>後期高齢者医療事業特別会計</v>
      </c>
      <c r="X36" s="977"/>
      <c r="Y36" s="977"/>
      <c r="Z36" s="977"/>
      <c r="AA36" s="977"/>
      <c r="AB36" s="977"/>
      <c r="AC36" s="977"/>
      <c r="AD36" s="977"/>
      <c r="AE36" s="977"/>
      <c r="AF36" s="977"/>
      <c r="AG36" s="977"/>
      <c r="AH36" s="977"/>
      <c r="AI36" s="977"/>
      <c r="AJ36" s="977"/>
      <c r="AK36" s="977"/>
      <c r="AL36" s="163"/>
      <c r="AM36" s="976">
        <f t="shared" si="0"/>
        <v>10</v>
      </c>
      <c r="AN36" s="976"/>
      <c r="AO36" s="977" t="str">
        <f>IF('各会計、関係団体の財政状況及び健全化判断比率'!B34="","",'各会計、関係団体の財政状況及び健全化判断比率'!B34)</f>
        <v>下水道事業会計</v>
      </c>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13</v>
      </c>
      <c r="BX36" s="976"/>
      <c r="BY36" s="977" t="str">
        <f>IF('各会計、関係団体の財政状況及び健全化判断比率'!B70="","",'各会計、関係団体の財政状況及び健全化判断比率'!B70)</f>
        <v>山口県市町総合事務組合（山口県自治会館管理特別会計）</v>
      </c>
      <c r="BZ36" s="977"/>
      <c r="CA36" s="977"/>
      <c r="CB36" s="977"/>
      <c r="CC36" s="977"/>
      <c r="CD36" s="977"/>
      <c r="CE36" s="977"/>
      <c r="CF36" s="977"/>
      <c r="CG36" s="977"/>
      <c r="CH36" s="977"/>
      <c r="CI36" s="977"/>
      <c r="CJ36" s="977"/>
      <c r="CK36" s="977"/>
      <c r="CL36" s="977"/>
      <c r="CM36" s="977"/>
      <c r="CN36" s="163"/>
      <c r="CO36" s="976">
        <f t="shared" si="3"/>
        <v>19</v>
      </c>
      <c r="CP36" s="976"/>
      <c r="CQ36" s="977" t="str">
        <f>IF('各会計、関係団体の財政状況及び健全化判断比率'!BS9="","",'各会計、関係団体の財政状況及び健全化判断比率'!BS9)</f>
        <v>萩海運</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15">
      <c r="A37" s="163"/>
      <c r="B37" s="190"/>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f t="shared" si="4"/>
        <v>7</v>
      </c>
      <c r="V37" s="976"/>
      <c r="W37" s="977" t="str">
        <f>IF('各会計、関係団体の財政状況及び健全化判断比率'!B31="","",'各会計、関係団体の財政状況及び健全化判断比率'!B31)</f>
        <v>介護保険事業特別会計</v>
      </c>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14</v>
      </c>
      <c r="BX37" s="976"/>
      <c r="BY37" s="977" t="str">
        <f>IF('各会計、関係団体の財政状況及び健全化判断比率'!B71="","",'各会計、関係団体の財政状況及び健全化判断比率'!B71)</f>
        <v>山口県後期高齢者医療医療広域連合（一般会計）</v>
      </c>
      <c r="BZ37" s="977"/>
      <c r="CA37" s="977"/>
      <c r="CB37" s="977"/>
      <c r="CC37" s="977"/>
      <c r="CD37" s="977"/>
      <c r="CE37" s="977"/>
      <c r="CF37" s="977"/>
      <c r="CG37" s="977"/>
      <c r="CH37" s="977"/>
      <c r="CI37" s="977"/>
      <c r="CJ37" s="977"/>
      <c r="CK37" s="977"/>
      <c r="CL37" s="977"/>
      <c r="CM37" s="977"/>
      <c r="CN37" s="163"/>
      <c r="CO37" s="976">
        <f t="shared" si="3"/>
        <v>20</v>
      </c>
      <c r="CP37" s="976"/>
      <c r="CQ37" s="977" t="str">
        <f>IF('各会計、関係団体の財政状況及び健全化判断比率'!BS10="","",'各会計、関係団体の財政状況及び健全化判断比率'!BS10)</f>
        <v>萩市土地開発公社</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15">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15</v>
      </c>
      <c r="BX38" s="976"/>
      <c r="BY38" s="977" t="str">
        <f>IF('各会計、関係団体の財政状況及び健全化判断比率'!B72="","",'各会計、関係団体の財政状況及び健全化判断比率'!B72)</f>
        <v>山口県後期高齢者医療医療広域連合（後期高齢者医療特別会計）</v>
      </c>
      <c r="BZ38" s="977"/>
      <c r="CA38" s="977"/>
      <c r="CB38" s="977"/>
      <c r="CC38" s="977"/>
      <c r="CD38" s="977"/>
      <c r="CE38" s="977"/>
      <c r="CF38" s="977"/>
      <c r="CG38" s="977"/>
      <c r="CH38" s="977"/>
      <c r="CI38" s="977"/>
      <c r="CJ38" s="977"/>
      <c r="CK38" s="977"/>
      <c r="CL38" s="977"/>
      <c r="CM38" s="977"/>
      <c r="CN38" s="163"/>
      <c r="CO38" s="976">
        <f t="shared" si="3"/>
        <v>21</v>
      </c>
      <c r="CP38" s="976"/>
      <c r="CQ38" s="977" t="str">
        <f>IF('各会計、関係団体の財政状況及び健全化判断比率'!BS11="","",'各会計、関係団体の財政状況及び健全化判断比率'!BS11)</f>
        <v>アクアグリーン川上</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15">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16</v>
      </c>
      <c r="BX39" s="976"/>
      <c r="BY39" s="977" t="str">
        <f>IF('各会計、関係団体の財政状況及び健全化判断比率'!B73="","",'各会計、関係団体の財政状況及び健全化判断比率'!B73)</f>
        <v>萩・長門一部事務組合（一般会計）</v>
      </c>
      <c r="BZ39" s="977"/>
      <c r="CA39" s="977"/>
      <c r="CB39" s="977"/>
      <c r="CC39" s="977"/>
      <c r="CD39" s="977"/>
      <c r="CE39" s="977"/>
      <c r="CF39" s="977"/>
      <c r="CG39" s="977"/>
      <c r="CH39" s="977"/>
      <c r="CI39" s="977"/>
      <c r="CJ39" s="977"/>
      <c r="CK39" s="977"/>
      <c r="CL39" s="977"/>
      <c r="CM39" s="977"/>
      <c r="CN39" s="163"/>
      <c r="CO39" s="976">
        <f t="shared" si="3"/>
        <v>22</v>
      </c>
      <c r="CP39" s="976"/>
      <c r="CQ39" s="977" t="str">
        <f>IF('各会計、関係団体の財政状況及び健全化判断比率'!BS12="","",'各会計、関係団体の財政状況及び健全化判断比率'!BS12)</f>
        <v>たまがわ</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15">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t="str">
        <f t="shared" si="2"/>
        <v/>
      </c>
      <c r="BX40" s="976"/>
      <c r="BY40" s="977" t="str">
        <f>IF('各会計、関係団体の財政状況及び健全化判断比率'!B74="","",'各会計、関係団体の財政状況及び健全化判断比率'!B74)</f>
        <v/>
      </c>
      <c r="BZ40" s="977"/>
      <c r="CA40" s="977"/>
      <c r="CB40" s="977"/>
      <c r="CC40" s="977"/>
      <c r="CD40" s="977"/>
      <c r="CE40" s="977"/>
      <c r="CF40" s="977"/>
      <c r="CG40" s="977"/>
      <c r="CH40" s="977"/>
      <c r="CI40" s="977"/>
      <c r="CJ40" s="977"/>
      <c r="CK40" s="977"/>
      <c r="CL40" s="977"/>
      <c r="CM40" s="977"/>
      <c r="CN40" s="163"/>
      <c r="CO40" s="976">
        <f t="shared" si="3"/>
        <v>23</v>
      </c>
      <c r="CP40" s="976"/>
      <c r="CQ40" s="977" t="str">
        <f>IF('各会計、関係団体の財政状況及び健全化判断比率'!BS13="","",'各会計、関係団体の財政状況及び健全化判断比率'!BS13)</f>
        <v>アスクむつみ</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15">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t="str">
        <f t="shared" si="2"/>
        <v/>
      </c>
      <c r="BX41" s="976"/>
      <c r="BY41" s="977" t="str">
        <f>IF('各会計、関係団体の財政状況及び健全化判断比率'!B75="","",'各会計、関係団体の財政状況及び健全化判断比率'!B75)</f>
        <v/>
      </c>
      <c r="BZ41" s="977"/>
      <c r="CA41" s="977"/>
      <c r="CB41" s="977"/>
      <c r="CC41" s="977"/>
      <c r="CD41" s="977"/>
      <c r="CE41" s="977"/>
      <c r="CF41" s="977"/>
      <c r="CG41" s="977"/>
      <c r="CH41" s="977"/>
      <c r="CI41" s="977"/>
      <c r="CJ41" s="977"/>
      <c r="CK41" s="977"/>
      <c r="CL41" s="977"/>
      <c r="CM41" s="977"/>
      <c r="CN41" s="163"/>
      <c r="CO41" s="976">
        <f t="shared" si="3"/>
        <v>24</v>
      </c>
      <c r="CP41" s="976"/>
      <c r="CQ41" s="977" t="str">
        <f>IF('各会計、関係団体の財政状況及び健全化判断比率'!BS14="","",'各会計、関係団体の財政状況及び健全化判断比率'!BS14)</f>
        <v>旭開発</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15">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f t="shared" si="3"/>
        <v>25</v>
      </c>
      <c r="CP42" s="976"/>
      <c r="CQ42" s="977" t="str">
        <f>IF('各会計、関係団体の財政状況及び健全化判断比率'!BS15="","",'各会計、関係団体の財政状況及び健全化判断比率'!BS15)</f>
        <v>グリンファーム旭</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15">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f t="shared" si="3"/>
        <v>26</v>
      </c>
      <c r="CP43" s="976"/>
      <c r="CQ43" s="977" t="str">
        <f>IF('各会計、関係団体の財政状況及び健全化判断比率'!BS16="","",'各会計、関係団体の財政状況及び健全化判断比率'!BS16)</f>
        <v>ハピネスふくえ</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979" t="s">
        <v>193</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15">
      <c r="E47" s="979" t="s">
        <v>194</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15">
      <c r="E48" s="979" t="s">
        <v>195</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15">
      <c r="E49" s="980" t="s">
        <v>196</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15">
      <c r="E50" s="979" t="s">
        <v>197</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15">
      <c r="E51" s="979" t="s">
        <v>198</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15">
      <c r="E52" s="979" t="s">
        <v>199</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15">
      <c r="E53" s="979" t="s">
        <v>200</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15"/>
    <row r="55" spans="5:113" x14ac:dyDescent="0.15"/>
    <row r="56" spans="5:113" x14ac:dyDescent="0.15"/>
  </sheetData>
  <sheetProtection algorithmName="SHA-512" hashValue="tZ3W2vZ8ZHzDDR9Yl8J3H+p6W6dMKsp6uOXu61NxZUWsyNf738kJkXTVjflvCJCld7eH/1g+5LiXrN7lB6ZTIw==" saltValue="LqB7yei7JIeRUCCy+Ap6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534</v>
      </c>
      <c r="D34" s="1136"/>
      <c r="E34" s="1137"/>
      <c r="F34" s="32">
        <v>11.4</v>
      </c>
      <c r="G34" s="33">
        <v>11.87</v>
      </c>
      <c r="H34" s="33">
        <v>12.67</v>
      </c>
      <c r="I34" s="33">
        <v>13.32</v>
      </c>
      <c r="J34" s="34">
        <v>14.28</v>
      </c>
      <c r="K34" s="22"/>
      <c r="L34" s="22"/>
      <c r="M34" s="22"/>
      <c r="N34" s="22"/>
      <c r="O34" s="22"/>
      <c r="P34" s="22"/>
    </row>
    <row r="35" spans="1:16" ht="39" customHeight="1" x14ac:dyDescent="0.15">
      <c r="A35" s="22"/>
      <c r="B35" s="35"/>
      <c r="C35" s="1132" t="s">
        <v>535</v>
      </c>
      <c r="D35" s="1132"/>
      <c r="E35" s="1133"/>
      <c r="F35" s="36">
        <v>1.73</v>
      </c>
      <c r="G35" s="37">
        <v>2.08</v>
      </c>
      <c r="H35" s="37">
        <v>2.61</v>
      </c>
      <c r="I35" s="37">
        <v>3.1</v>
      </c>
      <c r="J35" s="38">
        <v>3.62</v>
      </c>
      <c r="K35" s="22"/>
      <c r="L35" s="22"/>
      <c r="M35" s="22"/>
      <c r="N35" s="22"/>
      <c r="O35" s="22"/>
      <c r="P35" s="22"/>
    </row>
    <row r="36" spans="1:16" ht="39" customHeight="1" x14ac:dyDescent="0.15">
      <c r="A36" s="22"/>
      <c r="B36" s="35"/>
      <c r="C36" s="1132" t="s">
        <v>536</v>
      </c>
      <c r="D36" s="1132"/>
      <c r="E36" s="1133"/>
      <c r="F36" s="36">
        <v>3.31</v>
      </c>
      <c r="G36" s="37">
        <v>7.19</v>
      </c>
      <c r="H36" s="37">
        <v>3.58</v>
      </c>
      <c r="I36" s="37">
        <v>2.99</v>
      </c>
      <c r="J36" s="38">
        <v>2.94</v>
      </c>
      <c r="K36" s="22"/>
      <c r="L36" s="22"/>
      <c r="M36" s="22"/>
      <c r="N36" s="22"/>
      <c r="O36" s="22"/>
      <c r="P36" s="22"/>
    </row>
    <row r="37" spans="1:16" ht="39" customHeight="1" x14ac:dyDescent="0.15">
      <c r="A37" s="22"/>
      <c r="B37" s="35"/>
      <c r="C37" s="1132" t="s">
        <v>537</v>
      </c>
      <c r="D37" s="1132"/>
      <c r="E37" s="1133"/>
      <c r="F37" s="36">
        <v>4</v>
      </c>
      <c r="G37" s="37">
        <v>4.04</v>
      </c>
      <c r="H37" s="37">
        <v>4.1500000000000004</v>
      </c>
      <c r="I37" s="37">
        <v>2.48</v>
      </c>
      <c r="J37" s="38">
        <v>2.75</v>
      </c>
      <c r="K37" s="22"/>
      <c r="L37" s="22"/>
      <c r="M37" s="22"/>
      <c r="N37" s="22"/>
      <c r="O37" s="22"/>
      <c r="P37" s="22"/>
    </row>
    <row r="38" spans="1:16" ht="39" customHeight="1" x14ac:dyDescent="0.15">
      <c r="A38" s="22"/>
      <c r="B38" s="35"/>
      <c r="C38" s="1132" t="s">
        <v>538</v>
      </c>
      <c r="D38" s="1132"/>
      <c r="E38" s="1133"/>
      <c r="F38" s="36">
        <v>0.82</v>
      </c>
      <c r="G38" s="37">
        <v>0.35</v>
      </c>
      <c r="H38" s="37">
        <v>0.59</v>
      </c>
      <c r="I38" s="37">
        <v>0.56000000000000005</v>
      </c>
      <c r="J38" s="38">
        <v>1.46</v>
      </c>
      <c r="K38" s="22"/>
      <c r="L38" s="22"/>
      <c r="M38" s="22"/>
      <c r="N38" s="22"/>
      <c r="O38" s="22"/>
      <c r="P38" s="22"/>
    </row>
    <row r="39" spans="1:16" ht="39" customHeight="1" x14ac:dyDescent="0.15">
      <c r="A39" s="22"/>
      <c r="B39" s="35"/>
      <c r="C39" s="1132" t="s">
        <v>539</v>
      </c>
      <c r="D39" s="1132"/>
      <c r="E39" s="1133"/>
      <c r="F39" s="36">
        <v>0</v>
      </c>
      <c r="G39" s="37">
        <v>0</v>
      </c>
      <c r="H39" s="37">
        <v>0.09</v>
      </c>
      <c r="I39" s="37">
        <v>0.09</v>
      </c>
      <c r="J39" s="38">
        <v>0.12</v>
      </c>
      <c r="K39" s="22"/>
      <c r="L39" s="22"/>
      <c r="M39" s="22"/>
      <c r="N39" s="22"/>
      <c r="O39" s="22"/>
      <c r="P39" s="22"/>
    </row>
    <row r="40" spans="1:16" ht="39" customHeight="1" x14ac:dyDescent="0.15">
      <c r="A40" s="22"/>
      <c r="B40" s="35"/>
      <c r="C40" s="1132" t="s">
        <v>540</v>
      </c>
      <c r="D40" s="1132"/>
      <c r="E40" s="1133"/>
      <c r="F40" s="36">
        <v>0.56000000000000005</v>
      </c>
      <c r="G40" s="37">
        <v>0.01</v>
      </c>
      <c r="H40" s="37">
        <v>0.01</v>
      </c>
      <c r="I40" s="37">
        <v>0</v>
      </c>
      <c r="J40" s="38">
        <v>0</v>
      </c>
      <c r="K40" s="22"/>
      <c r="L40" s="22"/>
      <c r="M40" s="22"/>
      <c r="N40" s="22"/>
      <c r="O40" s="22"/>
      <c r="P40" s="22"/>
    </row>
    <row r="41" spans="1:16" ht="39" customHeight="1" x14ac:dyDescent="0.15">
      <c r="A41" s="22"/>
      <c r="B41" s="35"/>
      <c r="C41" s="1132" t="s">
        <v>541</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qI9LuRM3cDe/uqG2x/LNXLSbvjXaG9/rR3ZX0K6wru2V56vC1kc53GtEm7bUQYJSgwV3MetLsITrG2SfhBlPA==" saltValue="y8fYtAc7daMBb5iVlJBq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3257</v>
      </c>
      <c r="L45" s="58">
        <v>3318</v>
      </c>
      <c r="M45" s="58">
        <v>3228</v>
      </c>
      <c r="N45" s="58">
        <v>3182</v>
      </c>
      <c r="O45" s="59">
        <v>3024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1139</v>
      </c>
      <c r="L48" s="62">
        <v>1129</v>
      </c>
      <c r="M48" s="62">
        <v>1082</v>
      </c>
      <c r="N48" s="62">
        <v>1099</v>
      </c>
      <c r="O48" s="63">
        <v>1144</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489</v>
      </c>
      <c r="L49" s="62" t="s">
        <v>489</v>
      </c>
      <c r="M49" s="62" t="s">
        <v>489</v>
      </c>
      <c r="N49" s="62" t="s">
        <v>489</v>
      </c>
      <c r="O49" s="63" t="s">
        <v>489</v>
      </c>
      <c r="P49" s="46"/>
      <c r="Q49" s="46"/>
      <c r="R49" s="46"/>
      <c r="S49" s="46"/>
      <c r="T49" s="46"/>
      <c r="U49" s="46"/>
    </row>
    <row r="50" spans="1:21" ht="30.75" customHeight="1" x14ac:dyDescent="0.15">
      <c r="A50" s="46"/>
      <c r="B50" s="1140"/>
      <c r="C50" s="1141"/>
      <c r="D50" s="60"/>
      <c r="E50" s="1146" t="s">
        <v>15</v>
      </c>
      <c r="F50" s="1146"/>
      <c r="G50" s="1146"/>
      <c r="H50" s="1146"/>
      <c r="I50" s="1146"/>
      <c r="J50" s="1147"/>
      <c r="K50" s="61">
        <v>9</v>
      </c>
      <c r="L50" s="62">
        <v>25</v>
      </c>
      <c r="M50" s="62">
        <v>21</v>
      </c>
      <c r="N50" s="62">
        <v>10</v>
      </c>
      <c r="O50" s="63">
        <v>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3624</v>
      </c>
      <c r="L52" s="62">
        <v>3554</v>
      </c>
      <c r="M52" s="62">
        <v>3499</v>
      </c>
      <c r="N52" s="62">
        <v>3500</v>
      </c>
      <c r="O52" s="63">
        <v>3469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781</v>
      </c>
      <c r="L53" s="67">
        <v>918</v>
      </c>
      <c r="M53" s="67">
        <v>832</v>
      </c>
      <c r="N53" s="67">
        <v>791</v>
      </c>
      <c r="O53" s="68">
        <v>707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HXnk0JT05AO3tAYwVYF4Gqb/DGL9MnP6pydkZWGgo4SdRaa+jMqy5Mns7BjbE77z5ZBf5MvTE8jMrTS7vmTGg==" saltValue="CiUVRcQ6mcr7pdteXN3q4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24457</v>
      </c>
      <c r="J41" s="331">
        <v>23935</v>
      </c>
      <c r="K41" s="331">
        <v>22818</v>
      </c>
      <c r="L41" s="331">
        <v>22087</v>
      </c>
      <c r="M41" s="332">
        <v>21954</v>
      </c>
    </row>
    <row r="42" spans="2:13" ht="27.75" customHeight="1" x14ac:dyDescent="0.15">
      <c r="B42" s="1171"/>
      <c r="C42" s="1172"/>
      <c r="D42" s="104"/>
      <c r="E42" s="1177" t="s">
        <v>32</v>
      </c>
      <c r="F42" s="1177"/>
      <c r="G42" s="1177"/>
      <c r="H42" s="1178"/>
      <c r="I42" s="333">
        <v>33</v>
      </c>
      <c r="J42" s="334">
        <v>27</v>
      </c>
      <c r="K42" s="334">
        <v>22</v>
      </c>
      <c r="L42" s="334">
        <v>21</v>
      </c>
      <c r="M42" s="335">
        <v>14</v>
      </c>
    </row>
    <row r="43" spans="2:13" ht="27.75" customHeight="1" x14ac:dyDescent="0.15">
      <c r="B43" s="1171"/>
      <c r="C43" s="1172"/>
      <c r="D43" s="104"/>
      <c r="E43" s="1177" t="s">
        <v>33</v>
      </c>
      <c r="F43" s="1177"/>
      <c r="G43" s="1177"/>
      <c r="H43" s="1178"/>
      <c r="I43" s="333">
        <v>13491</v>
      </c>
      <c r="J43" s="334">
        <v>12949</v>
      </c>
      <c r="K43" s="334">
        <v>12111</v>
      </c>
      <c r="L43" s="334">
        <v>11735</v>
      </c>
      <c r="M43" s="335">
        <v>12027</v>
      </c>
    </row>
    <row r="44" spans="2:13" ht="27.75" customHeight="1" x14ac:dyDescent="0.15">
      <c r="B44" s="1171"/>
      <c r="C44" s="1172"/>
      <c r="D44" s="104"/>
      <c r="E44" s="1177" t="s">
        <v>34</v>
      </c>
      <c r="F44" s="1177"/>
      <c r="G44" s="1177"/>
      <c r="H44" s="1178"/>
      <c r="I44" s="333" t="s">
        <v>489</v>
      </c>
      <c r="J44" s="334" t="s">
        <v>489</v>
      </c>
      <c r="K44" s="334" t="s">
        <v>489</v>
      </c>
      <c r="L44" s="334" t="s">
        <v>489</v>
      </c>
      <c r="M44" s="335" t="s">
        <v>489</v>
      </c>
    </row>
    <row r="45" spans="2:13" ht="27.75" customHeight="1" x14ac:dyDescent="0.15">
      <c r="B45" s="1171"/>
      <c r="C45" s="1172"/>
      <c r="D45" s="104"/>
      <c r="E45" s="1177" t="s">
        <v>35</v>
      </c>
      <c r="F45" s="1177"/>
      <c r="G45" s="1177"/>
      <c r="H45" s="1178"/>
      <c r="I45" s="333">
        <v>5275</v>
      </c>
      <c r="J45" s="334">
        <v>5415</v>
      </c>
      <c r="K45" s="334">
        <v>5383</v>
      </c>
      <c r="L45" s="334">
        <v>5522</v>
      </c>
      <c r="M45" s="335">
        <v>5461</v>
      </c>
    </row>
    <row r="46" spans="2:13" ht="27.75" customHeight="1" x14ac:dyDescent="0.15">
      <c r="B46" s="1171"/>
      <c r="C46" s="1172"/>
      <c r="D46" s="105"/>
      <c r="E46" s="1177" t="s">
        <v>36</v>
      </c>
      <c r="F46" s="1177"/>
      <c r="G46" s="1177"/>
      <c r="H46" s="1178"/>
      <c r="I46" s="333">
        <v>540</v>
      </c>
      <c r="J46" s="334">
        <v>630</v>
      </c>
      <c r="K46" s="334">
        <v>720</v>
      </c>
      <c r="L46" s="334">
        <v>810</v>
      </c>
      <c r="M46" s="335">
        <v>810</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11259</v>
      </c>
      <c r="J50" s="334">
        <v>11841</v>
      </c>
      <c r="K50" s="334">
        <v>12641</v>
      </c>
      <c r="L50" s="334">
        <v>12924</v>
      </c>
      <c r="M50" s="335">
        <v>12577</v>
      </c>
    </row>
    <row r="51" spans="2:13" ht="27.75" customHeight="1" x14ac:dyDescent="0.15">
      <c r="B51" s="1171"/>
      <c r="C51" s="1172"/>
      <c r="D51" s="104"/>
      <c r="E51" s="1177" t="s">
        <v>42</v>
      </c>
      <c r="F51" s="1177"/>
      <c r="G51" s="1177"/>
      <c r="H51" s="1178"/>
      <c r="I51" s="333">
        <v>3790</v>
      </c>
      <c r="J51" s="334">
        <v>3615</v>
      </c>
      <c r="K51" s="334">
        <v>3473</v>
      </c>
      <c r="L51" s="334">
        <v>3400</v>
      </c>
      <c r="M51" s="335">
        <v>3406</v>
      </c>
    </row>
    <row r="52" spans="2:13" ht="27.75" customHeight="1" x14ac:dyDescent="0.15">
      <c r="B52" s="1173"/>
      <c r="C52" s="1174"/>
      <c r="D52" s="104"/>
      <c r="E52" s="1177" t="s">
        <v>43</v>
      </c>
      <c r="F52" s="1177"/>
      <c r="G52" s="1177"/>
      <c r="H52" s="1178"/>
      <c r="I52" s="333">
        <v>28486</v>
      </c>
      <c r="J52" s="334">
        <v>28032</v>
      </c>
      <c r="K52" s="334">
        <v>27141</v>
      </c>
      <c r="L52" s="334">
        <v>26735</v>
      </c>
      <c r="M52" s="335">
        <v>25785</v>
      </c>
    </row>
    <row r="53" spans="2:13" ht="27.75" customHeight="1" thickBot="1" x14ac:dyDescent="0.2">
      <c r="B53" s="1184" t="s">
        <v>19</v>
      </c>
      <c r="C53" s="1185"/>
      <c r="D53" s="108"/>
      <c r="E53" s="1186" t="s">
        <v>44</v>
      </c>
      <c r="F53" s="1186"/>
      <c r="G53" s="1186"/>
      <c r="H53" s="1187"/>
      <c r="I53" s="336">
        <v>262</v>
      </c>
      <c r="J53" s="337">
        <v>-532</v>
      </c>
      <c r="K53" s="337">
        <v>-2202</v>
      </c>
      <c r="L53" s="337">
        <v>-2882</v>
      </c>
      <c r="M53" s="338">
        <v>-1501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oZDcq5ulxbbYiJeqCWZr5/4T+7CnGSFkdvnJsSeVqYUis2k2UrvyOVSWNxQUNHAjXy0dChHVRW0MhmjRhfBXg==" saltValue="DJeySSrmhaTfAvbb/xMp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5053</v>
      </c>
      <c r="G55" s="339">
        <v>5365</v>
      </c>
      <c r="H55" s="340">
        <v>5128</v>
      </c>
    </row>
    <row r="56" spans="2:8" ht="52.5" customHeight="1" x14ac:dyDescent="0.15">
      <c r="B56" s="120"/>
      <c r="C56" s="1198" t="s">
        <v>47</v>
      </c>
      <c r="D56" s="1198"/>
      <c r="E56" s="1199"/>
      <c r="F56" s="341">
        <v>886</v>
      </c>
      <c r="G56" s="341">
        <v>963</v>
      </c>
      <c r="H56" s="342">
        <v>1023</v>
      </c>
    </row>
    <row r="57" spans="2:8" ht="53.25" customHeight="1" x14ac:dyDescent="0.15">
      <c r="B57" s="120"/>
      <c r="C57" s="1200" t="s">
        <v>48</v>
      </c>
      <c r="D57" s="1200"/>
      <c r="E57" s="1201"/>
      <c r="F57" s="343">
        <v>7206</v>
      </c>
      <c r="G57" s="343">
        <v>7252</v>
      </c>
      <c r="H57" s="344">
        <v>7159</v>
      </c>
    </row>
    <row r="58" spans="2:8" ht="45.75" customHeight="1" x14ac:dyDescent="0.15">
      <c r="B58" s="121"/>
      <c r="C58" s="1188" t="s">
        <v>568</v>
      </c>
      <c r="D58" s="1189"/>
      <c r="E58" s="1190"/>
      <c r="F58" s="345">
        <v>2986</v>
      </c>
      <c r="G58" s="345">
        <v>2986</v>
      </c>
      <c r="H58" s="346">
        <v>2938</v>
      </c>
    </row>
    <row r="59" spans="2:8" ht="45.75" customHeight="1" x14ac:dyDescent="0.15">
      <c r="B59" s="121"/>
      <c r="C59" s="1188" t="s">
        <v>569</v>
      </c>
      <c r="D59" s="1189"/>
      <c r="E59" s="1190"/>
      <c r="F59" s="345">
        <v>1310</v>
      </c>
      <c r="G59" s="345">
        <v>1410</v>
      </c>
      <c r="H59" s="346">
        <v>1472</v>
      </c>
    </row>
    <row r="60" spans="2:8" ht="45.75" customHeight="1" x14ac:dyDescent="0.15">
      <c r="B60" s="121"/>
      <c r="C60" s="1188" t="s">
        <v>570</v>
      </c>
      <c r="D60" s="1189"/>
      <c r="E60" s="1190"/>
      <c r="F60" s="345">
        <v>933</v>
      </c>
      <c r="G60" s="345">
        <v>933</v>
      </c>
      <c r="H60" s="346">
        <v>934</v>
      </c>
    </row>
    <row r="61" spans="2:8" ht="45.75" customHeight="1" x14ac:dyDescent="0.15">
      <c r="B61" s="121"/>
      <c r="C61" s="1188" t="s">
        <v>571</v>
      </c>
      <c r="D61" s="1189"/>
      <c r="E61" s="1190"/>
      <c r="F61" s="345">
        <v>538</v>
      </c>
      <c r="G61" s="345">
        <v>603</v>
      </c>
      <c r="H61" s="346">
        <v>660</v>
      </c>
    </row>
    <row r="62" spans="2:8" ht="45.75" customHeight="1" thickBot="1" x14ac:dyDescent="0.2">
      <c r="B62" s="122"/>
      <c r="C62" s="1191" t="s">
        <v>572</v>
      </c>
      <c r="D62" s="1192"/>
      <c r="E62" s="1193"/>
      <c r="F62" s="347">
        <v>390</v>
      </c>
      <c r="G62" s="347">
        <v>346</v>
      </c>
      <c r="H62" s="348">
        <v>376</v>
      </c>
    </row>
    <row r="63" spans="2:8" ht="52.5" customHeight="1" thickBot="1" x14ac:dyDescent="0.2">
      <c r="B63" s="123"/>
      <c r="C63" s="1194" t="s">
        <v>49</v>
      </c>
      <c r="D63" s="1194"/>
      <c r="E63" s="1195"/>
      <c r="F63" s="349">
        <v>13145</v>
      </c>
      <c r="G63" s="349">
        <v>13579</v>
      </c>
      <c r="H63" s="350">
        <v>13310</v>
      </c>
    </row>
    <row r="64" spans="2:8" x14ac:dyDescent="0.15"/>
  </sheetData>
  <sheetProtection algorithmName="SHA-512" hashValue="+rI6g/YKX/kNPwJXCVCDKPGabnEz9pzfEMpOQOXQooRYVyab+EN+eFCuFNEWqVqm60sbPpce2IyCXu6CFCVwPw==" saltValue="/i5uvp1xQU4xKngcbAFl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61773</v>
      </c>
      <c r="E3" s="142"/>
      <c r="F3" s="143">
        <v>92632</v>
      </c>
      <c r="G3" s="144"/>
      <c r="H3" s="145"/>
    </row>
    <row r="4" spans="1:8" x14ac:dyDescent="0.15">
      <c r="A4" s="146"/>
      <c r="B4" s="147"/>
      <c r="C4" s="148"/>
      <c r="D4" s="149">
        <v>30250</v>
      </c>
      <c r="E4" s="150"/>
      <c r="F4" s="151">
        <v>47978</v>
      </c>
      <c r="G4" s="152"/>
      <c r="H4" s="153"/>
    </row>
    <row r="5" spans="1:8" x14ac:dyDescent="0.15">
      <c r="A5" s="134" t="s">
        <v>521</v>
      </c>
      <c r="B5" s="139"/>
      <c r="C5" s="140"/>
      <c r="D5" s="141">
        <v>93289</v>
      </c>
      <c r="E5" s="142"/>
      <c r="F5" s="143">
        <v>96469</v>
      </c>
      <c r="G5" s="144"/>
      <c r="H5" s="145"/>
    </row>
    <row r="6" spans="1:8" x14ac:dyDescent="0.15">
      <c r="A6" s="146"/>
      <c r="B6" s="147"/>
      <c r="C6" s="148"/>
      <c r="D6" s="149">
        <v>46144</v>
      </c>
      <c r="E6" s="150"/>
      <c r="F6" s="151">
        <v>49775</v>
      </c>
      <c r="G6" s="152"/>
      <c r="H6" s="153"/>
    </row>
    <row r="7" spans="1:8" x14ac:dyDescent="0.15">
      <c r="A7" s="134" t="s">
        <v>522</v>
      </c>
      <c r="B7" s="139"/>
      <c r="C7" s="140"/>
      <c r="D7" s="141">
        <v>62435</v>
      </c>
      <c r="E7" s="142"/>
      <c r="F7" s="143">
        <v>85743</v>
      </c>
      <c r="G7" s="144"/>
      <c r="H7" s="145"/>
    </row>
    <row r="8" spans="1:8" x14ac:dyDescent="0.15">
      <c r="A8" s="146"/>
      <c r="B8" s="147"/>
      <c r="C8" s="148"/>
      <c r="D8" s="149">
        <v>38153</v>
      </c>
      <c r="E8" s="150"/>
      <c r="F8" s="151">
        <v>45231</v>
      </c>
      <c r="G8" s="152"/>
      <c r="H8" s="153"/>
    </row>
    <row r="9" spans="1:8" x14ac:dyDescent="0.15">
      <c r="A9" s="134" t="s">
        <v>523</v>
      </c>
      <c r="B9" s="139"/>
      <c r="C9" s="140"/>
      <c r="D9" s="141">
        <v>67196</v>
      </c>
      <c r="E9" s="142"/>
      <c r="F9" s="143">
        <v>92509</v>
      </c>
      <c r="G9" s="144"/>
      <c r="H9" s="145"/>
    </row>
    <row r="10" spans="1:8" x14ac:dyDescent="0.15">
      <c r="A10" s="146"/>
      <c r="B10" s="147"/>
      <c r="C10" s="148"/>
      <c r="D10" s="149">
        <v>40188</v>
      </c>
      <c r="E10" s="150"/>
      <c r="F10" s="151">
        <v>52274</v>
      </c>
      <c r="G10" s="152"/>
      <c r="H10" s="153"/>
    </row>
    <row r="11" spans="1:8" x14ac:dyDescent="0.15">
      <c r="A11" s="134" t="s">
        <v>524</v>
      </c>
      <c r="B11" s="139"/>
      <c r="C11" s="140"/>
      <c r="D11" s="141">
        <v>80948</v>
      </c>
      <c r="E11" s="142"/>
      <c r="F11" s="143">
        <v>98544</v>
      </c>
      <c r="G11" s="144"/>
      <c r="H11" s="145"/>
    </row>
    <row r="12" spans="1:8" x14ac:dyDescent="0.15">
      <c r="A12" s="146"/>
      <c r="B12" s="147"/>
      <c r="C12" s="154"/>
      <c r="D12" s="149">
        <v>62553</v>
      </c>
      <c r="E12" s="150"/>
      <c r="F12" s="151">
        <v>55816</v>
      </c>
      <c r="G12" s="152"/>
      <c r="H12" s="153"/>
    </row>
    <row r="13" spans="1:8" x14ac:dyDescent="0.15">
      <c r="A13" s="134"/>
      <c r="B13" s="139"/>
      <c r="C13" s="140"/>
      <c r="D13" s="141">
        <v>73128</v>
      </c>
      <c r="E13" s="142"/>
      <c r="F13" s="143">
        <v>93179</v>
      </c>
      <c r="G13" s="155"/>
      <c r="H13" s="145"/>
    </row>
    <row r="14" spans="1:8" x14ac:dyDescent="0.15">
      <c r="A14" s="146"/>
      <c r="B14" s="147"/>
      <c r="C14" s="148"/>
      <c r="D14" s="149">
        <v>43458</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3.31</v>
      </c>
      <c r="C19" s="156">
        <f>ROUND(VALUE(SUBSTITUTE(実質収支比率等に係る経年分析!G$48,"▲","-")),2)</f>
        <v>7.2</v>
      </c>
      <c r="D19" s="156">
        <f>ROUND(VALUE(SUBSTITUTE(実質収支比率等に係る経年分析!H$48,"▲","-")),2)</f>
        <v>3.58</v>
      </c>
      <c r="E19" s="156">
        <f>ROUND(VALUE(SUBSTITUTE(実質収支比率等に係る経年分析!I$48,"▲","-")),2)</f>
        <v>3</v>
      </c>
      <c r="F19" s="156">
        <f>ROUND(VALUE(SUBSTITUTE(実質収支比率等に係る経年分析!J$48,"▲","-")),2)</f>
        <v>2.94</v>
      </c>
    </row>
    <row r="20" spans="1:11" x14ac:dyDescent="0.15">
      <c r="A20" s="156" t="s">
        <v>53</v>
      </c>
      <c r="B20" s="156">
        <f>ROUND(VALUE(SUBSTITUTE(実質収支比率等に係る経年分析!F$47,"▲","-")),2)</f>
        <v>25.23</v>
      </c>
      <c r="C20" s="156">
        <f>ROUND(VALUE(SUBSTITUTE(実質収支比率等に係る経年分析!G$47,"▲","-")),2)</f>
        <v>26.1</v>
      </c>
      <c r="D20" s="156">
        <f>ROUND(VALUE(SUBSTITUTE(実質収支比率等に係る経年分析!H$47,"▲","-")),2)</f>
        <v>29.14</v>
      </c>
      <c r="E20" s="156">
        <f>ROUND(VALUE(SUBSTITUTE(実質収支比率等に係る経年分析!I$47,"▲","-")),2)</f>
        <v>30.94</v>
      </c>
      <c r="F20" s="156">
        <f>ROUND(VALUE(SUBSTITUTE(実質収支比率等に係る経年分析!J$47,"▲","-")),2)</f>
        <v>29.24</v>
      </c>
    </row>
    <row r="21" spans="1:11" x14ac:dyDescent="0.15">
      <c r="A21" s="156" t="s">
        <v>54</v>
      </c>
      <c r="B21" s="156">
        <f>IF(ISNUMBER(VALUE(SUBSTITUTE(実質収支比率等に係る経年分析!F$49,"▲","-"))),ROUND(VALUE(SUBSTITUTE(実質収支比率等に係る経年分析!F$49,"▲","-")),2),NA())</f>
        <v>1.77</v>
      </c>
      <c r="C21" s="156">
        <f>IF(ISNUMBER(VALUE(SUBSTITUTE(実質収支比率等に係る経年分析!G$49,"▲","-"))),ROUND(VALUE(SUBSTITUTE(実質収支比率等に係る経年分析!G$49,"▲","-")),2),NA())</f>
        <v>5.6</v>
      </c>
      <c r="D21" s="156">
        <f>IF(ISNUMBER(VALUE(SUBSTITUTE(実質収支比率等に係る経年分析!H$49,"▲","-"))),ROUND(VALUE(SUBSTITUTE(実質収支比率等に係る経年分析!H$49,"▲","-")),2),NA())</f>
        <v>-1.88</v>
      </c>
      <c r="E21" s="156">
        <f>IF(ISNUMBER(VALUE(SUBSTITUTE(実質収支比率等に係る経年分析!I$49,"▲","-"))),ROUND(VALUE(SUBSTITUTE(実質収支比率等に係る経年分析!I$49,"▲","-")),2),NA())</f>
        <v>1.21</v>
      </c>
      <c r="F21" s="156">
        <f>IF(ISNUMBER(VALUE(SUBSTITUTE(実質収支比率等に係る経年分析!J$49,"▲","-"))),ROUND(VALUE(SUBSTITUTE(実質収支比率等に係る経年分析!J$49,"▲","-")),2),NA())</f>
        <v>-1.37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土地取得事業特別会計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国民健康保険事業（事業勘定）特別会計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0.56000000000000005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0.56000000000000005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1.46</v>
      </c>
    </row>
    <row r="33" spans="1:16" x14ac:dyDescent="0.15">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4.1500000000000004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2.75</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7.19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3.58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2.94</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1.73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11.87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12.67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13.32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14.28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3624</v>
      </c>
      <c r="E42" s="158"/>
      <c r="F42" s="158"/>
      <c r="G42" s="158">
        <f>'実質公債費比率（分子）の構造'!L$52</f>
        <v>3554</v>
      </c>
      <c r="H42" s="158"/>
      <c r="I42" s="158"/>
      <c r="J42" s="158">
        <f>'実質公債費比率（分子）の構造'!M$52</f>
        <v>3499</v>
      </c>
      <c r="K42" s="158"/>
      <c r="L42" s="158"/>
      <c r="M42" s="158">
        <f>'実質公債費比率（分子）の構造'!N$52</f>
        <v>3500</v>
      </c>
      <c r="N42" s="158"/>
      <c r="O42" s="158"/>
      <c r="P42" s="158">
        <f>'実質公債費比率（分子）の構造'!O$52</f>
        <v>3469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9</v>
      </c>
      <c r="C44" s="158"/>
      <c r="D44" s="158"/>
      <c r="E44" s="158">
        <f>'実質公債費比率（分子）の構造'!L$50</f>
        <v>25</v>
      </c>
      <c r="F44" s="158"/>
      <c r="G44" s="158"/>
      <c r="H44" s="158">
        <f>'実質公債費比率（分子）の構造'!M$50</f>
        <v>21</v>
      </c>
      <c r="I44" s="158"/>
      <c r="J44" s="158"/>
      <c r="K44" s="158">
        <f>'実質公債費比率（分子）の構造'!N$50</f>
        <v>10</v>
      </c>
      <c r="L44" s="158"/>
      <c r="M44" s="158"/>
      <c r="N44" s="158">
        <f>'実質公債費比率（分子）の構造'!O$50</f>
        <v>8</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1139</v>
      </c>
      <c r="C46" s="158"/>
      <c r="D46" s="158"/>
      <c r="E46" s="158">
        <f>'実質公債費比率（分子）の構造'!L$48</f>
        <v>1129</v>
      </c>
      <c r="F46" s="158"/>
      <c r="G46" s="158"/>
      <c r="H46" s="158">
        <f>'実質公債費比率（分子）の構造'!M$48</f>
        <v>1082</v>
      </c>
      <c r="I46" s="158"/>
      <c r="J46" s="158"/>
      <c r="K46" s="158">
        <f>'実質公債費比率（分子）の構造'!N$48</f>
        <v>1099</v>
      </c>
      <c r="L46" s="158"/>
      <c r="M46" s="158"/>
      <c r="N46" s="158">
        <f>'実質公債費比率（分子）の構造'!O$48</f>
        <v>1144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3257</v>
      </c>
      <c r="C49" s="158"/>
      <c r="D49" s="158"/>
      <c r="E49" s="158">
        <f>'実質公債費比率（分子）の構造'!L$45</f>
        <v>3318</v>
      </c>
      <c r="F49" s="158"/>
      <c r="G49" s="158"/>
      <c r="H49" s="158">
        <f>'実質公債費比率（分子）の構造'!M$45</f>
        <v>3228</v>
      </c>
      <c r="I49" s="158"/>
      <c r="J49" s="158"/>
      <c r="K49" s="158">
        <f>'実質公債費比率（分子）の構造'!N$45</f>
        <v>3182</v>
      </c>
      <c r="L49" s="158"/>
      <c r="M49" s="158"/>
      <c r="N49" s="158">
        <f>'実質公債費比率（分子）の構造'!O$45</f>
        <v>3024</v>
      </c>
      <c r="O49" s="158"/>
      <c r="P49" s="158"/>
    </row>
    <row r="50" spans="1:16" x14ac:dyDescent="0.15">
      <c r="A50" s="158" t="s">
        <v>67</v>
      </c>
      <c r="B50" s="158" t="e">
        <f>NA()</f>
        <v>#N/A</v>
      </c>
      <c r="C50" s="158">
        <f>IF(ISNUMBER('実質公債費比率（分子）の構造'!K$53),'実質公債費比率（分子）の構造'!K$53,NA())</f>
        <v>781</v>
      </c>
      <c r="D50" s="158" t="e">
        <f>NA()</f>
        <v>#N/A</v>
      </c>
      <c r="E50" s="158" t="e">
        <f>NA()</f>
        <v>#N/A</v>
      </c>
      <c r="F50" s="158">
        <f>IF(ISNUMBER('実質公債費比率（分子）の構造'!L$53),'実質公債費比率（分子）の構造'!L$53,NA())</f>
        <v>918</v>
      </c>
      <c r="G50" s="158" t="e">
        <f>NA()</f>
        <v>#N/A</v>
      </c>
      <c r="H50" s="158" t="e">
        <f>NA()</f>
        <v>#N/A</v>
      </c>
      <c r="I50" s="158">
        <f>IF(ISNUMBER('実質公債費比率（分子）の構造'!M$53),'実質公債費比率（分子）の構造'!M$53,NA())</f>
        <v>832</v>
      </c>
      <c r="J50" s="158" t="e">
        <f>NA()</f>
        <v>#N/A</v>
      </c>
      <c r="K50" s="158" t="e">
        <f>NA()</f>
        <v>#N/A</v>
      </c>
      <c r="L50" s="158">
        <f>IF(ISNUMBER('実質公債費比率（分子）の構造'!N$53),'実質公債費比率（分子）の構造'!N$53,NA())</f>
        <v>791</v>
      </c>
      <c r="M50" s="158" t="e">
        <f>NA()</f>
        <v>#N/A</v>
      </c>
      <c r="N50" s="158" t="e">
        <f>NA()</f>
        <v>#N/A</v>
      </c>
      <c r="O50" s="158">
        <f>IF(ISNUMBER('実質公債費比率（分子）の構造'!O$53),'実質公債費比率（分子）の構造'!O$53,NA())</f>
        <v>707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28486</v>
      </c>
      <c r="E56" s="157"/>
      <c r="F56" s="157"/>
      <c r="G56" s="157">
        <f>'将来負担比率（分子）の構造'!J$52</f>
        <v>28032</v>
      </c>
      <c r="H56" s="157"/>
      <c r="I56" s="157"/>
      <c r="J56" s="157">
        <f>'将来負担比率（分子）の構造'!K$52</f>
        <v>27141</v>
      </c>
      <c r="K56" s="157"/>
      <c r="L56" s="157"/>
      <c r="M56" s="157">
        <f>'将来負担比率（分子）の構造'!L$52</f>
        <v>26735</v>
      </c>
      <c r="N56" s="157"/>
      <c r="O56" s="157"/>
      <c r="P56" s="157">
        <f>'将来負担比率（分子）の構造'!M$52</f>
        <v>25785</v>
      </c>
    </row>
    <row r="57" spans="1:16" x14ac:dyDescent="0.15">
      <c r="A57" s="157" t="s">
        <v>42</v>
      </c>
      <c r="B57" s="157"/>
      <c r="C57" s="157"/>
      <c r="D57" s="157">
        <f>'将来負担比率（分子）の構造'!I$51</f>
        <v>3790</v>
      </c>
      <c r="E57" s="157"/>
      <c r="F57" s="157"/>
      <c r="G57" s="157">
        <f>'将来負担比率（分子）の構造'!J$51</f>
        <v>3615</v>
      </c>
      <c r="H57" s="157"/>
      <c r="I57" s="157"/>
      <c r="J57" s="157">
        <f>'将来負担比率（分子）の構造'!K$51</f>
        <v>3473</v>
      </c>
      <c r="K57" s="157"/>
      <c r="L57" s="157"/>
      <c r="M57" s="157">
        <f>'将来負担比率（分子）の構造'!L$51</f>
        <v>3400</v>
      </c>
      <c r="N57" s="157"/>
      <c r="O57" s="157"/>
      <c r="P57" s="157">
        <f>'将来負担比率（分子）の構造'!M$51</f>
        <v>3406</v>
      </c>
    </row>
    <row r="58" spans="1:16" x14ac:dyDescent="0.15">
      <c r="A58" s="157" t="s">
        <v>41</v>
      </c>
      <c r="B58" s="157"/>
      <c r="C58" s="157"/>
      <c r="D58" s="157">
        <f>'将来負担比率（分子）の構造'!I$50</f>
        <v>11259</v>
      </c>
      <c r="E58" s="157"/>
      <c r="F58" s="157"/>
      <c r="G58" s="157">
        <f>'将来負担比率（分子）の構造'!J$50</f>
        <v>11841</v>
      </c>
      <c r="H58" s="157"/>
      <c r="I58" s="157"/>
      <c r="J58" s="157">
        <f>'将来負担比率（分子）の構造'!K$50</f>
        <v>12641</v>
      </c>
      <c r="K58" s="157"/>
      <c r="L58" s="157"/>
      <c r="M58" s="157">
        <f>'将来負担比率（分子）の構造'!L$50</f>
        <v>12924</v>
      </c>
      <c r="N58" s="157"/>
      <c r="O58" s="157"/>
      <c r="P58" s="157">
        <f>'将来負担比率（分子）の構造'!M$50</f>
        <v>12577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540</v>
      </c>
      <c r="C61" s="157"/>
      <c r="D61" s="157"/>
      <c r="E61" s="157">
        <f>'将来負担比率（分子）の構造'!J$46</f>
        <v>630</v>
      </c>
      <c r="F61" s="157"/>
      <c r="G61" s="157"/>
      <c r="H61" s="157">
        <f>'将来負担比率（分子）の構造'!K$46</f>
        <v>720</v>
      </c>
      <c r="I61" s="157"/>
      <c r="J61" s="157"/>
      <c r="K61" s="157">
        <f>'将来負担比率（分子）の構造'!L$46</f>
        <v>810</v>
      </c>
      <c r="L61" s="157"/>
      <c r="M61" s="157"/>
      <c r="N61" s="157">
        <f>'将来負担比率（分子）の構造'!M$46</f>
        <v>810</v>
      </c>
      <c r="O61" s="157"/>
      <c r="P61" s="157"/>
    </row>
    <row r="62" spans="1:16" x14ac:dyDescent="0.15">
      <c r="A62" s="157" t="s">
        <v>35</v>
      </c>
      <c r="B62" s="157">
        <f>'将来負担比率（分子）の構造'!I$45</f>
        <v>5275</v>
      </c>
      <c r="C62" s="157"/>
      <c r="D62" s="157"/>
      <c r="E62" s="157">
        <f>'将来負担比率（分子）の構造'!J$45</f>
        <v>5415</v>
      </c>
      <c r="F62" s="157"/>
      <c r="G62" s="157"/>
      <c r="H62" s="157">
        <f>'将来負担比率（分子）の構造'!K$45</f>
        <v>5383</v>
      </c>
      <c r="I62" s="157"/>
      <c r="J62" s="157"/>
      <c r="K62" s="157">
        <f>'将来負担比率（分子）の構造'!L$45</f>
        <v>5522</v>
      </c>
      <c r="L62" s="157"/>
      <c r="M62" s="157"/>
      <c r="N62" s="157">
        <f>'将来負担比率（分子）の構造'!M$45</f>
        <v>5461</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13491</v>
      </c>
      <c r="C64" s="157"/>
      <c r="D64" s="157"/>
      <c r="E64" s="157">
        <f>'将来負担比率（分子）の構造'!J$43</f>
        <v>12949</v>
      </c>
      <c r="F64" s="157"/>
      <c r="G64" s="157"/>
      <c r="H64" s="157">
        <f>'将来負担比率（分子）の構造'!K$43</f>
        <v>12111</v>
      </c>
      <c r="I64" s="157"/>
      <c r="J64" s="157"/>
      <c r="K64" s="157">
        <f>'将来負担比率（分子）の構造'!L$43</f>
        <v>11735</v>
      </c>
      <c r="L64" s="157"/>
      <c r="M64" s="157"/>
      <c r="N64" s="157">
        <f>'将来負担比率（分子）の構造'!M$43</f>
        <v>12027</v>
      </c>
      <c r="O64" s="157"/>
      <c r="P64" s="157"/>
    </row>
    <row r="65" spans="1:16" x14ac:dyDescent="0.15">
      <c r="A65" s="157" t="s">
        <v>32</v>
      </c>
      <c r="B65" s="157">
        <f>'将来負担比率（分子）の構造'!I$42</f>
        <v>33</v>
      </c>
      <c r="C65" s="157"/>
      <c r="D65" s="157"/>
      <c r="E65" s="157">
        <f>'将来負担比率（分子）の構造'!J$42</f>
        <v>27</v>
      </c>
      <c r="F65" s="157"/>
      <c r="G65" s="157"/>
      <c r="H65" s="157">
        <f>'将来負担比率（分子）の構造'!K$42</f>
        <v>22</v>
      </c>
      <c r="I65" s="157"/>
      <c r="J65" s="157"/>
      <c r="K65" s="157">
        <f>'将来負担比率（分子）の構造'!L$42</f>
        <v>21</v>
      </c>
      <c r="L65" s="157"/>
      <c r="M65" s="157"/>
      <c r="N65" s="157">
        <f>'将来負担比率（分子）の構造'!M$42</f>
        <v>14</v>
      </c>
      <c r="O65" s="157"/>
      <c r="P65" s="157"/>
    </row>
    <row r="66" spans="1:16" x14ac:dyDescent="0.15">
      <c r="A66" s="157" t="s">
        <v>31</v>
      </c>
      <c r="B66" s="157">
        <f>'将来負担比率（分子）の構造'!I$41</f>
        <v>24457</v>
      </c>
      <c r="C66" s="157"/>
      <c r="D66" s="157"/>
      <c r="E66" s="157">
        <f>'将来負担比率（分子）の構造'!J$41</f>
        <v>23935</v>
      </c>
      <c r="F66" s="157"/>
      <c r="G66" s="157"/>
      <c r="H66" s="157">
        <f>'将来負担比率（分子）の構造'!K$41</f>
        <v>22818</v>
      </c>
      <c r="I66" s="157"/>
      <c r="J66" s="157"/>
      <c r="K66" s="157">
        <f>'将来負担比率（分子）の構造'!L$41</f>
        <v>22087</v>
      </c>
      <c r="L66" s="157"/>
      <c r="M66" s="157"/>
      <c r="N66" s="157">
        <f>'将来負担比率（分子）の構造'!M$41</f>
        <v>21954</v>
      </c>
      <c r="O66" s="157"/>
      <c r="P66" s="157"/>
    </row>
    <row r="67" spans="1:16" x14ac:dyDescent="0.15">
      <c r="A67" s="157" t="s">
        <v>71</v>
      </c>
      <c r="B67" s="157" t="e">
        <f>NA()</f>
        <v>#N/A</v>
      </c>
      <c r="C67" s="157">
        <f>IF(ISNUMBER('将来負担比率（分子）の構造'!I$53), IF('将来負担比率（分子）の構造'!I$53 &lt; 0, 0, '将来負担比率（分子）の構造'!I$53), NA())</f>
        <v>262</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5053</v>
      </c>
      <c r="C72" s="161">
        <f>基金残高に係る経年分析!G55</f>
        <v>5365</v>
      </c>
      <c r="D72" s="161">
        <f>基金残高に係る経年分析!H55</f>
        <v>5128</v>
      </c>
    </row>
    <row r="73" spans="1:16" x14ac:dyDescent="0.15">
      <c r="A73" s="160" t="s">
        <v>74</v>
      </c>
      <c r="B73" s="161">
        <f>基金残高に係る経年分析!F56</f>
        <v>886</v>
      </c>
      <c r="C73" s="161">
        <f>基金残高に係る経年分析!G56</f>
        <v>963</v>
      </c>
      <c r="D73" s="161">
        <f>基金残高に係る経年分析!H56</f>
        <v>1023</v>
      </c>
    </row>
    <row r="74" spans="1:16" x14ac:dyDescent="0.15">
      <c r="A74" s="160" t="s">
        <v>75</v>
      </c>
      <c r="B74" s="161">
        <f>基金残高に係る経年分析!F57</f>
        <v>7206</v>
      </c>
      <c r="C74" s="161">
        <f>基金残高に係る経年分析!G57</f>
        <v>7252</v>
      </c>
      <c r="D74" s="161">
        <f>基金残高に係る経年分析!H57</f>
        <v>7159</v>
      </c>
    </row>
  </sheetData>
  <sheetProtection algorithmName="SHA-512" hashValue="CD6OQCoOUMWjX14RE8YbSy0FAfv4zLGZIdpMBqjzdgy3yrM6HfzuXVnSS7bdLlrxUjAKVwaxP3MXhaClwKxr+w==" saltValue="JzxXLRu8lM7rEOyErbOp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201</v>
      </c>
      <c r="DI1" s="982"/>
      <c r="DJ1" s="982"/>
      <c r="DK1" s="982"/>
      <c r="DL1" s="982"/>
      <c r="DM1" s="982"/>
      <c r="DN1" s="983"/>
      <c r="DO1" s="196"/>
      <c r="DP1" s="981" t="s">
        <v>202</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984" t="s">
        <v>204</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205</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206</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15">
      <c r="B4" s="984" t="s">
        <v>1</v>
      </c>
      <c r="C4" s="985"/>
      <c r="D4" s="985"/>
      <c r="E4" s="985"/>
      <c r="F4" s="985"/>
      <c r="G4" s="985"/>
      <c r="H4" s="985"/>
      <c r="I4" s="985"/>
      <c r="J4" s="985"/>
      <c r="K4" s="985"/>
      <c r="L4" s="985"/>
      <c r="M4" s="985"/>
      <c r="N4" s="985"/>
      <c r="O4" s="985"/>
      <c r="P4" s="985"/>
      <c r="Q4" s="986"/>
      <c r="R4" s="984" t="s">
        <v>207</v>
      </c>
      <c r="S4" s="985"/>
      <c r="T4" s="985"/>
      <c r="U4" s="985"/>
      <c r="V4" s="985"/>
      <c r="W4" s="985"/>
      <c r="X4" s="985"/>
      <c r="Y4" s="986"/>
      <c r="Z4" s="984" t="s">
        <v>208</v>
      </c>
      <c r="AA4" s="985"/>
      <c r="AB4" s="985"/>
      <c r="AC4" s="986"/>
      <c r="AD4" s="984" t="s">
        <v>209</v>
      </c>
      <c r="AE4" s="985"/>
      <c r="AF4" s="985"/>
      <c r="AG4" s="985"/>
      <c r="AH4" s="985"/>
      <c r="AI4" s="985"/>
      <c r="AJ4" s="985"/>
      <c r="AK4" s="986"/>
      <c r="AL4" s="984" t="s">
        <v>208</v>
      </c>
      <c r="AM4" s="985"/>
      <c r="AN4" s="985"/>
      <c r="AO4" s="986"/>
      <c r="AP4" s="987" t="s">
        <v>210</v>
      </c>
      <c r="AQ4" s="987"/>
      <c r="AR4" s="987"/>
      <c r="AS4" s="987"/>
      <c r="AT4" s="987"/>
      <c r="AU4" s="987"/>
      <c r="AV4" s="987"/>
      <c r="AW4" s="987"/>
      <c r="AX4" s="987"/>
      <c r="AY4" s="987"/>
      <c r="AZ4" s="987"/>
      <c r="BA4" s="987"/>
      <c r="BB4" s="987"/>
      <c r="BC4" s="987"/>
      <c r="BD4" s="987"/>
      <c r="BE4" s="987"/>
      <c r="BF4" s="987"/>
      <c r="BG4" s="987" t="s">
        <v>211</v>
      </c>
      <c r="BH4" s="987"/>
      <c r="BI4" s="987"/>
      <c r="BJ4" s="987"/>
      <c r="BK4" s="987"/>
      <c r="BL4" s="987"/>
      <c r="BM4" s="987"/>
      <c r="BN4" s="987"/>
      <c r="BO4" s="987" t="s">
        <v>208</v>
      </c>
      <c r="BP4" s="987"/>
      <c r="BQ4" s="987"/>
      <c r="BR4" s="987"/>
      <c r="BS4" s="987" t="s">
        <v>212</v>
      </c>
      <c r="BT4" s="987"/>
      <c r="BU4" s="987"/>
      <c r="BV4" s="987"/>
      <c r="BW4" s="987"/>
      <c r="BX4" s="987"/>
      <c r="BY4" s="987"/>
      <c r="BZ4" s="987"/>
      <c r="CA4" s="987"/>
      <c r="CB4" s="987"/>
      <c r="CD4" s="984" t="s">
        <v>213</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15">
      <c r="B5" s="988" t="s">
        <v>214</v>
      </c>
      <c r="C5" s="989"/>
      <c r="D5" s="989"/>
      <c r="E5" s="989"/>
      <c r="F5" s="989"/>
      <c r="G5" s="989"/>
      <c r="H5" s="989"/>
      <c r="I5" s="989"/>
      <c r="J5" s="989"/>
      <c r="K5" s="989"/>
      <c r="L5" s="989"/>
      <c r="M5" s="989"/>
      <c r="N5" s="989"/>
      <c r="O5" s="989"/>
      <c r="P5" s="989"/>
      <c r="Q5" s="990"/>
      <c r="R5" s="991">
        <v>4915606</v>
      </c>
      <c r="S5" s="992"/>
      <c r="T5" s="992"/>
      <c r="U5" s="992"/>
      <c r="V5" s="992"/>
      <c r="W5" s="992"/>
      <c r="X5" s="992"/>
      <c r="Y5" s="993"/>
      <c r="Z5" s="994">
        <v>15.3</v>
      </c>
      <c r="AA5" s="994"/>
      <c r="AB5" s="994"/>
      <c r="AC5" s="994"/>
      <c r="AD5" s="995">
        <v>4611795</v>
      </c>
      <c r="AE5" s="995"/>
      <c r="AF5" s="995"/>
      <c r="AG5" s="995"/>
      <c r="AH5" s="995"/>
      <c r="AI5" s="995"/>
      <c r="AJ5" s="995"/>
      <c r="AK5" s="995"/>
      <c r="AL5" s="996">
        <v>25.9</v>
      </c>
      <c r="AM5" s="997"/>
      <c r="AN5" s="997"/>
      <c r="AO5" s="998"/>
      <c r="AP5" s="988" t="s">
        <v>215</v>
      </c>
      <c r="AQ5" s="989"/>
      <c r="AR5" s="989"/>
      <c r="AS5" s="989"/>
      <c r="AT5" s="989"/>
      <c r="AU5" s="989"/>
      <c r="AV5" s="989"/>
      <c r="AW5" s="989"/>
      <c r="AX5" s="989"/>
      <c r="AY5" s="989"/>
      <c r="AZ5" s="989"/>
      <c r="BA5" s="989"/>
      <c r="BB5" s="989"/>
      <c r="BC5" s="989"/>
      <c r="BD5" s="989"/>
      <c r="BE5" s="989"/>
      <c r="BF5" s="990"/>
      <c r="BG5" s="1002">
        <v>4583482</v>
      </c>
      <c r="BH5" s="1003"/>
      <c r="BI5" s="1003"/>
      <c r="BJ5" s="1003"/>
      <c r="BK5" s="1003"/>
      <c r="BL5" s="1003"/>
      <c r="BM5" s="1003"/>
      <c r="BN5" s="1004"/>
      <c r="BO5" s="1005">
        <v>93.2</v>
      </c>
      <c r="BP5" s="1005"/>
      <c r="BQ5" s="1005"/>
      <c r="BR5" s="1005"/>
      <c r="BS5" s="1006">
        <v>43811</v>
      </c>
      <c r="BT5" s="1006"/>
      <c r="BU5" s="1006"/>
      <c r="BV5" s="1006"/>
      <c r="BW5" s="1006"/>
      <c r="BX5" s="1006"/>
      <c r="BY5" s="1006"/>
      <c r="BZ5" s="1006"/>
      <c r="CA5" s="1006"/>
      <c r="CB5" s="1010"/>
      <c r="CD5" s="984" t="s">
        <v>210</v>
      </c>
      <c r="CE5" s="985"/>
      <c r="CF5" s="985"/>
      <c r="CG5" s="985"/>
      <c r="CH5" s="985"/>
      <c r="CI5" s="985"/>
      <c r="CJ5" s="985"/>
      <c r="CK5" s="985"/>
      <c r="CL5" s="985"/>
      <c r="CM5" s="985"/>
      <c r="CN5" s="985"/>
      <c r="CO5" s="985"/>
      <c r="CP5" s="985"/>
      <c r="CQ5" s="986"/>
      <c r="CR5" s="984" t="s">
        <v>216</v>
      </c>
      <c r="CS5" s="985"/>
      <c r="CT5" s="985"/>
      <c r="CU5" s="985"/>
      <c r="CV5" s="985"/>
      <c r="CW5" s="985"/>
      <c r="CX5" s="985"/>
      <c r="CY5" s="986"/>
      <c r="CZ5" s="984" t="s">
        <v>208</v>
      </c>
      <c r="DA5" s="985"/>
      <c r="DB5" s="985"/>
      <c r="DC5" s="986"/>
      <c r="DD5" s="984" t="s">
        <v>217</v>
      </c>
      <c r="DE5" s="985"/>
      <c r="DF5" s="985"/>
      <c r="DG5" s="985"/>
      <c r="DH5" s="985"/>
      <c r="DI5" s="985"/>
      <c r="DJ5" s="985"/>
      <c r="DK5" s="985"/>
      <c r="DL5" s="985"/>
      <c r="DM5" s="985"/>
      <c r="DN5" s="985"/>
      <c r="DO5" s="985"/>
      <c r="DP5" s="986"/>
      <c r="DQ5" s="984" t="s">
        <v>218</v>
      </c>
      <c r="DR5" s="985"/>
      <c r="DS5" s="985"/>
      <c r="DT5" s="985"/>
      <c r="DU5" s="985"/>
      <c r="DV5" s="985"/>
      <c r="DW5" s="985"/>
      <c r="DX5" s="985"/>
      <c r="DY5" s="985"/>
      <c r="DZ5" s="985"/>
      <c r="EA5" s="985"/>
      <c r="EB5" s="985"/>
      <c r="EC5" s="986"/>
    </row>
    <row r="6" spans="2:143" ht="11.25" customHeight="1" x14ac:dyDescent="0.15">
      <c r="B6" s="999" t="s">
        <v>219</v>
      </c>
      <c r="C6" s="1000"/>
      <c r="D6" s="1000"/>
      <c r="E6" s="1000"/>
      <c r="F6" s="1000"/>
      <c r="G6" s="1000"/>
      <c r="H6" s="1000"/>
      <c r="I6" s="1000"/>
      <c r="J6" s="1000"/>
      <c r="K6" s="1000"/>
      <c r="L6" s="1000"/>
      <c r="M6" s="1000"/>
      <c r="N6" s="1000"/>
      <c r="O6" s="1000"/>
      <c r="P6" s="1000"/>
      <c r="Q6" s="1001"/>
      <c r="R6" s="1002">
        <v>349893</v>
      </c>
      <c r="S6" s="1003"/>
      <c r="T6" s="1003"/>
      <c r="U6" s="1003"/>
      <c r="V6" s="1003"/>
      <c r="W6" s="1003"/>
      <c r="X6" s="1003"/>
      <c r="Y6" s="1004"/>
      <c r="Z6" s="1005">
        <v>1.1000000000000001</v>
      </c>
      <c r="AA6" s="1005"/>
      <c r="AB6" s="1005"/>
      <c r="AC6" s="1005"/>
      <c r="AD6" s="1006">
        <v>349893</v>
      </c>
      <c r="AE6" s="1006"/>
      <c r="AF6" s="1006"/>
      <c r="AG6" s="1006"/>
      <c r="AH6" s="1006"/>
      <c r="AI6" s="1006"/>
      <c r="AJ6" s="1006"/>
      <c r="AK6" s="1006"/>
      <c r="AL6" s="1007">
        <v>2</v>
      </c>
      <c r="AM6" s="1008"/>
      <c r="AN6" s="1008"/>
      <c r="AO6" s="1009"/>
      <c r="AP6" s="999" t="s">
        <v>220</v>
      </c>
      <c r="AQ6" s="1000"/>
      <c r="AR6" s="1000"/>
      <c r="AS6" s="1000"/>
      <c r="AT6" s="1000"/>
      <c r="AU6" s="1000"/>
      <c r="AV6" s="1000"/>
      <c r="AW6" s="1000"/>
      <c r="AX6" s="1000"/>
      <c r="AY6" s="1000"/>
      <c r="AZ6" s="1000"/>
      <c r="BA6" s="1000"/>
      <c r="BB6" s="1000"/>
      <c r="BC6" s="1000"/>
      <c r="BD6" s="1000"/>
      <c r="BE6" s="1000"/>
      <c r="BF6" s="1001"/>
      <c r="BG6" s="1002">
        <v>4583482</v>
      </c>
      <c r="BH6" s="1003"/>
      <c r="BI6" s="1003"/>
      <c r="BJ6" s="1003"/>
      <c r="BK6" s="1003"/>
      <c r="BL6" s="1003"/>
      <c r="BM6" s="1003"/>
      <c r="BN6" s="1004"/>
      <c r="BO6" s="1005">
        <v>93.2</v>
      </c>
      <c r="BP6" s="1005"/>
      <c r="BQ6" s="1005"/>
      <c r="BR6" s="1005"/>
      <c r="BS6" s="1006">
        <v>43811</v>
      </c>
      <c r="BT6" s="1006"/>
      <c r="BU6" s="1006"/>
      <c r="BV6" s="1006"/>
      <c r="BW6" s="1006"/>
      <c r="BX6" s="1006"/>
      <c r="BY6" s="1006"/>
      <c r="BZ6" s="1006"/>
      <c r="CA6" s="1006"/>
      <c r="CB6" s="1010"/>
      <c r="CD6" s="988" t="s">
        <v>221</v>
      </c>
      <c r="CE6" s="989"/>
      <c r="CF6" s="989"/>
      <c r="CG6" s="989"/>
      <c r="CH6" s="989"/>
      <c r="CI6" s="989"/>
      <c r="CJ6" s="989"/>
      <c r="CK6" s="989"/>
      <c r="CL6" s="989"/>
      <c r="CM6" s="989"/>
      <c r="CN6" s="989"/>
      <c r="CO6" s="989"/>
      <c r="CP6" s="989"/>
      <c r="CQ6" s="990"/>
      <c r="CR6" s="1002">
        <v>189592</v>
      </c>
      <c r="CS6" s="1003"/>
      <c r="CT6" s="1003"/>
      <c r="CU6" s="1003"/>
      <c r="CV6" s="1003"/>
      <c r="CW6" s="1003"/>
      <c r="CX6" s="1003"/>
      <c r="CY6" s="1004"/>
      <c r="CZ6" s="996">
        <v>0.6</v>
      </c>
      <c r="DA6" s="997"/>
      <c r="DB6" s="997"/>
      <c r="DC6" s="1013"/>
      <c r="DD6" s="1011" t="s">
        <v>122</v>
      </c>
      <c r="DE6" s="1003"/>
      <c r="DF6" s="1003"/>
      <c r="DG6" s="1003"/>
      <c r="DH6" s="1003"/>
      <c r="DI6" s="1003"/>
      <c r="DJ6" s="1003"/>
      <c r="DK6" s="1003"/>
      <c r="DL6" s="1003"/>
      <c r="DM6" s="1003"/>
      <c r="DN6" s="1003"/>
      <c r="DO6" s="1003"/>
      <c r="DP6" s="1004"/>
      <c r="DQ6" s="1011">
        <v>189493</v>
      </c>
      <c r="DR6" s="1003"/>
      <c r="DS6" s="1003"/>
      <c r="DT6" s="1003"/>
      <c r="DU6" s="1003"/>
      <c r="DV6" s="1003"/>
      <c r="DW6" s="1003"/>
      <c r="DX6" s="1003"/>
      <c r="DY6" s="1003"/>
      <c r="DZ6" s="1003"/>
      <c r="EA6" s="1003"/>
      <c r="EB6" s="1003"/>
      <c r="EC6" s="1012"/>
    </row>
    <row r="7" spans="2:143" ht="11.25" customHeight="1" x14ac:dyDescent="0.15">
      <c r="B7" s="999" t="s">
        <v>222</v>
      </c>
      <c r="C7" s="1000"/>
      <c r="D7" s="1000"/>
      <c r="E7" s="1000"/>
      <c r="F7" s="1000"/>
      <c r="G7" s="1000"/>
      <c r="H7" s="1000"/>
      <c r="I7" s="1000"/>
      <c r="J7" s="1000"/>
      <c r="K7" s="1000"/>
      <c r="L7" s="1000"/>
      <c r="M7" s="1000"/>
      <c r="N7" s="1000"/>
      <c r="O7" s="1000"/>
      <c r="P7" s="1000"/>
      <c r="Q7" s="1001"/>
      <c r="R7" s="1002">
        <v>3551</v>
      </c>
      <c r="S7" s="1003"/>
      <c r="T7" s="1003"/>
      <c r="U7" s="1003"/>
      <c r="V7" s="1003"/>
      <c r="W7" s="1003"/>
      <c r="X7" s="1003"/>
      <c r="Y7" s="1004"/>
      <c r="Z7" s="1005">
        <v>0</v>
      </c>
      <c r="AA7" s="1005"/>
      <c r="AB7" s="1005"/>
      <c r="AC7" s="1005"/>
      <c r="AD7" s="1006">
        <v>3551</v>
      </c>
      <c r="AE7" s="1006"/>
      <c r="AF7" s="1006"/>
      <c r="AG7" s="1006"/>
      <c r="AH7" s="1006"/>
      <c r="AI7" s="1006"/>
      <c r="AJ7" s="1006"/>
      <c r="AK7" s="1006"/>
      <c r="AL7" s="1007">
        <v>0</v>
      </c>
      <c r="AM7" s="1008"/>
      <c r="AN7" s="1008"/>
      <c r="AO7" s="1009"/>
      <c r="AP7" s="999" t="s">
        <v>223</v>
      </c>
      <c r="AQ7" s="1000"/>
      <c r="AR7" s="1000"/>
      <c r="AS7" s="1000"/>
      <c r="AT7" s="1000"/>
      <c r="AU7" s="1000"/>
      <c r="AV7" s="1000"/>
      <c r="AW7" s="1000"/>
      <c r="AX7" s="1000"/>
      <c r="AY7" s="1000"/>
      <c r="AZ7" s="1000"/>
      <c r="BA7" s="1000"/>
      <c r="BB7" s="1000"/>
      <c r="BC7" s="1000"/>
      <c r="BD7" s="1000"/>
      <c r="BE7" s="1000"/>
      <c r="BF7" s="1001"/>
      <c r="BG7" s="1002">
        <v>1856330</v>
      </c>
      <c r="BH7" s="1003"/>
      <c r="BI7" s="1003"/>
      <c r="BJ7" s="1003"/>
      <c r="BK7" s="1003"/>
      <c r="BL7" s="1003"/>
      <c r="BM7" s="1003"/>
      <c r="BN7" s="1004"/>
      <c r="BO7" s="1005">
        <v>37.799999999999997</v>
      </c>
      <c r="BP7" s="1005"/>
      <c r="BQ7" s="1005"/>
      <c r="BR7" s="1005"/>
      <c r="BS7" s="1006">
        <v>43811</v>
      </c>
      <c r="BT7" s="1006"/>
      <c r="BU7" s="1006"/>
      <c r="BV7" s="1006"/>
      <c r="BW7" s="1006"/>
      <c r="BX7" s="1006"/>
      <c r="BY7" s="1006"/>
      <c r="BZ7" s="1006"/>
      <c r="CA7" s="1006"/>
      <c r="CB7" s="1010"/>
      <c r="CD7" s="999" t="s">
        <v>224</v>
      </c>
      <c r="CE7" s="1000"/>
      <c r="CF7" s="1000"/>
      <c r="CG7" s="1000"/>
      <c r="CH7" s="1000"/>
      <c r="CI7" s="1000"/>
      <c r="CJ7" s="1000"/>
      <c r="CK7" s="1000"/>
      <c r="CL7" s="1000"/>
      <c r="CM7" s="1000"/>
      <c r="CN7" s="1000"/>
      <c r="CO7" s="1000"/>
      <c r="CP7" s="1000"/>
      <c r="CQ7" s="1001"/>
      <c r="CR7" s="1002">
        <v>4987283</v>
      </c>
      <c r="CS7" s="1003"/>
      <c r="CT7" s="1003"/>
      <c r="CU7" s="1003"/>
      <c r="CV7" s="1003"/>
      <c r="CW7" s="1003"/>
      <c r="CX7" s="1003"/>
      <c r="CY7" s="1004"/>
      <c r="CZ7" s="1005">
        <v>15.9</v>
      </c>
      <c r="DA7" s="1005"/>
      <c r="DB7" s="1005"/>
      <c r="DC7" s="1005"/>
      <c r="DD7" s="1011">
        <v>591748</v>
      </c>
      <c r="DE7" s="1003"/>
      <c r="DF7" s="1003"/>
      <c r="DG7" s="1003"/>
      <c r="DH7" s="1003"/>
      <c r="DI7" s="1003"/>
      <c r="DJ7" s="1003"/>
      <c r="DK7" s="1003"/>
      <c r="DL7" s="1003"/>
      <c r="DM7" s="1003"/>
      <c r="DN7" s="1003"/>
      <c r="DO7" s="1003"/>
      <c r="DP7" s="1004"/>
      <c r="DQ7" s="1011">
        <v>3523146</v>
      </c>
      <c r="DR7" s="1003"/>
      <c r="DS7" s="1003"/>
      <c r="DT7" s="1003"/>
      <c r="DU7" s="1003"/>
      <c r="DV7" s="1003"/>
      <c r="DW7" s="1003"/>
      <c r="DX7" s="1003"/>
      <c r="DY7" s="1003"/>
      <c r="DZ7" s="1003"/>
      <c r="EA7" s="1003"/>
      <c r="EB7" s="1003"/>
      <c r="EC7" s="1012"/>
    </row>
    <row r="8" spans="2:143" ht="11.25" customHeight="1" x14ac:dyDescent="0.15">
      <c r="B8" s="999" t="s">
        <v>225</v>
      </c>
      <c r="C8" s="1000"/>
      <c r="D8" s="1000"/>
      <c r="E8" s="1000"/>
      <c r="F8" s="1000"/>
      <c r="G8" s="1000"/>
      <c r="H8" s="1000"/>
      <c r="I8" s="1000"/>
      <c r="J8" s="1000"/>
      <c r="K8" s="1000"/>
      <c r="L8" s="1000"/>
      <c r="M8" s="1000"/>
      <c r="N8" s="1000"/>
      <c r="O8" s="1000"/>
      <c r="P8" s="1000"/>
      <c r="Q8" s="1001"/>
      <c r="R8" s="1002">
        <v>38826</v>
      </c>
      <c r="S8" s="1003"/>
      <c r="T8" s="1003"/>
      <c r="U8" s="1003"/>
      <c r="V8" s="1003"/>
      <c r="W8" s="1003"/>
      <c r="X8" s="1003"/>
      <c r="Y8" s="1004"/>
      <c r="Z8" s="1005">
        <v>0.1</v>
      </c>
      <c r="AA8" s="1005"/>
      <c r="AB8" s="1005"/>
      <c r="AC8" s="1005"/>
      <c r="AD8" s="1006">
        <v>38826</v>
      </c>
      <c r="AE8" s="1006"/>
      <c r="AF8" s="1006"/>
      <c r="AG8" s="1006"/>
      <c r="AH8" s="1006"/>
      <c r="AI8" s="1006"/>
      <c r="AJ8" s="1006"/>
      <c r="AK8" s="1006"/>
      <c r="AL8" s="1007">
        <v>0.2</v>
      </c>
      <c r="AM8" s="1008"/>
      <c r="AN8" s="1008"/>
      <c r="AO8" s="1009"/>
      <c r="AP8" s="999" t="s">
        <v>226</v>
      </c>
      <c r="AQ8" s="1000"/>
      <c r="AR8" s="1000"/>
      <c r="AS8" s="1000"/>
      <c r="AT8" s="1000"/>
      <c r="AU8" s="1000"/>
      <c r="AV8" s="1000"/>
      <c r="AW8" s="1000"/>
      <c r="AX8" s="1000"/>
      <c r="AY8" s="1000"/>
      <c r="AZ8" s="1000"/>
      <c r="BA8" s="1000"/>
      <c r="BB8" s="1000"/>
      <c r="BC8" s="1000"/>
      <c r="BD8" s="1000"/>
      <c r="BE8" s="1000"/>
      <c r="BF8" s="1001"/>
      <c r="BG8" s="1002">
        <v>73496</v>
      </c>
      <c r="BH8" s="1003"/>
      <c r="BI8" s="1003"/>
      <c r="BJ8" s="1003"/>
      <c r="BK8" s="1003"/>
      <c r="BL8" s="1003"/>
      <c r="BM8" s="1003"/>
      <c r="BN8" s="1004"/>
      <c r="BO8" s="1005">
        <v>1.5</v>
      </c>
      <c r="BP8" s="1005"/>
      <c r="BQ8" s="1005"/>
      <c r="BR8" s="1005"/>
      <c r="BS8" s="1006" t="s">
        <v>122</v>
      </c>
      <c r="BT8" s="1006"/>
      <c r="BU8" s="1006"/>
      <c r="BV8" s="1006"/>
      <c r="BW8" s="1006"/>
      <c r="BX8" s="1006"/>
      <c r="BY8" s="1006"/>
      <c r="BZ8" s="1006"/>
      <c r="CA8" s="1006"/>
      <c r="CB8" s="1010"/>
      <c r="CD8" s="999" t="s">
        <v>227</v>
      </c>
      <c r="CE8" s="1000"/>
      <c r="CF8" s="1000"/>
      <c r="CG8" s="1000"/>
      <c r="CH8" s="1000"/>
      <c r="CI8" s="1000"/>
      <c r="CJ8" s="1000"/>
      <c r="CK8" s="1000"/>
      <c r="CL8" s="1000"/>
      <c r="CM8" s="1000"/>
      <c r="CN8" s="1000"/>
      <c r="CO8" s="1000"/>
      <c r="CP8" s="1000"/>
      <c r="CQ8" s="1001"/>
      <c r="CR8" s="1002">
        <v>9870174</v>
      </c>
      <c r="CS8" s="1003"/>
      <c r="CT8" s="1003"/>
      <c r="CU8" s="1003"/>
      <c r="CV8" s="1003"/>
      <c r="CW8" s="1003"/>
      <c r="CX8" s="1003"/>
      <c r="CY8" s="1004"/>
      <c r="CZ8" s="1005">
        <v>31.5</v>
      </c>
      <c r="DA8" s="1005"/>
      <c r="DB8" s="1005"/>
      <c r="DC8" s="1005"/>
      <c r="DD8" s="1011">
        <v>454338</v>
      </c>
      <c r="DE8" s="1003"/>
      <c r="DF8" s="1003"/>
      <c r="DG8" s="1003"/>
      <c r="DH8" s="1003"/>
      <c r="DI8" s="1003"/>
      <c r="DJ8" s="1003"/>
      <c r="DK8" s="1003"/>
      <c r="DL8" s="1003"/>
      <c r="DM8" s="1003"/>
      <c r="DN8" s="1003"/>
      <c r="DO8" s="1003"/>
      <c r="DP8" s="1004"/>
      <c r="DQ8" s="1011">
        <v>5727322</v>
      </c>
      <c r="DR8" s="1003"/>
      <c r="DS8" s="1003"/>
      <c r="DT8" s="1003"/>
      <c r="DU8" s="1003"/>
      <c r="DV8" s="1003"/>
      <c r="DW8" s="1003"/>
      <c r="DX8" s="1003"/>
      <c r="DY8" s="1003"/>
      <c r="DZ8" s="1003"/>
      <c r="EA8" s="1003"/>
      <c r="EB8" s="1003"/>
      <c r="EC8" s="1012"/>
    </row>
    <row r="9" spans="2:143" ht="11.25" customHeight="1" x14ac:dyDescent="0.15">
      <c r="B9" s="999" t="s">
        <v>228</v>
      </c>
      <c r="C9" s="1000"/>
      <c r="D9" s="1000"/>
      <c r="E9" s="1000"/>
      <c r="F9" s="1000"/>
      <c r="G9" s="1000"/>
      <c r="H9" s="1000"/>
      <c r="I9" s="1000"/>
      <c r="J9" s="1000"/>
      <c r="K9" s="1000"/>
      <c r="L9" s="1000"/>
      <c r="M9" s="1000"/>
      <c r="N9" s="1000"/>
      <c r="O9" s="1000"/>
      <c r="P9" s="1000"/>
      <c r="Q9" s="1001"/>
      <c r="R9" s="1002">
        <v>53398</v>
      </c>
      <c r="S9" s="1003"/>
      <c r="T9" s="1003"/>
      <c r="U9" s="1003"/>
      <c r="V9" s="1003"/>
      <c r="W9" s="1003"/>
      <c r="X9" s="1003"/>
      <c r="Y9" s="1004"/>
      <c r="Z9" s="1005">
        <v>0.2</v>
      </c>
      <c r="AA9" s="1005"/>
      <c r="AB9" s="1005"/>
      <c r="AC9" s="1005"/>
      <c r="AD9" s="1006">
        <v>53398</v>
      </c>
      <c r="AE9" s="1006"/>
      <c r="AF9" s="1006"/>
      <c r="AG9" s="1006"/>
      <c r="AH9" s="1006"/>
      <c r="AI9" s="1006"/>
      <c r="AJ9" s="1006"/>
      <c r="AK9" s="1006"/>
      <c r="AL9" s="1007">
        <v>0.3</v>
      </c>
      <c r="AM9" s="1008"/>
      <c r="AN9" s="1008"/>
      <c r="AO9" s="1009"/>
      <c r="AP9" s="999" t="s">
        <v>229</v>
      </c>
      <c r="AQ9" s="1000"/>
      <c r="AR9" s="1000"/>
      <c r="AS9" s="1000"/>
      <c r="AT9" s="1000"/>
      <c r="AU9" s="1000"/>
      <c r="AV9" s="1000"/>
      <c r="AW9" s="1000"/>
      <c r="AX9" s="1000"/>
      <c r="AY9" s="1000"/>
      <c r="AZ9" s="1000"/>
      <c r="BA9" s="1000"/>
      <c r="BB9" s="1000"/>
      <c r="BC9" s="1000"/>
      <c r="BD9" s="1000"/>
      <c r="BE9" s="1000"/>
      <c r="BF9" s="1001"/>
      <c r="BG9" s="1002">
        <v>1505533</v>
      </c>
      <c r="BH9" s="1003"/>
      <c r="BI9" s="1003"/>
      <c r="BJ9" s="1003"/>
      <c r="BK9" s="1003"/>
      <c r="BL9" s="1003"/>
      <c r="BM9" s="1003"/>
      <c r="BN9" s="1004"/>
      <c r="BO9" s="1005">
        <v>30.6</v>
      </c>
      <c r="BP9" s="1005"/>
      <c r="BQ9" s="1005"/>
      <c r="BR9" s="1005"/>
      <c r="BS9" s="1006" t="s">
        <v>122</v>
      </c>
      <c r="BT9" s="1006"/>
      <c r="BU9" s="1006"/>
      <c r="BV9" s="1006"/>
      <c r="BW9" s="1006"/>
      <c r="BX9" s="1006"/>
      <c r="BY9" s="1006"/>
      <c r="BZ9" s="1006"/>
      <c r="CA9" s="1006"/>
      <c r="CB9" s="1010"/>
      <c r="CD9" s="999" t="s">
        <v>230</v>
      </c>
      <c r="CE9" s="1000"/>
      <c r="CF9" s="1000"/>
      <c r="CG9" s="1000"/>
      <c r="CH9" s="1000"/>
      <c r="CI9" s="1000"/>
      <c r="CJ9" s="1000"/>
      <c r="CK9" s="1000"/>
      <c r="CL9" s="1000"/>
      <c r="CM9" s="1000"/>
      <c r="CN9" s="1000"/>
      <c r="CO9" s="1000"/>
      <c r="CP9" s="1000"/>
      <c r="CQ9" s="1001"/>
      <c r="CR9" s="1002">
        <v>3390489</v>
      </c>
      <c r="CS9" s="1003"/>
      <c r="CT9" s="1003"/>
      <c r="CU9" s="1003"/>
      <c r="CV9" s="1003"/>
      <c r="CW9" s="1003"/>
      <c r="CX9" s="1003"/>
      <c r="CY9" s="1004"/>
      <c r="CZ9" s="1005">
        <v>10.8</v>
      </c>
      <c r="DA9" s="1005"/>
      <c r="DB9" s="1005"/>
      <c r="DC9" s="1005"/>
      <c r="DD9" s="1011">
        <v>57973</v>
      </c>
      <c r="DE9" s="1003"/>
      <c r="DF9" s="1003"/>
      <c r="DG9" s="1003"/>
      <c r="DH9" s="1003"/>
      <c r="DI9" s="1003"/>
      <c r="DJ9" s="1003"/>
      <c r="DK9" s="1003"/>
      <c r="DL9" s="1003"/>
      <c r="DM9" s="1003"/>
      <c r="DN9" s="1003"/>
      <c r="DO9" s="1003"/>
      <c r="DP9" s="1004"/>
      <c r="DQ9" s="1011">
        <v>2988456</v>
      </c>
      <c r="DR9" s="1003"/>
      <c r="DS9" s="1003"/>
      <c r="DT9" s="1003"/>
      <c r="DU9" s="1003"/>
      <c r="DV9" s="1003"/>
      <c r="DW9" s="1003"/>
      <c r="DX9" s="1003"/>
      <c r="DY9" s="1003"/>
      <c r="DZ9" s="1003"/>
      <c r="EA9" s="1003"/>
      <c r="EB9" s="1003"/>
      <c r="EC9" s="1012"/>
    </row>
    <row r="10" spans="2:143" ht="11.25" customHeight="1" x14ac:dyDescent="0.15">
      <c r="B10" s="999" t="s">
        <v>231</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232</v>
      </c>
      <c r="AQ10" s="1000"/>
      <c r="AR10" s="1000"/>
      <c r="AS10" s="1000"/>
      <c r="AT10" s="1000"/>
      <c r="AU10" s="1000"/>
      <c r="AV10" s="1000"/>
      <c r="AW10" s="1000"/>
      <c r="AX10" s="1000"/>
      <c r="AY10" s="1000"/>
      <c r="AZ10" s="1000"/>
      <c r="BA10" s="1000"/>
      <c r="BB10" s="1000"/>
      <c r="BC10" s="1000"/>
      <c r="BD10" s="1000"/>
      <c r="BE10" s="1000"/>
      <c r="BF10" s="1001"/>
      <c r="BG10" s="1002">
        <v>124101</v>
      </c>
      <c r="BH10" s="1003"/>
      <c r="BI10" s="1003"/>
      <c r="BJ10" s="1003"/>
      <c r="BK10" s="1003"/>
      <c r="BL10" s="1003"/>
      <c r="BM10" s="1003"/>
      <c r="BN10" s="1004"/>
      <c r="BO10" s="1005">
        <v>2.5</v>
      </c>
      <c r="BP10" s="1005"/>
      <c r="BQ10" s="1005"/>
      <c r="BR10" s="1005"/>
      <c r="BS10" s="1006" t="s">
        <v>122</v>
      </c>
      <c r="BT10" s="1006"/>
      <c r="BU10" s="1006"/>
      <c r="BV10" s="1006"/>
      <c r="BW10" s="1006"/>
      <c r="BX10" s="1006"/>
      <c r="BY10" s="1006"/>
      <c r="BZ10" s="1006"/>
      <c r="CA10" s="1006"/>
      <c r="CB10" s="1010"/>
      <c r="CD10" s="999" t="s">
        <v>233</v>
      </c>
      <c r="CE10" s="1000"/>
      <c r="CF10" s="1000"/>
      <c r="CG10" s="1000"/>
      <c r="CH10" s="1000"/>
      <c r="CI10" s="1000"/>
      <c r="CJ10" s="1000"/>
      <c r="CK10" s="1000"/>
      <c r="CL10" s="1000"/>
      <c r="CM10" s="1000"/>
      <c r="CN10" s="1000"/>
      <c r="CO10" s="1000"/>
      <c r="CP10" s="1000"/>
      <c r="CQ10" s="1001"/>
      <c r="CR10" s="1002">
        <v>33931</v>
      </c>
      <c r="CS10" s="1003"/>
      <c r="CT10" s="1003"/>
      <c r="CU10" s="1003"/>
      <c r="CV10" s="1003"/>
      <c r="CW10" s="1003"/>
      <c r="CX10" s="1003"/>
      <c r="CY10" s="1004"/>
      <c r="CZ10" s="1005">
        <v>0.1</v>
      </c>
      <c r="DA10" s="1005"/>
      <c r="DB10" s="1005"/>
      <c r="DC10" s="1005"/>
      <c r="DD10" s="1011">
        <v>14003</v>
      </c>
      <c r="DE10" s="1003"/>
      <c r="DF10" s="1003"/>
      <c r="DG10" s="1003"/>
      <c r="DH10" s="1003"/>
      <c r="DI10" s="1003"/>
      <c r="DJ10" s="1003"/>
      <c r="DK10" s="1003"/>
      <c r="DL10" s="1003"/>
      <c r="DM10" s="1003"/>
      <c r="DN10" s="1003"/>
      <c r="DO10" s="1003"/>
      <c r="DP10" s="1004"/>
      <c r="DQ10" s="1011">
        <v>17201</v>
      </c>
      <c r="DR10" s="1003"/>
      <c r="DS10" s="1003"/>
      <c r="DT10" s="1003"/>
      <c r="DU10" s="1003"/>
      <c r="DV10" s="1003"/>
      <c r="DW10" s="1003"/>
      <c r="DX10" s="1003"/>
      <c r="DY10" s="1003"/>
      <c r="DZ10" s="1003"/>
      <c r="EA10" s="1003"/>
      <c r="EB10" s="1003"/>
      <c r="EC10" s="1012"/>
    </row>
    <row r="11" spans="2:143" ht="11.25" customHeight="1" x14ac:dyDescent="0.15">
      <c r="B11" s="999" t="s">
        <v>234</v>
      </c>
      <c r="C11" s="1000"/>
      <c r="D11" s="1000"/>
      <c r="E11" s="1000"/>
      <c r="F11" s="1000"/>
      <c r="G11" s="1000"/>
      <c r="H11" s="1000"/>
      <c r="I11" s="1000"/>
      <c r="J11" s="1000"/>
      <c r="K11" s="1000"/>
      <c r="L11" s="1000"/>
      <c r="M11" s="1000"/>
      <c r="N11" s="1000"/>
      <c r="O11" s="1000"/>
      <c r="P11" s="1000"/>
      <c r="Q11" s="1001"/>
      <c r="R11" s="1002">
        <v>1171153</v>
      </c>
      <c r="S11" s="1003"/>
      <c r="T11" s="1003"/>
      <c r="U11" s="1003"/>
      <c r="V11" s="1003"/>
      <c r="W11" s="1003"/>
      <c r="X11" s="1003"/>
      <c r="Y11" s="1004"/>
      <c r="Z11" s="1007">
        <v>3.7</v>
      </c>
      <c r="AA11" s="1008"/>
      <c r="AB11" s="1008"/>
      <c r="AC11" s="1014"/>
      <c r="AD11" s="1011">
        <v>1171153</v>
      </c>
      <c r="AE11" s="1003"/>
      <c r="AF11" s="1003"/>
      <c r="AG11" s="1003"/>
      <c r="AH11" s="1003"/>
      <c r="AI11" s="1003"/>
      <c r="AJ11" s="1003"/>
      <c r="AK11" s="1004"/>
      <c r="AL11" s="1007">
        <v>6.6</v>
      </c>
      <c r="AM11" s="1008"/>
      <c r="AN11" s="1008"/>
      <c r="AO11" s="1009"/>
      <c r="AP11" s="999" t="s">
        <v>235</v>
      </c>
      <c r="AQ11" s="1000"/>
      <c r="AR11" s="1000"/>
      <c r="AS11" s="1000"/>
      <c r="AT11" s="1000"/>
      <c r="AU11" s="1000"/>
      <c r="AV11" s="1000"/>
      <c r="AW11" s="1000"/>
      <c r="AX11" s="1000"/>
      <c r="AY11" s="1000"/>
      <c r="AZ11" s="1000"/>
      <c r="BA11" s="1000"/>
      <c r="BB11" s="1000"/>
      <c r="BC11" s="1000"/>
      <c r="BD11" s="1000"/>
      <c r="BE11" s="1000"/>
      <c r="BF11" s="1001"/>
      <c r="BG11" s="1002">
        <v>153200</v>
      </c>
      <c r="BH11" s="1003"/>
      <c r="BI11" s="1003"/>
      <c r="BJ11" s="1003"/>
      <c r="BK11" s="1003"/>
      <c r="BL11" s="1003"/>
      <c r="BM11" s="1003"/>
      <c r="BN11" s="1004"/>
      <c r="BO11" s="1005">
        <v>3.1</v>
      </c>
      <c r="BP11" s="1005"/>
      <c r="BQ11" s="1005"/>
      <c r="BR11" s="1005"/>
      <c r="BS11" s="1006">
        <v>43811</v>
      </c>
      <c r="BT11" s="1006"/>
      <c r="BU11" s="1006"/>
      <c r="BV11" s="1006"/>
      <c r="BW11" s="1006"/>
      <c r="BX11" s="1006"/>
      <c r="BY11" s="1006"/>
      <c r="BZ11" s="1006"/>
      <c r="CA11" s="1006"/>
      <c r="CB11" s="1010"/>
      <c r="CD11" s="999" t="s">
        <v>236</v>
      </c>
      <c r="CE11" s="1000"/>
      <c r="CF11" s="1000"/>
      <c r="CG11" s="1000"/>
      <c r="CH11" s="1000"/>
      <c r="CI11" s="1000"/>
      <c r="CJ11" s="1000"/>
      <c r="CK11" s="1000"/>
      <c r="CL11" s="1000"/>
      <c r="CM11" s="1000"/>
      <c r="CN11" s="1000"/>
      <c r="CO11" s="1000"/>
      <c r="CP11" s="1000"/>
      <c r="CQ11" s="1001"/>
      <c r="CR11" s="1002">
        <v>1914989</v>
      </c>
      <c r="CS11" s="1003"/>
      <c r="CT11" s="1003"/>
      <c r="CU11" s="1003"/>
      <c r="CV11" s="1003"/>
      <c r="CW11" s="1003"/>
      <c r="CX11" s="1003"/>
      <c r="CY11" s="1004"/>
      <c r="CZ11" s="1005">
        <v>6.1</v>
      </c>
      <c r="DA11" s="1005"/>
      <c r="DB11" s="1005"/>
      <c r="DC11" s="1005"/>
      <c r="DD11" s="1011">
        <v>395145</v>
      </c>
      <c r="DE11" s="1003"/>
      <c r="DF11" s="1003"/>
      <c r="DG11" s="1003"/>
      <c r="DH11" s="1003"/>
      <c r="DI11" s="1003"/>
      <c r="DJ11" s="1003"/>
      <c r="DK11" s="1003"/>
      <c r="DL11" s="1003"/>
      <c r="DM11" s="1003"/>
      <c r="DN11" s="1003"/>
      <c r="DO11" s="1003"/>
      <c r="DP11" s="1004"/>
      <c r="DQ11" s="1011">
        <v>1186869</v>
      </c>
      <c r="DR11" s="1003"/>
      <c r="DS11" s="1003"/>
      <c r="DT11" s="1003"/>
      <c r="DU11" s="1003"/>
      <c r="DV11" s="1003"/>
      <c r="DW11" s="1003"/>
      <c r="DX11" s="1003"/>
      <c r="DY11" s="1003"/>
      <c r="DZ11" s="1003"/>
      <c r="EA11" s="1003"/>
      <c r="EB11" s="1003"/>
      <c r="EC11" s="1012"/>
    </row>
    <row r="12" spans="2:143" ht="11.25" customHeight="1" x14ac:dyDescent="0.15">
      <c r="B12" s="999" t="s">
        <v>237</v>
      </c>
      <c r="C12" s="1000"/>
      <c r="D12" s="1000"/>
      <c r="E12" s="1000"/>
      <c r="F12" s="1000"/>
      <c r="G12" s="1000"/>
      <c r="H12" s="1000"/>
      <c r="I12" s="1000"/>
      <c r="J12" s="1000"/>
      <c r="K12" s="1000"/>
      <c r="L12" s="1000"/>
      <c r="M12" s="1000"/>
      <c r="N12" s="1000"/>
      <c r="O12" s="1000"/>
      <c r="P12" s="1000"/>
      <c r="Q12" s="1001"/>
      <c r="R12" s="1002">
        <v>3124</v>
      </c>
      <c r="S12" s="1003"/>
      <c r="T12" s="1003"/>
      <c r="U12" s="1003"/>
      <c r="V12" s="1003"/>
      <c r="W12" s="1003"/>
      <c r="X12" s="1003"/>
      <c r="Y12" s="1004"/>
      <c r="Z12" s="1005">
        <v>0</v>
      </c>
      <c r="AA12" s="1005"/>
      <c r="AB12" s="1005"/>
      <c r="AC12" s="1005"/>
      <c r="AD12" s="1006">
        <v>3124</v>
      </c>
      <c r="AE12" s="1006"/>
      <c r="AF12" s="1006"/>
      <c r="AG12" s="1006"/>
      <c r="AH12" s="1006"/>
      <c r="AI12" s="1006"/>
      <c r="AJ12" s="1006"/>
      <c r="AK12" s="1006"/>
      <c r="AL12" s="1007">
        <v>0</v>
      </c>
      <c r="AM12" s="1008"/>
      <c r="AN12" s="1008"/>
      <c r="AO12" s="1009"/>
      <c r="AP12" s="999" t="s">
        <v>238</v>
      </c>
      <c r="AQ12" s="1000"/>
      <c r="AR12" s="1000"/>
      <c r="AS12" s="1000"/>
      <c r="AT12" s="1000"/>
      <c r="AU12" s="1000"/>
      <c r="AV12" s="1000"/>
      <c r="AW12" s="1000"/>
      <c r="AX12" s="1000"/>
      <c r="AY12" s="1000"/>
      <c r="AZ12" s="1000"/>
      <c r="BA12" s="1000"/>
      <c r="BB12" s="1000"/>
      <c r="BC12" s="1000"/>
      <c r="BD12" s="1000"/>
      <c r="BE12" s="1000"/>
      <c r="BF12" s="1001"/>
      <c r="BG12" s="1002">
        <v>2281401</v>
      </c>
      <c r="BH12" s="1003"/>
      <c r="BI12" s="1003"/>
      <c r="BJ12" s="1003"/>
      <c r="BK12" s="1003"/>
      <c r="BL12" s="1003"/>
      <c r="BM12" s="1003"/>
      <c r="BN12" s="1004"/>
      <c r="BO12" s="1005">
        <v>46.4</v>
      </c>
      <c r="BP12" s="1005"/>
      <c r="BQ12" s="1005"/>
      <c r="BR12" s="1005"/>
      <c r="BS12" s="1006" t="s">
        <v>122</v>
      </c>
      <c r="BT12" s="1006"/>
      <c r="BU12" s="1006"/>
      <c r="BV12" s="1006"/>
      <c r="BW12" s="1006"/>
      <c r="BX12" s="1006"/>
      <c r="BY12" s="1006"/>
      <c r="BZ12" s="1006"/>
      <c r="CA12" s="1006"/>
      <c r="CB12" s="1010"/>
      <c r="CD12" s="999" t="s">
        <v>239</v>
      </c>
      <c r="CE12" s="1000"/>
      <c r="CF12" s="1000"/>
      <c r="CG12" s="1000"/>
      <c r="CH12" s="1000"/>
      <c r="CI12" s="1000"/>
      <c r="CJ12" s="1000"/>
      <c r="CK12" s="1000"/>
      <c r="CL12" s="1000"/>
      <c r="CM12" s="1000"/>
      <c r="CN12" s="1000"/>
      <c r="CO12" s="1000"/>
      <c r="CP12" s="1000"/>
      <c r="CQ12" s="1001"/>
      <c r="CR12" s="1002">
        <v>1112332</v>
      </c>
      <c r="CS12" s="1003"/>
      <c r="CT12" s="1003"/>
      <c r="CU12" s="1003"/>
      <c r="CV12" s="1003"/>
      <c r="CW12" s="1003"/>
      <c r="CX12" s="1003"/>
      <c r="CY12" s="1004"/>
      <c r="CZ12" s="1005">
        <v>3.6</v>
      </c>
      <c r="DA12" s="1005"/>
      <c r="DB12" s="1005"/>
      <c r="DC12" s="1005"/>
      <c r="DD12" s="1011">
        <v>37116</v>
      </c>
      <c r="DE12" s="1003"/>
      <c r="DF12" s="1003"/>
      <c r="DG12" s="1003"/>
      <c r="DH12" s="1003"/>
      <c r="DI12" s="1003"/>
      <c r="DJ12" s="1003"/>
      <c r="DK12" s="1003"/>
      <c r="DL12" s="1003"/>
      <c r="DM12" s="1003"/>
      <c r="DN12" s="1003"/>
      <c r="DO12" s="1003"/>
      <c r="DP12" s="1004"/>
      <c r="DQ12" s="1011">
        <v>644581</v>
      </c>
      <c r="DR12" s="1003"/>
      <c r="DS12" s="1003"/>
      <c r="DT12" s="1003"/>
      <c r="DU12" s="1003"/>
      <c r="DV12" s="1003"/>
      <c r="DW12" s="1003"/>
      <c r="DX12" s="1003"/>
      <c r="DY12" s="1003"/>
      <c r="DZ12" s="1003"/>
      <c r="EA12" s="1003"/>
      <c r="EB12" s="1003"/>
      <c r="EC12" s="1012"/>
    </row>
    <row r="13" spans="2:143" ht="11.25" customHeight="1" x14ac:dyDescent="0.15">
      <c r="B13" s="999" t="s">
        <v>240</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241</v>
      </c>
      <c r="AQ13" s="1000"/>
      <c r="AR13" s="1000"/>
      <c r="AS13" s="1000"/>
      <c r="AT13" s="1000"/>
      <c r="AU13" s="1000"/>
      <c r="AV13" s="1000"/>
      <c r="AW13" s="1000"/>
      <c r="AX13" s="1000"/>
      <c r="AY13" s="1000"/>
      <c r="AZ13" s="1000"/>
      <c r="BA13" s="1000"/>
      <c r="BB13" s="1000"/>
      <c r="BC13" s="1000"/>
      <c r="BD13" s="1000"/>
      <c r="BE13" s="1000"/>
      <c r="BF13" s="1001"/>
      <c r="BG13" s="1002">
        <v>2237597</v>
      </c>
      <c r="BH13" s="1003"/>
      <c r="BI13" s="1003"/>
      <c r="BJ13" s="1003"/>
      <c r="BK13" s="1003"/>
      <c r="BL13" s="1003"/>
      <c r="BM13" s="1003"/>
      <c r="BN13" s="1004"/>
      <c r="BO13" s="1005">
        <v>45.5</v>
      </c>
      <c r="BP13" s="1005"/>
      <c r="BQ13" s="1005"/>
      <c r="BR13" s="1005"/>
      <c r="BS13" s="1006" t="s">
        <v>122</v>
      </c>
      <c r="BT13" s="1006"/>
      <c r="BU13" s="1006"/>
      <c r="BV13" s="1006"/>
      <c r="BW13" s="1006"/>
      <c r="BX13" s="1006"/>
      <c r="BY13" s="1006"/>
      <c r="BZ13" s="1006"/>
      <c r="CA13" s="1006"/>
      <c r="CB13" s="1010"/>
      <c r="CD13" s="999" t="s">
        <v>242</v>
      </c>
      <c r="CE13" s="1000"/>
      <c r="CF13" s="1000"/>
      <c r="CG13" s="1000"/>
      <c r="CH13" s="1000"/>
      <c r="CI13" s="1000"/>
      <c r="CJ13" s="1000"/>
      <c r="CK13" s="1000"/>
      <c r="CL13" s="1000"/>
      <c r="CM13" s="1000"/>
      <c r="CN13" s="1000"/>
      <c r="CO13" s="1000"/>
      <c r="CP13" s="1000"/>
      <c r="CQ13" s="1001"/>
      <c r="CR13" s="1002">
        <v>1593163</v>
      </c>
      <c r="CS13" s="1003"/>
      <c r="CT13" s="1003"/>
      <c r="CU13" s="1003"/>
      <c r="CV13" s="1003"/>
      <c r="CW13" s="1003"/>
      <c r="CX13" s="1003"/>
      <c r="CY13" s="1004"/>
      <c r="CZ13" s="1005">
        <v>5.0999999999999996</v>
      </c>
      <c r="DA13" s="1005"/>
      <c r="DB13" s="1005"/>
      <c r="DC13" s="1005"/>
      <c r="DD13" s="1011">
        <v>381117</v>
      </c>
      <c r="DE13" s="1003"/>
      <c r="DF13" s="1003"/>
      <c r="DG13" s="1003"/>
      <c r="DH13" s="1003"/>
      <c r="DI13" s="1003"/>
      <c r="DJ13" s="1003"/>
      <c r="DK13" s="1003"/>
      <c r="DL13" s="1003"/>
      <c r="DM13" s="1003"/>
      <c r="DN13" s="1003"/>
      <c r="DO13" s="1003"/>
      <c r="DP13" s="1004"/>
      <c r="DQ13" s="1011">
        <v>1121801</v>
      </c>
      <c r="DR13" s="1003"/>
      <c r="DS13" s="1003"/>
      <c r="DT13" s="1003"/>
      <c r="DU13" s="1003"/>
      <c r="DV13" s="1003"/>
      <c r="DW13" s="1003"/>
      <c r="DX13" s="1003"/>
      <c r="DY13" s="1003"/>
      <c r="DZ13" s="1003"/>
      <c r="EA13" s="1003"/>
      <c r="EB13" s="1003"/>
      <c r="EC13" s="1012"/>
    </row>
    <row r="14" spans="2:143" ht="11.25" customHeight="1" x14ac:dyDescent="0.15">
      <c r="B14" s="999" t="s">
        <v>243</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244</v>
      </c>
      <c r="AQ14" s="1000"/>
      <c r="AR14" s="1000"/>
      <c r="AS14" s="1000"/>
      <c r="AT14" s="1000"/>
      <c r="AU14" s="1000"/>
      <c r="AV14" s="1000"/>
      <c r="AW14" s="1000"/>
      <c r="AX14" s="1000"/>
      <c r="AY14" s="1000"/>
      <c r="AZ14" s="1000"/>
      <c r="BA14" s="1000"/>
      <c r="BB14" s="1000"/>
      <c r="BC14" s="1000"/>
      <c r="BD14" s="1000"/>
      <c r="BE14" s="1000"/>
      <c r="BF14" s="1001"/>
      <c r="BG14" s="1002">
        <v>179470</v>
      </c>
      <c r="BH14" s="1003"/>
      <c r="BI14" s="1003"/>
      <c r="BJ14" s="1003"/>
      <c r="BK14" s="1003"/>
      <c r="BL14" s="1003"/>
      <c r="BM14" s="1003"/>
      <c r="BN14" s="1004"/>
      <c r="BO14" s="1005">
        <v>3.7</v>
      </c>
      <c r="BP14" s="1005"/>
      <c r="BQ14" s="1005"/>
      <c r="BR14" s="1005"/>
      <c r="BS14" s="1006" t="s">
        <v>122</v>
      </c>
      <c r="BT14" s="1006"/>
      <c r="BU14" s="1006"/>
      <c r="BV14" s="1006"/>
      <c r="BW14" s="1006"/>
      <c r="BX14" s="1006"/>
      <c r="BY14" s="1006"/>
      <c r="BZ14" s="1006"/>
      <c r="CA14" s="1006"/>
      <c r="CB14" s="1010"/>
      <c r="CD14" s="999" t="s">
        <v>245</v>
      </c>
      <c r="CE14" s="1000"/>
      <c r="CF14" s="1000"/>
      <c r="CG14" s="1000"/>
      <c r="CH14" s="1000"/>
      <c r="CI14" s="1000"/>
      <c r="CJ14" s="1000"/>
      <c r="CK14" s="1000"/>
      <c r="CL14" s="1000"/>
      <c r="CM14" s="1000"/>
      <c r="CN14" s="1000"/>
      <c r="CO14" s="1000"/>
      <c r="CP14" s="1000"/>
      <c r="CQ14" s="1001"/>
      <c r="CR14" s="1002">
        <v>2089701</v>
      </c>
      <c r="CS14" s="1003"/>
      <c r="CT14" s="1003"/>
      <c r="CU14" s="1003"/>
      <c r="CV14" s="1003"/>
      <c r="CW14" s="1003"/>
      <c r="CX14" s="1003"/>
      <c r="CY14" s="1004"/>
      <c r="CZ14" s="1005">
        <v>6.7</v>
      </c>
      <c r="DA14" s="1005"/>
      <c r="DB14" s="1005"/>
      <c r="DC14" s="1005"/>
      <c r="DD14" s="1011">
        <v>950999</v>
      </c>
      <c r="DE14" s="1003"/>
      <c r="DF14" s="1003"/>
      <c r="DG14" s="1003"/>
      <c r="DH14" s="1003"/>
      <c r="DI14" s="1003"/>
      <c r="DJ14" s="1003"/>
      <c r="DK14" s="1003"/>
      <c r="DL14" s="1003"/>
      <c r="DM14" s="1003"/>
      <c r="DN14" s="1003"/>
      <c r="DO14" s="1003"/>
      <c r="DP14" s="1004"/>
      <c r="DQ14" s="1011">
        <v>959189</v>
      </c>
      <c r="DR14" s="1003"/>
      <c r="DS14" s="1003"/>
      <c r="DT14" s="1003"/>
      <c r="DU14" s="1003"/>
      <c r="DV14" s="1003"/>
      <c r="DW14" s="1003"/>
      <c r="DX14" s="1003"/>
      <c r="DY14" s="1003"/>
      <c r="DZ14" s="1003"/>
      <c r="EA14" s="1003"/>
      <c r="EB14" s="1003"/>
      <c r="EC14" s="1012"/>
    </row>
    <row r="15" spans="2:143" ht="11.25" customHeight="1" x14ac:dyDescent="0.15">
      <c r="B15" s="999" t="s">
        <v>246</v>
      </c>
      <c r="C15" s="1000"/>
      <c r="D15" s="1000"/>
      <c r="E15" s="1000"/>
      <c r="F15" s="1000"/>
      <c r="G15" s="1000"/>
      <c r="H15" s="1000"/>
      <c r="I15" s="1000"/>
      <c r="J15" s="1000"/>
      <c r="K15" s="1000"/>
      <c r="L15" s="1000"/>
      <c r="M15" s="1000"/>
      <c r="N15" s="1000"/>
      <c r="O15" s="1000"/>
      <c r="P15" s="1000"/>
      <c r="Q15" s="1001"/>
      <c r="R15" s="1002">
        <v>36191</v>
      </c>
      <c r="S15" s="1003"/>
      <c r="T15" s="1003"/>
      <c r="U15" s="1003"/>
      <c r="V15" s="1003"/>
      <c r="W15" s="1003"/>
      <c r="X15" s="1003"/>
      <c r="Y15" s="1004"/>
      <c r="Z15" s="1005">
        <v>0.1</v>
      </c>
      <c r="AA15" s="1005"/>
      <c r="AB15" s="1005"/>
      <c r="AC15" s="1005"/>
      <c r="AD15" s="1006">
        <v>36191</v>
      </c>
      <c r="AE15" s="1006"/>
      <c r="AF15" s="1006"/>
      <c r="AG15" s="1006"/>
      <c r="AH15" s="1006"/>
      <c r="AI15" s="1006"/>
      <c r="AJ15" s="1006"/>
      <c r="AK15" s="1006"/>
      <c r="AL15" s="1007">
        <v>0.2</v>
      </c>
      <c r="AM15" s="1008"/>
      <c r="AN15" s="1008"/>
      <c r="AO15" s="1009"/>
      <c r="AP15" s="999" t="s">
        <v>247</v>
      </c>
      <c r="AQ15" s="1000"/>
      <c r="AR15" s="1000"/>
      <c r="AS15" s="1000"/>
      <c r="AT15" s="1000"/>
      <c r="AU15" s="1000"/>
      <c r="AV15" s="1000"/>
      <c r="AW15" s="1000"/>
      <c r="AX15" s="1000"/>
      <c r="AY15" s="1000"/>
      <c r="AZ15" s="1000"/>
      <c r="BA15" s="1000"/>
      <c r="BB15" s="1000"/>
      <c r="BC15" s="1000"/>
      <c r="BD15" s="1000"/>
      <c r="BE15" s="1000"/>
      <c r="BF15" s="1001"/>
      <c r="BG15" s="1002">
        <v>266281</v>
      </c>
      <c r="BH15" s="1003"/>
      <c r="BI15" s="1003"/>
      <c r="BJ15" s="1003"/>
      <c r="BK15" s="1003"/>
      <c r="BL15" s="1003"/>
      <c r="BM15" s="1003"/>
      <c r="BN15" s="1004"/>
      <c r="BO15" s="1005">
        <v>5.4</v>
      </c>
      <c r="BP15" s="1005"/>
      <c r="BQ15" s="1005"/>
      <c r="BR15" s="1005"/>
      <c r="BS15" s="1006" t="s">
        <v>122</v>
      </c>
      <c r="BT15" s="1006"/>
      <c r="BU15" s="1006"/>
      <c r="BV15" s="1006"/>
      <c r="BW15" s="1006"/>
      <c r="BX15" s="1006"/>
      <c r="BY15" s="1006"/>
      <c r="BZ15" s="1006"/>
      <c r="CA15" s="1006"/>
      <c r="CB15" s="1010"/>
      <c r="CD15" s="999" t="s">
        <v>248</v>
      </c>
      <c r="CE15" s="1000"/>
      <c r="CF15" s="1000"/>
      <c r="CG15" s="1000"/>
      <c r="CH15" s="1000"/>
      <c r="CI15" s="1000"/>
      <c r="CJ15" s="1000"/>
      <c r="CK15" s="1000"/>
      <c r="CL15" s="1000"/>
      <c r="CM15" s="1000"/>
      <c r="CN15" s="1000"/>
      <c r="CO15" s="1000"/>
      <c r="CP15" s="1000"/>
      <c r="CQ15" s="1001"/>
      <c r="CR15" s="1002">
        <v>2772053</v>
      </c>
      <c r="CS15" s="1003"/>
      <c r="CT15" s="1003"/>
      <c r="CU15" s="1003"/>
      <c r="CV15" s="1003"/>
      <c r="CW15" s="1003"/>
      <c r="CX15" s="1003"/>
      <c r="CY15" s="1004"/>
      <c r="CZ15" s="1005">
        <v>8.9</v>
      </c>
      <c r="DA15" s="1005"/>
      <c r="DB15" s="1005"/>
      <c r="DC15" s="1005"/>
      <c r="DD15" s="1011">
        <v>487992</v>
      </c>
      <c r="DE15" s="1003"/>
      <c r="DF15" s="1003"/>
      <c r="DG15" s="1003"/>
      <c r="DH15" s="1003"/>
      <c r="DI15" s="1003"/>
      <c r="DJ15" s="1003"/>
      <c r="DK15" s="1003"/>
      <c r="DL15" s="1003"/>
      <c r="DM15" s="1003"/>
      <c r="DN15" s="1003"/>
      <c r="DO15" s="1003"/>
      <c r="DP15" s="1004"/>
      <c r="DQ15" s="1011">
        <v>2011244</v>
      </c>
      <c r="DR15" s="1003"/>
      <c r="DS15" s="1003"/>
      <c r="DT15" s="1003"/>
      <c r="DU15" s="1003"/>
      <c r="DV15" s="1003"/>
      <c r="DW15" s="1003"/>
      <c r="DX15" s="1003"/>
      <c r="DY15" s="1003"/>
      <c r="DZ15" s="1003"/>
      <c r="EA15" s="1003"/>
      <c r="EB15" s="1003"/>
      <c r="EC15" s="1012"/>
    </row>
    <row r="16" spans="2:143" ht="11.25" customHeight="1" x14ac:dyDescent="0.15">
      <c r="B16" s="999" t="s">
        <v>249</v>
      </c>
      <c r="C16" s="1000"/>
      <c r="D16" s="1000"/>
      <c r="E16" s="1000"/>
      <c r="F16" s="1000"/>
      <c r="G16" s="1000"/>
      <c r="H16" s="1000"/>
      <c r="I16" s="1000"/>
      <c r="J16" s="1000"/>
      <c r="K16" s="1000"/>
      <c r="L16" s="1000"/>
      <c r="M16" s="1000"/>
      <c r="N16" s="1000"/>
      <c r="O16" s="1000"/>
      <c r="P16" s="1000"/>
      <c r="Q16" s="1001"/>
      <c r="R16" s="1002">
        <v>118970</v>
      </c>
      <c r="S16" s="1003"/>
      <c r="T16" s="1003"/>
      <c r="U16" s="1003"/>
      <c r="V16" s="1003"/>
      <c r="W16" s="1003"/>
      <c r="X16" s="1003"/>
      <c r="Y16" s="1004"/>
      <c r="Z16" s="1005">
        <v>0.4</v>
      </c>
      <c r="AA16" s="1005"/>
      <c r="AB16" s="1005"/>
      <c r="AC16" s="1005"/>
      <c r="AD16" s="1006">
        <v>118970</v>
      </c>
      <c r="AE16" s="1006"/>
      <c r="AF16" s="1006"/>
      <c r="AG16" s="1006"/>
      <c r="AH16" s="1006"/>
      <c r="AI16" s="1006"/>
      <c r="AJ16" s="1006"/>
      <c r="AK16" s="1006"/>
      <c r="AL16" s="1007">
        <v>0.7</v>
      </c>
      <c r="AM16" s="1008"/>
      <c r="AN16" s="1008"/>
      <c r="AO16" s="1009"/>
      <c r="AP16" s="999" t="s">
        <v>250</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251</v>
      </c>
      <c r="CE16" s="1000"/>
      <c r="CF16" s="1000"/>
      <c r="CG16" s="1000"/>
      <c r="CH16" s="1000"/>
      <c r="CI16" s="1000"/>
      <c r="CJ16" s="1000"/>
      <c r="CK16" s="1000"/>
      <c r="CL16" s="1000"/>
      <c r="CM16" s="1000"/>
      <c r="CN16" s="1000"/>
      <c r="CO16" s="1000"/>
      <c r="CP16" s="1000"/>
      <c r="CQ16" s="1001"/>
      <c r="CR16" s="1002">
        <v>334244</v>
      </c>
      <c r="CS16" s="1003"/>
      <c r="CT16" s="1003"/>
      <c r="CU16" s="1003"/>
      <c r="CV16" s="1003"/>
      <c r="CW16" s="1003"/>
      <c r="CX16" s="1003"/>
      <c r="CY16" s="1004"/>
      <c r="CZ16" s="1005">
        <v>1.1000000000000001</v>
      </c>
      <c r="DA16" s="1005"/>
      <c r="DB16" s="1005"/>
      <c r="DC16" s="1005"/>
      <c r="DD16" s="1011" t="s">
        <v>122</v>
      </c>
      <c r="DE16" s="1003"/>
      <c r="DF16" s="1003"/>
      <c r="DG16" s="1003"/>
      <c r="DH16" s="1003"/>
      <c r="DI16" s="1003"/>
      <c r="DJ16" s="1003"/>
      <c r="DK16" s="1003"/>
      <c r="DL16" s="1003"/>
      <c r="DM16" s="1003"/>
      <c r="DN16" s="1003"/>
      <c r="DO16" s="1003"/>
      <c r="DP16" s="1004"/>
      <c r="DQ16" s="1011">
        <v>34789</v>
      </c>
      <c r="DR16" s="1003"/>
      <c r="DS16" s="1003"/>
      <c r="DT16" s="1003"/>
      <c r="DU16" s="1003"/>
      <c r="DV16" s="1003"/>
      <c r="DW16" s="1003"/>
      <c r="DX16" s="1003"/>
      <c r="DY16" s="1003"/>
      <c r="DZ16" s="1003"/>
      <c r="EA16" s="1003"/>
      <c r="EB16" s="1003"/>
      <c r="EC16" s="1012"/>
    </row>
    <row r="17" spans="2:133" ht="11.25" customHeight="1" x14ac:dyDescent="0.15">
      <c r="B17" s="999" t="s">
        <v>252</v>
      </c>
      <c r="C17" s="1000"/>
      <c r="D17" s="1000"/>
      <c r="E17" s="1000"/>
      <c r="F17" s="1000"/>
      <c r="G17" s="1000"/>
      <c r="H17" s="1000"/>
      <c r="I17" s="1000"/>
      <c r="J17" s="1000"/>
      <c r="K17" s="1000"/>
      <c r="L17" s="1000"/>
      <c r="M17" s="1000"/>
      <c r="N17" s="1000"/>
      <c r="O17" s="1000"/>
      <c r="P17" s="1000"/>
      <c r="Q17" s="1001"/>
      <c r="R17" s="1002">
        <v>187548</v>
      </c>
      <c r="S17" s="1003"/>
      <c r="T17" s="1003"/>
      <c r="U17" s="1003"/>
      <c r="V17" s="1003"/>
      <c r="W17" s="1003"/>
      <c r="X17" s="1003"/>
      <c r="Y17" s="1004"/>
      <c r="Z17" s="1005">
        <v>0.6</v>
      </c>
      <c r="AA17" s="1005"/>
      <c r="AB17" s="1005"/>
      <c r="AC17" s="1005"/>
      <c r="AD17" s="1006">
        <v>187548</v>
      </c>
      <c r="AE17" s="1006"/>
      <c r="AF17" s="1006"/>
      <c r="AG17" s="1006"/>
      <c r="AH17" s="1006"/>
      <c r="AI17" s="1006"/>
      <c r="AJ17" s="1006"/>
      <c r="AK17" s="1006"/>
      <c r="AL17" s="1007">
        <v>1.1000000000000001</v>
      </c>
      <c r="AM17" s="1008"/>
      <c r="AN17" s="1008"/>
      <c r="AO17" s="1009"/>
      <c r="AP17" s="999" t="s">
        <v>253</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254</v>
      </c>
      <c r="CE17" s="1000"/>
      <c r="CF17" s="1000"/>
      <c r="CG17" s="1000"/>
      <c r="CH17" s="1000"/>
      <c r="CI17" s="1000"/>
      <c r="CJ17" s="1000"/>
      <c r="CK17" s="1000"/>
      <c r="CL17" s="1000"/>
      <c r="CM17" s="1000"/>
      <c r="CN17" s="1000"/>
      <c r="CO17" s="1000"/>
      <c r="CP17" s="1000"/>
      <c r="CQ17" s="1001"/>
      <c r="CR17" s="1002">
        <v>3024645</v>
      </c>
      <c r="CS17" s="1003"/>
      <c r="CT17" s="1003"/>
      <c r="CU17" s="1003"/>
      <c r="CV17" s="1003"/>
      <c r="CW17" s="1003"/>
      <c r="CX17" s="1003"/>
      <c r="CY17" s="1004"/>
      <c r="CZ17" s="1005">
        <v>9.6999999999999993</v>
      </c>
      <c r="DA17" s="1005"/>
      <c r="DB17" s="1005"/>
      <c r="DC17" s="1005"/>
      <c r="DD17" s="1011" t="s">
        <v>122</v>
      </c>
      <c r="DE17" s="1003"/>
      <c r="DF17" s="1003"/>
      <c r="DG17" s="1003"/>
      <c r="DH17" s="1003"/>
      <c r="DI17" s="1003"/>
      <c r="DJ17" s="1003"/>
      <c r="DK17" s="1003"/>
      <c r="DL17" s="1003"/>
      <c r="DM17" s="1003"/>
      <c r="DN17" s="1003"/>
      <c r="DO17" s="1003"/>
      <c r="DP17" s="1004"/>
      <c r="DQ17" s="1011">
        <v>2960290</v>
      </c>
      <c r="DR17" s="1003"/>
      <c r="DS17" s="1003"/>
      <c r="DT17" s="1003"/>
      <c r="DU17" s="1003"/>
      <c r="DV17" s="1003"/>
      <c r="DW17" s="1003"/>
      <c r="DX17" s="1003"/>
      <c r="DY17" s="1003"/>
      <c r="DZ17" s="1003"/>
      <c r="EA17" s="1003"/>
      <c r="EB17" s="1003"/>
      <c r="EC17" s="1012"/>
    </row>
    <row r="18" spans="2:133" ht="11.25" customHeight="1" x14ac:dyDescent="0.15">
      <c r="B18" s="999" t="s">
        <v>255</v>
      </c>
      <c r="C18" s="1000"/>
      <c r="D18" s="1000"/>
      <c r="E18" s="1000"/>
      <c r="F18" s="1000"/>
      <c r="G18" s="1000"/>
      <c r="H18" s="1000"/>
      <c r="I18" s="1000"/>
      <c r="J18" s="1000"/>
      <c r="K18" s="1000"/>
      <c r="L18" s="1000"/>
      <c r="M18" s="1000"/>
      <c r="N18" s="1000"/>
      <c r="O18" s="1000"/>
      <c r="P18" s="1000"/>
      <c r="Q18" s="1001"/>
      <c r="R18" s="1002">
        <v>27498</v>
      </c>
      <c r="S18" s="1003"/>
      <c r="T18" s="1003"/>
      <c r="U18" s="1003"/>
      <c r="V18" s="1003"/>
      <c r="W18" s="1003"/>
      <c r="X18" s="1003"/>
      <c r="Y18" s="1004"/>
      <c r="Z18" s="1005">
        <v>0.1</v>
      </c>
      <c r="AA18" s="1005"/>
      <c r="AB18" s="1005"/>
      <c r="AC18" s="1005"/>
      <c r="AD18" s="1006">
        <v>27498</v>
      </c>
      <c r="AE18" s="1006"/>
      <c r="AF18" s="1006"/>
      <c r="AG18" s="1006"/>
      <c r="AH18" s="1006"/>
      <c r="AI18" s="1006"/>
      <c r="AJ18" s="1006"/>
      <c r="AK18" s="1006"/>
      <c r="AL18" s="1007">
        <v>0.2</v>
      </c>
      <c r="AM18" s="1008"/>
      <c r="AN18" s="1008"/>
      <c r="AO18" s="1009"/>
      <c r="AP18" s="999" t="s">
        <v>256</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257</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15">
      <c r="B19" s="999" t="s">
        <v>258</v>
      </c>
      <c r="C19" s="1000"/>
      <c r="D19" s="1000"/>
      <c r="E19" s="1000"/>
      <c r="F19" s="1000"/>
      <c r="G19" s="1000"/>
      <c r="H19" s="1000"/>
      <c r="I19" s="1000"/>
      <c r="J19" s="1000"/>
      <c r="K19" s="1000"/>
      <c r="L19" s="1000"/>
      <c r="M19" s="1000"/>
      <c r="N19" s="1000"/>
      <c r="O19" s="1000"/>
      <c r="P19" s="1000"/>
      <c r="Q19" s="1001"/>
      <c r="R19" s="1002">
        <v>159768</v>
      </c>
      <c r="S19" s="1003"/>
      <c r="T19" s="1003"/>
      <c r="U19" s="1003"/>
      <c r="V19" s="1003"/>
      <c r="W19" s="1003"/>
      <c r="X19" s="1003"/>
      <c r="Y19" s="1004"/>
      <c r="Z19" s="1005">
        <v>0.5</v>
      </c>
      <c r="AA19" s="1005"/>
      <c r="AB19" s="1005"/>
      <c r="AC19" s="1005"/>
      <c r="AD19" s="1006">
        <v>159768</v>
      </c>
      <c r="AE19" s="1006"/>
      <c r="AF19" s="1006"/>
      <c r="AG19" s="1006"/>
      <c r="AH19" s="1006"/>
      <c r="AI19" s="1006"/>
      <c r="AJ19" s="1006"/>
      <c r="AK19" s="1006"/>
      <c r="AL19" s="1007">
        <v>0.9</v>
      </c>
      <c r="AM19" s="1008"/>
      <c r="AN19" s="1008"/>
      <c r="AO19" s="1009"/>
      <c r="AP19" s="999" t="s">
        <v>259</v>
      </c>
      <c r="AQ19" s="1000"/>
      <c r="AR19" s="1000"/>
      <c r="AS19" s="1000"/>
      <c r="AT19" s="1000"/>
      <c r="AU19" s="1000"/>
      <c r="AV19" s="1000"/>
      <c r="AW19" s="1000"/>
      <c r="AX19" s="1000"/>
      <c r="AY19" s="1000"/>
      <c r="AZ19" s="1000"/>
      <c r="BA19" s="1000"/>
      <c r="BB19" s="1000"/>
      <c r="BC19" s="1000"/>
      <c r="BD19" s="1000"/>
      <c r="BE19" s="1000"/>
      <c r="BF19" s="1001"/>
      <c r="BG19" s="1002">
        <v>332124</v>
      </c>
      <c r="BH19" s="1003"/>
      <c r="BI19" s="1003"/>
      <c r="BJ19" s="1003"/>
      <c r="BK19" s="1003"/>
      <c r="BL19" s="1003"/>
      <c r="BM19" s="1003"/>
      <c r="BN19" s="1004"/>
      <c r="BO19" s="1005">
        <v>6.8</v>
      </c>
      <c r="BP19" s="1005"/>
      <c r="BQ19" s="1005"/>
      <c r="BR19" s="1005"/>
      <c r="BS19" s="1006" t="s">
        <v>122</v>
      </c>
      <c r="BT19" s="1006"/>
      <c r="BU19" s="1006"/>
      <c r="BV19" s="1006"/>
      <c r="BW19" s="1006"/>
      <c r="BX19" s="1006"/>
      <c r="BY19" s="1006"/>
      <c r="BZ19" s="1006"/>
      <c r="CA19" s="1006"/>
      <c r="CB19" s="1010"/>
      <c r="CD19" s="999" t="s">
        <v>260</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15">
      <c r="B20" s="1015" t="s">
        <v>261</v>
      </c>
      <c r="C20" s="1016"/>
      <c r="D20" s="1016"/>
      <c r="E20" s="1016"/>
      <c r="F20" s="1016"/>
      <c r="G20" s="1016"/>
      <c r="H20" s="1016"/>
      <c r="I20" s="1016"/>
      <c r="J20" s="1016"/>
      <c r="K20" s="1016"/>
      <c r="L20" s="1016"/>
      <c r="M20" s="1016"/>
      <c r="N20" s="1016"/>
      <c r="O20" s="1016"/>
      <c r="P20" s="1016"/>
      <c r="Q20" s="1017"/>
      <c r="R20" s="1002">
        <v>282</v>
      </c>
      <c r="S20" s="1003"/>
      <c r="T20" s="1003"/>
      <c r="U20" s="1003"/>
      <c r="V20" s="1003"/>
      <c r="W20" s="1003"/>
      <c r="X20" s="1003"/>
      <c r="Y20" s="1004"/>
      <c r="Z20" s="1005">
        <v>0</v>
      </c>
      <c r="AA20" s="1005"/>
      <c r="AB20" s="1005"/>
      <c r="AC20" s="1005"/>
      <c r="AD20" s="1006">
        <v>282</v>
      </c>
      <c r="AE20" s="1006"/>
      <c r="AF20" s="1006"/>
      <c r="AG20" s="1006"/>
      <c r="AH20" s="1006"/>
      <c r="AI20" s="1006"/>
      <c r="AJ20" s="1006"/>
      <c r="AK20" s="1006"/>
      <c r="AL20" s="1007">
        <v>0</v>
      </c>
      <c r="AM20" s="1008"/>
      <c r="AN20" s="1008"/>
      <c r="AO20" s="1009"/>
      <c r="AP20" s="999" t="s">
        <v>262</v>
      </c>
      <c r="AQ20" s="1000"/>
      <c r="AR20" s="1000"/>
      <c r="AS20" s="1000"/>
      <c r="AT20" s="1000"/>
      <c r="AU20" s="1000"/>
      <c r="AV20" s="1000"/>
      <c r="AW20" s="1000"/>
      <c r="AX20" s="1000"/>
      <c r="AY20" s="1000"/>
      <c r="AZ20" s="1000"/>
      <c r="BA20" s="1000"/>
      <c r="BB20" s="1000"/>
      <c r="BC20" s="1000"/>
      <c r="BD20" s="1000"/>
      <c r="BE20" s="1000"/>
      <c r="BF20" s="1001"/>
      <c r="BG20" s="1002">
        <v>332124</v>
      </c>
      <c r="BH20" s="1003"/>
      <c r="BI20" s="1003"/>
      <c r="BJ20" s="1003"/>
      <c r="BK20" s="1003"/>
      <c r="BL20" s="1003"/>
      <c r="BM20" s="1003"/>
      <c r="BN20" s="1004"/>
      <c r="BO20" s="1005">
        <v>6.8</v>
      </c>
      <c r="BP20" s="1005"/>
      <c r="BQ20" s="1005"/>
      <c r="BR20" s="1005"/>
      <c r="BS20" s="1006" t="s">
        <v>122</v>
      </c>
      <c r="BT20" s="1006"/>
      <c r="BU20" s="1006"/>
      <c r="BV20" s="1006"/>
      <c r="BW20" s="1006"/>
      <c r="BX20" s="1006"/>
      <c r="BY20" s="1006"/>
      <c r="BZ20" s="1006"/>
      <c r="CA20" s="1006"/>
      <c r="CB20" s="1010"/>
      <c r="CD20" s="999" t="s">
        <v>263</v>
      </c>
      <c r="CE20" s="1000"/>
      <c r="CF20" s="1000"/>
      <c r="CG20" s="1000"/>
      <c r="CH20" s="1000"/>
      <c r="CI20" s="1000"/>
      <c r="CJ20" s="1000"/>
      <c r="CK20" s="1000"/>
      <c r="CL20" s="1000"/>
      <c r="CM20" s="1000"/>
      <c r="CN20" s="1000"/>
      <c r="CO20" s="1000"/>
      <c r="CP20" s="1000"/>
      <c r="CQ20" s="1001"/>
      <c r="CR20" s="1002">
        <v>31312596</v>
      </c>
      <c r="CS20" s="1003"/>
      <c r="CT20" s="1003"/>
      <c r="CU20" s="1003"/>
      <c r="CV20" s="1003"/>
      <c r="CW20" s="1003"/>
      <c r="CX20" s="1003"/>
      <c r="CY20" s="1004"/>
      <c r="CZ20" s="1005">
        <v>100</v>
      </c>
      <c r="DA20" s="1005"/>
      <c r="DB20" s="1005"/>
      <c r="DC20" s="1005"/>
      <c r="DD20" s="1011">
        <v>3370431</v>
      </c>
      <c r="DE20" s="1003"/>
      <c r="DF20" s="1003"/>
      <c r="DG20" s="1003"/>
      <c r="DH20" s="1003"/>
      <c r="DI20" s="1003"/>
      <c r="DJ20" s="1003"/>
      <c r="DK20" s="1003"/>
      <c r="DL20" s="1003"/>
      <c r="DM20" s="1003"/>
      <c r="DN20" s="1003"/>
      <c r="DO20" s="1003"/>
      <c r="DP20" s="1004"/>
      <c r="DQ20" s="1011">
        <v>21364381</v>
      </c>
      <c r="DR20" s="1003"/>
      <c r="DS20" s="1003"/>
      <c r="DT20" s="1003"/>
      <c r="DU20" s="1003"/>
      <c r="DV20" s="1003"/>
      <c r="DW20" s="1003"/>
      <c r="DX20" s="1003"/>
      <c r="DY20" s="1003"/>
      <c r="DZ20" s="1003"/>
      <c r="EA20" s="1003"/>
      <c r="EB20" s="1003"/>
      <c r="EC20" s="1012"/>
    </row>
    <row r="21" spans="2:133" ht="11.25" customHeight="1" x14ac:dyDescent="0.15">
      <c r="B21" s="999" t="s">
        <v>264</v>
      </c>
      <c r="C21" s="1000"/>
      <c r="D21" s="1000"/>
      <c r="E21" s="1000"/>
      <c r="F21" s="1000"/>
      <c r="G21" s="1000"/>
      <c r="H21" s="1000"/>
      <c r="I21" s="1000"/>
      <c r="J21" s="1000"/>
      <c r="K21" s="1000"/>
      <c r="L21" s="1000"/>
      <c r="M21" s="1000"/>
      <c r="N21" s="1000"/>
      <c r="O21" s="1000"/>
      <c r="P21" s="1000"/>
      <c r="Q21" s="1001"/>
      <c r="R21" s="1002">
        <v>12738337</v>
      </c>
      <c r="S21" s="1003"/>
      <c r="T21" s="1003"/>
      <c r="U21" s="1003"/>
      <c r="V21" s="1003"/>
      <c r="W21" s="1003"/>
      <c r="X21" s="1003"/>
      <c r="Y21" s="1004"/>
      <c r="Z21" s="1005">
        <v>39.799999999999997</v>
      </c>
      <c r="AA21" s="1005"/>
      <c r="AB21" s="1005"/>
      <c r="AC21" s="1005"/>
      <c r="AD21" s="1006">
        <v>11117668</v>
      </c>
      <c r="AE21" s="1006"/>
      <c r="AF21" s="1006"/>
      <c r="AG21" s="1006"/>
      <c r="AH21" s="1006"/>
      <c r="AI21" s="1006"/>
      <c r="AJ21" s="1006"/>
      <c r="AK21" s="1006"/>
      <c r="AL21" s="1007">
        <v>62.4</v>
      </c>
      <c r="AM21" s="1008"/>
      <c r="AN21" s="1008"/>
      <c r="AO21" s="1009"/>
      <c r="AP21" s="999" t="s">
        <v>265</v>
      </c>
      <c r="AQ21" s="1018"/>
      <c r="AR21" s="1018"/>
      <c r="AS21" s="1018"/>
      <c r="AT21" s="1018"/>
      <c r="AU21" s="1018"/>
      <c r="AV21" s="1018"/>
      <c r="AW21" s="1018"/>
      <c r="AX21" s="1018"/>
      <c r="AY21" s="1018"/>
      <c r="AZ21" s="1018"/>
      <c r="BA21" s="1018"/>
      <c r="BB21" s="1018"/>
      <c r="BC21" s="1018"/>
      <c r="BD21" s="1018"/>
      <c r="BE21" s="1018"/>
      <c r="BF21" s="1019"/>
      <c r="BG21" s="1002">
        <v>28313</v>
      </c>
      <c r="BH21" s="1003"/>
      <c r="BI21" s="1003"/>
      <c r="BJ21" s="1003"/>
      <c r="BK21" s="1003"/>
      <c r="BL21" s="1003"/>
      <c r="BM21" s="1003"/>
      <c r="BN21" s="1004"/>
      <c r="BO21" s="1005">
        <v>0.6</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15">
      <c r="B22" s="999" t="s">
        <v>266</v>
      </c>
      <c r="C22" s="1000"/>
      <c r="D22" s="1000"/>
      <c r="E22" s="1000"/>
      <c r="F22" s="1000"/>
      <c r="G22" s="1000"/>
      <c r="H22" s="1000"/>
      <c r="I22" s="1000"/>
      <c r="J22" s="1000"/>
      <c r="K22" s="1000"/>
      <c r="L22" s="1000"/>
      <c r="M22" s="1000"/>
      <c r="N22" s="1000"/>
      <c r="O22" s="1000"/>
      <c r="P22" s="1000"/>
      <c r="Q22" s="1001"/>
      <c r="R22" s="1002">
        <v>11117668</v>
      </c>
      <c r="S22" s="1003"/>
      <c r="T22" s="1003"/>
      <c r="U22" s="1003"/>
      <c r="V22" s="1003"/>
      <c r="W22" s="1003"/>
      <c r="X22" s="1003"/>
      <c r="Y22" s="1004"/>
      <c r="Z22" s="1005">
        <v>34.700000000000003</v>
      </c>
      <c r="AA22" s="1005"/>
      <c r="AB22" s="1005"/>
      <c r="AC22" s="1005"/>
      <c r="AD22" s="1006">
        <v>11117668</v>
      </c>
      <c r="AE22" s="1006"/>
      <c r="AF22" s="1006"/>
      <c r="AG22" s="1006"/>
      <c r="AH22" s="1006"/>
      <c r="AI22" s="1006"/>
      <c r="AJ22" s="1006"/>
      <c r="AK22" s="1006"/>
      <c r="AL22" s="1007">
        <v>62.4</v>
      </c>
      <c r="AM22" s="1008"/>
      <c r="AN22" s="1008"/>
      <c r="AO22" s="1009"/>
      <c r="AP22" s="999" t="s">
        <v>267</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268</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15">
      <c r="B23" s="999" t="s">
        <v>269</v>
      </c>
      <c r="C23" s="1000"/>
      <c r="D23" s="1000"/>
      <c r="E23" s="1000"/>
      <c r="F23" s="1000"/>
      <c r="G23" s="1000"/>
      <c r="H23" s="1000"/>
      <c r="I23" s="1000"/>
      <c r="J23" s="1000"/>
      <c r="K23" s="1000"/>
      <c r="L23" s="1000"/>
      <c r="M23" s="1000"/>
      <c r="N23" s="1000"/>
      <c r="O23" s="1000"/>
      <c r="P23" s="1000"/>
      <c r="Q23" s="1001"/>
      <c r="R23" s="1002">
        <v>1620669</v>
      </c>
      <c r="S23" s="1003"/>
      <c r="T23" s="1003"/>
      <c r="U23" s="1003"/>
      <c r="V23" s="1003"/>
      <c r="W23" s="1003"/>
      <c r="X23" s="1003"/>
      <c r="Y23" s="1004"/>
      <c r="Z23" s="1005">
        <v>5.0999999999999996</v>
      </c>
      <c r="AA23" s="1005"/>
      <c r="AB23" s="1005"/>
      <c r="AC23" s="1005"/>
      <c r="AD23" s="1006" t="s">
        <v>122</v>
      </c>
      <c r="AE23" s="1006"/>
      <c r="AF23" s="1006"/>
      <c r="AG23" s="1006"/>
      <c r="AH23" s="1006"/>
      <c r="AI23" s="1006"/>
      <c r="AJ23" s="1006"/>
      <c r="AK23" s="1006"/>
      <c r="AL23" s="1007" t="s">
        <v>122</v>
      </c>
      <c r="AM23" s="1008"/>
      <c r="AN23" s="1008"/>
      <c r="AO23" s="1009"/>
      <c r="AP23" s="999" t="s">
        <v>270</v>
      </c>
      <c r="AQ23" s="1018"/>
      <c r="AR23" s="1018"/>
      <c r="AS23" s="1018"/>
      <c r="AT23" s="1018"/>
      <c r="AU23" s="1018"/>
      <c r="AV23" s="1018"/>
      <c r="AW23" s="1018"/>
      <c r="AX23" s="1018"/>
      <c r="AY23" s="1018"/>
      <c r="AZ23" s="1018"/>
      <c r="BA23" s="1018"/>
      <c r="BB23" s="1018"/>
      <c r="BC23" s="1018"/>
      <c r="BD23" s="1018"/>
      <c r="BE23" s="1018"/>
      <c r="BF23" s="1019"/>
      <c r="BG23" s="1002">
        <v>303811</v>
      </c>
      <c r="BH23" s="1003"/>
      <c r="BI23" s="1003"/>
      <c r="BJ23" s="1003"/>
      <c r="BK23" s="1003"/>
      <c r="BL23" s="1003"/>
      <c r="BM23" s="1003"/>
      <c r="BN23" s="1004"/>
      <c r="BO23" s="1005">
        <v>6.2</v>
      </c>
      <c r="BP23" s="1005"/>
      <c r="BQ23" s="1005"/>
      <c r="BR23" s="1005"/>
      <c r="BS23" s="1006" t="s">
        <v>122</v>
      </c>
      <c r="BT23" s="1006"/>
      <c r="BU23" s="1006"/>
      <c r="BV23" s="1006"/>
      <c r="BW23" s="1006"/>
      <c r="BX23" s="1006"/>
      <c r="BY23" s="1006"/>
      <c r="BZ23" s="1006"/>
      <c r="CA23" s="1006"/>
      <c r="CB23" s="1010"/>
      <c r="CD23" s="984" t="s">
        <v>210</v>
      </c>
      <c r="CE23" s="985"/>
      <c r="CF23" s="985"/>
      <c r="CG23" s="985"/>
      <c r="CH23" s="985"/>
      <c r="CI23" s="985"/>
      <c r="CJ23" s="985"/>
      <c r="CK23" s="985"/>
      <c r="CL23" s="985"/>
      <c r="CM23" s="985"/>
      <c r="CN23" s="985"/>
      <c r="CO23" s="985"/>
      <c r="CP23" s="985"/>
      <c r="CQ23" s="986"/>
      <c r="CR23" s="984" t="s">
        <v>271</v>
      </c>
      <c r="CS23" s="985"/>
      <c r="CT23" s="985"/>
      <c r="CU23" s="985"/>
      <c r="CV23" s="985"/>
      <c r="CW23" s="985"/>
      <c r="CX23" s="985"/>
      <c r="CY23" s="986"/>
      <c r="CZ23" s="984" t="s">
        <v>272</v>
      </c>
      <c r="DA23" s="985"/>
      <c r="DB23" s="985"/>
      <c r="DC23" s="986"/>
      <c r="DD23" s="984" t="s">
        <v>273</v>
      </c>
      <c r="DE23" s="985"/>
      <c r="DF23" s="985"/>
      <c r="DG23" s="985"/>
      <c r="DH23" s="985"/>
      <c r="DI23" s="985"/>
      <c r="DJ23" s="985"/>
      <c r="DK23" s="986"/>
      <c r="DL23" s="1029" t="s">
        <v>274</v>
      </c>
      <c r="DM23" s="1030"/>
      <c r="DN23" s="1030"/>
      <c r="DO23" s="1030"/>
      <c r="DP23" s="1030"/>
      <c r="DQ23" s="1030"/>
      <c r="DR23" s="1030"/>
      <c r="DS23" s="1030"/>
      <c r="DT23" s="1030"/>
      <c r="DU23" s="1030"/>
      <c r="DV23" s="1031"/>
      <c r="DW23" s="984" t="s">
        <v>275</v>
      </c>
      <c r="DX23" s="985"/>
      <c r="DY23" s="985"/>
      <c r="DZ23" s="985"/>
      <c r="EA23" s="985"/>
      <c r="EB23" s="985"/>
      <c r="EC23" s="986"/>
    </row>
    <row r="24" spans="2:133" ht="11.25" customHeight="1" x14ac:dyDescent="0.15">
      <c r="B24" s="999" t="s">
        <v>276</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277</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278</v>
      </c>
      <c r="CE24" s="989"/>
      <c r="CF24" s="989"/>
      <c r="CG24" s="989"/>
      <c r="CH24" s="989"/>
      <c r="CI24" s="989"/>
      <c r="CJ24" s="989"/>
      <c r="CK24" s="989"/>
      <c r="CL24" s="989"/>
      <c r="CM24" s="989"/>
      <c r="CN24" s="989"/>
      <c r="CO24" s="989"/>
      <c r="CP24" s="989"/>
      <c r="CQ24" s="990"/>
      <c r="CR24" s="991">
        <v>14163831</v>
      </c>
      <c r="CS24" s="992"/>
      <c r="CT24" s="992"/>
      <c r="CU24" s="992"/>
      <c r="CV24" s="992"/>
      <c r="CW24" s="992"/>
      <c r="CX24" s="992"/>
      <c r="CY24" s="993"/>
      <c r="CZ24" s="996">
        <v>45.2</v>
      </c>
      <c r="DA24" s="997"/>
      <c r="DB24" s="997"/>
      <c r="DC24" s="1013"/>
      <c r="DD24" s="1037">
        <v>10675303</v>
      </c>
      <c r="DE24" s="992"/>
      <c r="DF24" s="992"/>
      <c r="DG24" s="992"/>
      <c r="DH24" s="992"/>
      <c r="DI24" s="992"/>
      <c r="DJ24" s="992"/>
      <c r="DK24" s="993"/>
      <c r="DL24" s="1037">
        <v>9909964</v>
      </c>
      <c r="DM24" s="992"/>
      <c r="DN24" s="992"/>
      <c r="DO24" s="992"/>
      <c r="DP24" s="992"/>
      <c r="DQ24" s="992"/>
      <c r="DR24" s="992"/>
      <c r="DS24" s="992"/>
      <c r="DT24" s="992"/>
      <c r="DU24" s="992"/>
      <c r="DV24" s="993"/>
      <c r="DW24" s="996">
        <v>55.5</v>
      </c>
      <c r="DX24" s="997"/>
      <c r="DY24" s="997"/>
      <c r="DZ24" s="997"/>
      <c r="EA24" s="997"/>
      <c r="EB24" s="997"/>
      <c r="EC24" s="998"/>
    </row>
    <row r="25" spans="2:133" ht="11.25" customHeight="1" x14ac:dyDescent="0.15">
      <c r="B25" s="999" t="s">
        <v>279</v>
      </c>
      <c r="C25" s="1000"/>
      <c r="D25" s="1000"/>
      <c r="E25" s="1000"/>
      <c r="F25" s="1000"/>
      <c r="G25" s="1000"/>
      <c r="H25" s="1000"/>
      <c r="I25" s="1000"/>
      <c r="J25" s="1000"/>
      <c r="K25" s="1000"/>
      <c r="L25" s="1000"/>
      <c r="M25" s="1000"/>
      <c r="N25" s="1000"/>
      <c r="O25" s="1000"/>
      <c r="P25" s="1000"/>
      <c r="Q25" s="1001"/>
      <c r="R25" s="1002">
        <v>19616597</v>
      </c>
      <c r="S25" s="1003"/>
      <c r="T25" s="1003"/>
      <c r="U25" s="1003"/>
      <c r="V25" s="1003"/>
      <c r="W25" s="1003"/>
      <c r="X25" s="1003"/>
      <c r="Y25" s="1004"/>
      <c r="Z25" s="1005">
        <v>61.2</v>
      </c>
      <c r="AA25" s="1005"/>
      <c r="AB25" s="1005"/>
      <c r="AC25" s="1005"/>
      <c r="AD25" s="1006">
        <v>17692117</v>
      </c>
      <c r="AE25" s="1006"/>
      <c r="AF25" s="1006"/>
      <c r="AG25" s="1006"/>
      <c r="AH25" s="1006"/>
      <c r="AI25" s="1006"/>
      <c r="AJ25" s="1006"/>
      <c r="AK25" s="1006"/>
      <c r="AL25" s="1007">
        <v>99.3</v>
      </c>
      <c r="AM25" s="1008"/>
      <c r="AN25" s="1008"/>
      <c r="AO25" s="1009"/>
      <c r="AP25" s="999" t="s">
        <v>280</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281</v>
      </c>
      <c r="CE25" s="1000"/>
      <c r="CF25" s="1000"/>
      <c r="CG25" s="1000"/>
      <c r="CH25" s="1000"/>
      <c r="CI25" s="1000"/>
      <c r="CJ25" s="1000"/>
      <c r="CK25" s="1000"/>
      <c r="CL25" s="1000"/>
      <c r="CM25" s="1000"/>
      <c r="CN25" s="1000"/>
      <c r="CO25" s="1000"/>
      <c r="CP25" s="1000"/>
      <c r="CQ25" s="1001"/>
      <c r="CR25" s="1002">
        <v>6159345</v>
      </c>
      <c r="CS25" s="1034"/>
      <c r="CT25" s="1034"/>
      <c r="CU25" s="1034"/>
      <c r="CV25" s="1034"/>
      <c r="CW25" s="1034"/>
      <c r="CX25" s="1034"/>
      <c r="CY25" s="1035"/>
      <c r="CZ25" s="1007">
        <v>19.7</v>
      </c>
      <c r="DA25" s="1032"/>
      <c r="DB25" s="1032"/>
      <c r="DC25" s="1036"/>
      <c r="DD25" s="1011">
        <v>5734998</v>
      </c>
      <c r="DE25" s="1034"/>
      <c r="DF25" s="1034"/>
      <c r="DG25" s="1034"/>
      <c r="DH25" s="1034"/>
      <c r="DI25" s="1034"/>
      <c r="DJ25" s="1034"/>
      <c r="DK25" s="1035"/>
      <c r="DL25" s="1011">
        <v>5614551</v>
      </c>
      <c r="DM25" s="1034"/>
      <c r="DN25" s="1034"/>
      <c r="DO25" s="1034"/>
      <c r="DP25" s="1034"/>
      <c r="DQ25" s="1034"/>
      <c r="DR25" s="1034"/>
      <c r="DS25" s="1034"/>
      <c r="DT25" s="1034"/>
      <c r="DU25" s="1034"/>
      <c r="DV25" s="1035"/>
      <c r="DW25" s="1007">
        <v>31.4</v>
      </c>
      <c r="DX25" s="1032"/>
      <c r="DY25" s="1032"/>
      <c r="DZ25" s="1032"/>
      <c r="EA25" s="1032"/>
      <c r="EB25" s="1032"/>
      <c r="EC25" s="1033"/>
    </row>
    <row r="26" spans="2:133" ht="11.25" customHeight="1" x14ac:dyDescent="0.15">
      <c r="B26" s="999" t="s">
        <v>282</v>
      </c>
      <c r="C26" s="1000"/>
      <c r="D26" s="1000"/>
      <c r="E26" s="1000"/>
      <c r="F26" s="1000"/>
      <c r="G26" s="1000"/>
      <c r="H26" s="1000"/>
      <c r="I26" s="1000"/>
      <c r="J26" s="1000"/>
      <c r="K26" s="1000"/>
      <c r="L26" s="1000"/>
      <c r="M26" s="1000"/>
      <c r="N26" s="1000"/>
      <c r="O26" s="1000"/>
      <c r="P26" s="1000"/>
      <c r="Q26" s="1001"/>
      <c r="R26" s="1002">
        <v>4173</v>
      </c>
      <c r="S26" s="1003"/>
      <c r="T26" s="1003"/>
      <c r="U26" s="1003"/>
      <c r="V26" s="1003"/>
      <c r="W26" s="1003"/>
      <c r="X26" s="1003"/>
      <c r="Y26" s="1004"/>
      <c r="Z26" s="1005">
        <v>0</v>
      </c>
      <c r="AA26" s="1005"/>
      <c r="AB26" s="1005"/>
      <c r="AC26" s="1005"/>
      <c r="AD26" s="1006">
        <v>4173</v>
      </c>
      <c r="AE26" s="1006"/>
      <c r="AF26" s="1006"/>
      <c r="AG26" s="1006"/>
      <c r="AH26" s="1006"/>
      <c r="AI26" s="1006"/>
      <c r="AJ26" s="1006"/>
      <c r="AK26" s="1006"/>
      <c r="AL26" s="1007">
        <v>0</v>
      </c>
      <c r="AM26" s="1008"/>
      <c r="AN26" s="1008"/>
      <c r="AO26" s="1009"/>
      <c r="AP26" s="999" t="s">
        <v>283</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284</v>
      </c>
      <c r="CE26" s="1000"/>
      <c r="CF26" s="1000"/>
      <c r="CG26" s="1000"/>
      <c r="CH26" s="1000"/>
      <c r="CI26" s="1000"/>
      <c r="CJ26" s="1000"/>
      <c r="CK26" s="1000"/>
      <c r="CL26" s="1000"/>
      <c r="CM26" s="1000"/>
      <c r="CN26" s="1000"/>
      <c r="CO26" s="1000"/>
      <c r="CP26" s="1000"/>
      <c r="CQ26" s="1001"/>
      <c r="CR26" s="1002">
        <v>3940317</v>
      </c>
      <c r="CS26" s="1003"/>
      <c r="CT26" s="1003"/>
      <c r="CU26" s="1003"/>
      <c r="CV26" s="1003"/>
      <c r="CW26" s="1003"/>
      <c r="CX26" s="1003"/>
      <c r="CY26" s="1004"/>
      <c r="CZ26" s="1007">
        <v>12.6</v>
      </c>
      <c r="DA26" s="1032"/>
      <c r="DB26" s="1032"/>
      <c r="DC26" s="1036"/>
      <c r="DD26" s="1011">
        <v>3742973</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15">
      <c r="B27" s="999" t="s">
        <v>285</v>
      </c>
      <c r="C27" s="1000"/>
      <c r="D27" s="1000"/>
      <c r="E27" s="1000"/>
      <c r="F27" s="1000"/>
      <c r="G27" s="1000"/>
      <c r="H27" s="1000"/>
      <c r="I27" s="1000"/>
      <c r="J27" s="1000"/>
      <c r="K27" s="1000"/>
      <c r="L27" s="1000"/>
      <c r="M27" s="1000"/>
      <c r="N27" s="1000"/>
      <c r="O27" s="1000"/>
      <c r="P27" s="1000"/>
      <c r="Q27" s="1001"/>
      <c r="R27" s="1002">
        <v>335821</v>
      </c>
      <c r="S27" s="1003"/>
      <c r="T27" s="1003"/>
      <c r="U27" s="1003"/>
      <c r="V27" s="1003"/>
      <c r="W27" s="1003"/>
      <c r="X27" s="1003"/>
      <c r="Y27" s="1004"/>
      <c r="Z27" s="1005">
        <v>1</v>
      </c>
      <c r="AA27" s="1005"/>
      <c r="AB27" s="1005"/>
      <c r="AC27" s="1005"/>
      <c r="AD27" s="1006">
        <v>333</v>
      </c>
      <c r="AE27" s="1006"/>
      <c r="AF27" s="1006"/>
      <c r="AG27" s="1006"/>
      <c r="AH27" s="1006"/>
      <c r="AI27" s="1006"/>
      <c r="AJ27" s="1006"/>
      <c r="AK27" s="1006"/>
      <c r="AL27" s="1007">
        <v>0</v>
      </c>
      <c r="AM27" s="1008"/>
      <c r="AN27" s="1008"/>
      <c r="AO27" s="1009"/>
      <c r="AP27" s="999" t="s">
        <v>286</v>
      </c>
      <c r="AQ27" s="1000"/>
      <c r="AR27" s="1000"/>
      <c r="AS27" s="1000"/>
      <c r="AT27" s="1000"/>
      <c r="AU27" s="1000"/>
      <c r="AV27" s="1000"/>
      <c r="AW27" s="1000"/>
      <c r="AX27" s="1000"/>
      <c r="AY27" s="1000"/>
      <c r="AZ27" s="1000"/>
      <c r="BA27" s="1000"/>
      <c r="BB27" s="1000"/>
      <c r="BC27" s="1000"/>
      <c r="BD27" s="1000"/>
      <c r="BE27" s="1000"/>
      <c r="BF27" s="1001"/>
      <c r="BG27" s="1002">
        <v>4915606</v>
      </c>
      <c r="BH27" s="1003"/>
      <c r="BI27" s="1003"/>
      <c r="BJ27" s="1003"/>
      <c r="BK27" s="1003"/>
      <c r="BL27" s="1003"/>
      <c r="BM27" s="1003"/>
      <c r="BN27" s="1004"/>
      <c r="BO27" s="1005">
        <v>100</v>
      </c>
      <c r="BP27" s="1005"/>
      <c r="BQ27" s="1005"/>
      <c r="BR27" s="1005"/>
      <c r="BS27" s="1006">
        <v>43811</v>
      </c>
      <c r="BT27" s="1006"/>
      <c r="BU27" s="1006"/>
      <c r="BV27" s="1006"/>
      <c r="BW27" s="1006"/>
      <c r="BX27" s="1006"/>
      <c r="BY27" s="1006"/>
      <c r="BZ27" s="1006"/>
      <c r="CA27" s="1006"/>
      <c r="CB27" s="1010"/>
      <c r="CD27" s="999" t="s">
        <v>287</v>
      </c>
      <c r="CE27" s="1000"/>
      <c r="CF27" s="1000"/>
      <c r="CG27" s="1000"/>
      <c r="CH27" s="1000"/>
      <c r="CI27" s="1000"/>
      <c r="CJ27" s="1000"/>
      <c r="CK27" s="1000"/>
      <c r="CL27" s="1000"/>
      <c r="CM27" s="1000"/>
      <c r="CN27" s="1000"/>
      <c r="CO27" s="1000"/>
      <c r="CP27" s="1000"/>
      <c r="CQ27" s="1001"/>
      <c r="CR27" s="1002">
        <v>4979841</v>
      </c>
      <c r="CS27" s="1034"/>
      <c r="CT27" s="1034"/>
      <c r="CU27" s="1034"/>
      <c r="CV27" s="1034"/>
      <c r="CW27" s="1034"/>
      <c r="CX27" s="1034"/>
      <c r="CY27" s="1035"/>
      <c r="CZ27" s="1007">
        <v>15.9</v>
      </c>
      <c r="DA27" s="1032"/>
      <c r="DB27" s="1032"/>
      <c r="DC27" s="1036"/>
      <c r="DD27" s="1011">
        <v>1980015</v>
      </c>
      <c r="DE27" s="1034"/>
      <c r="DF27" s="1034"/>
      <c r="DG27" s="1034"/>
      <c r="DH27" s="1034"/>
      <c r="DI27" s="1034"/>
      <c r="DJ27" s="1034"/>
      <c r="DK27" s="1035"/>
      <c r="DL27" s="1011">
        <v>1335123</v>
      </c>
      <c r="DM27" s="1034"/>
      <c r="DN27" s="1034"/>
      <c r="DO27" s="1034"/>
      <c r="DP27" s="1034"/>
      <c r="DQ27" s="1034"/>
      <c r="DR27" s="1034"/>
      <c r="DS27" s="1034"/>
      <c r="DT27" s="1034"/>
      <c r="DU27" s="1034"/>
      <c r="DV27" s="1035"/>
      <c r="DW27" s="1007">
        <v>7.5</v>
      </c>
      <c r="DX27" s="1032"/>
      <c r="DY27" s="1032"/>
      <c r="DZ27" s="1032"/>
      <c r="EA27" s="1032"/>
      <c r="EB27" s="1032"/>
      <c r="EC27" s="1033"/>
    </row>
    <row r="28" spans="2:133" ht="11.25" customHeight="1" x14ac:dyDescent="0.15">
      <c r="B28" s="999" t="s">
        <v>288</v>
      </c>
      <c r="C28" s="1000"/>
      <c r="D28" s="1000"/>
      <c r="E28" s="1000"/>
      <c r="F28" s="1000"/>
      <c r="G28" s="1000"/>
      <c r="H28" s="1000"/>
      <c r="I28" s="1000"/>
      <c r="J28" s="1000"/>
      <c r="K28" s="1000"/>
      <c r="L28" s="1000"/>
      <c r="M28" s="1000"/>
      <c r="N28" s="1000"/>
      <c r="O28" s="1000"/>
      <c r="P28" s="1000"/>
      <c r="Q28" s="1001"/>
      <c r="R28" s="1002">
        <v>413191</v>
      </c>
      <c r="S28" s="1003"/>
      <c r="T28" s="1003"/>
      <c r="U28" s="1003"/>
      <c r="V28" s="1003"/>
      <c r="W28" s="1003"/>
      <c r="X28" s="1003"/>
      <c r="Y28" s="1004"/>
      <c r="Z28" s="1005">
        <v>1.3</v>
      </c>
      <c r="AA28" s="1005"/>
      <c r="AB28" s="1005"/>
      <c r="AC28" s="1005"/>
      <c r="AD28" s="1006">
        <v>24975</v>
      </c>
      <c r="AE28" s="1006"/>
      <c r="AF28" s="1006"/>
      <c r="AG28" s="1006"/>
      <c r="AH28" s="1006"/>
      <c r="AI28" s="1006"/>
      <c r="AJ28" s="1006"/>
      <c r="AK28" s="1006"/>
      <c r="AL28" s="1007">
        <v>0.1</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289</v>
      </c>
      <c r="CE28" s="1000"/>
      <c r="CF28" s="1000"/>
      <c r="CG28" s="1000"/>
      <c r="CH28" s="1000"/>
      <c r="CI28" s="1000"/>
      <c r="CJ28" s="1000"/>
      <c r="CK28" s="1000"/>
      <c r="CL28" s="1000"/>
      <c r="CM28" s="1000"/>
      <c r="CN28" s="1000"/>
      <c r="CO28" s="1000"/>
      <c r="CP28" s="1000"/>
      <c r="CQ28" s="1001"/>
      <c r="CR28" s="1002">
        <v>3024645</v>
      </c>
      <c r="CS28" s="1003"/>
      <c r="CT28" s="1003"/>
      <c r="CU28" s="1003"/>
      <c r="CV28" s="1003"/>
      <c r="CW28" s="1003"/>
      <c r="CX28" s="1003"/>
      <c r="CY28" s="1004"/>
      <c r="CZ28" s="1007">
        <v>9.6999999999999993</v>
      </c>
      <c r="DA28" s="1032"/>
      <c r="DB28" s="1032"/>
      <c r="DC28" s="1036"/>
      <c r="DD28" s="1011">
        <v>2960290</v>
      </c>
      <c r="DE28" s="1003"/>
      <c r="DF28" s="1003"/>
      <c r="DG28" s="1003"/>
      <c r="DH28" s="1003"/>
      <c r="DI28" s="1003"/>
      <c r="DJ28" s="1003"/>
      <c r="DK28" s="1004"/>
      <c r="DL28" s="1011">
        <v>2960290</v>
      </c>
      <c r="DM28" s="1003"/>
      <c r="DN28" s="1003"/>
      <c r="DO28" s="1003"/>
      <c r="DP28" s="1003"/>
      <c r="DQ28" s="1003"/>
      <c r="DR28" s="1003"/>
      <c r="DS28" s="1003"/>
      <c r="DT28" s="1003"/>
      <c r="DU28" s="1003"/>
      <c r="DV28" s="1004"/>
      <c r="DW28" s="1007">
        <v>16.600000000000001</v>
      </c>
      <c r="DX28" s="1032"/>
      <c r="DY28" s="1032"/>
      <c r="DZ28" s="1032"/>
      <c r="EA28" s="1032"/>
      <c r="EB28" s="1032"/>
      <c r="EC28" s="1033"/>
    </row>
    <row r="29" spans="2:133" ht="11.25" customHeight="1" x14ac:dyDescent="0.15">
      <c r="B29" s="999" t="s">
        <v>290</v>
      </c>
      <c r="C29" s="1000"/>
      <c r="D29" s="1000"/>
      <c r="E29" s="1000"/>
      <c r="F29" s="1000"/>
      <c r="G29" s="1000"/>
      <c r="H29" s="1000"/>
      <c r="I29" s="1000"/>
      <c r="J29" s="1000"/>
      <c r="K29" s="1000"/>
      <c r="L29" s="1000"/>
      <c r="M29" s="1000"/>
      <c r="N29" s="1000"/>
      <c r="O29" s="1000"/>
      <c r="P29" s="1000"/>
      <c r="Q29" s="1001"/>
      <c r="R29" s="1002">
        <v>87908</v>
      </c>
      <c r="S29" s="1003"/>
      <c r="T29" s="1003"/>
      <c r="U29" s="1003"/>
      <c r="V29" s="1003"/>
      <c r="W29" s="1003"/>
      <c r="X29" s="1003"/>
      <c r="Y29" s="1004"/>
      <c r="Z29" s="1005">
        <v>0.3</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38" t="s">
        <v>291</v>
      </c>
      <c r="CE29" s="1039"/>
      <c r="CF29" s="999" t="s">
        <v>66</v>
      </c>
      <c r="CG29" s="1000"/>
      <c r="CH29" s="1000"/>
      <c r="CI29" s="1000"/>
      <c r="CJ29" s="1000"/>
      <c r="CK29" s="1000"/>
      <c r="CL29" s="1000"/>
      <c r="CM29" s="1000"/>
      <c r="CN29" s="1000"/>
      <c r="CO29" s="1000"/>
      <c r="CP29" s="1000"/>
      <c r="CQ29" s="1001"/>
      <c r="CR29" s="1002">
        <v>3024319</v>
      </c>
      <c r="CS29" s="1034"/>
      <c r="CT29" s="1034"/>
      <c r="CU29" s="1034"/>
      <c r="CV29" s="1034"/>
      <c r="CW29" s="1034"/>
      <c r="CX29" s="1034"/>
      <c r="CY29" s="1035"/>
      <c r="CZ29" s="1007">
        <v>9.6999999999999993</v>
      </c>
      <c r="DA29" s="1032"/>
      <c r="DB29" s="1032"/>
      <c r="DC29" s="1036"/>
      <c r="DD29" s="1011">
        <v>2959964</v>
      </c>
      <c r="DE29" s="1034"/>
      <c r="DF29" s="1034"/>
      <c r="DG29" s="1034"/>
      <c r="DH29" s="1034"/>
      <c r="DI29" s="1034"/>
      <c r="DJ29" s="1034"/>
      <c r="DK29" s="1035"/>
      <c r="DL29" s="1011">
        <v>2959964</v>
      </c>
      <c r="DM29" s="1034"/>
      <c r="DN29" s="1034"/>
      <c r="DO29" s="1034"/>
      <c r="DP29" s="1034"/>
      <c r="DQ29" s="1034"/>
      <c r="DR29" s="1034"/>
      <c r="DS29" s="1034"/>
      <c r="DT29" s="1034"/>
      <c r="DU29" s="1034"/>
      <c r="DV29" s="1035"/>
      <c r="DW29" s="1007">
        <v>16.600000000000001</v>
      </c>
      <c r="DX29" s="1032"/>
      <c r="DY29" s="1032"/>
      <c r="DZ29" s="1032"/>
      <c r="EA29" s="1032"/>
      <c r="EB29" s="1032"/>
      <c r="EC29" s="1033"/>
    </row>
    <row r="30" spans="2:133" ht="11.25" customHeight="1" x14ac:dyDescent="0.15">
      <c r="B30" s="999" t="s">
        <v>292</v>
      </c>
      <c r="C30" s="1000"/>
      <c r="D30" s="1000"/>
      <c r="E30" s="1000"/>
      <c r="F30" s="1000"/>
      <c r="G30" s="1000"/>
      <c r="H30" s="1000"/>
      <c r="I30" s="1000"/>
      <c r="J30" s="1000"/>
      <c r="K30" s="1000"/>
      <c r="L30" s="1000"/>
      <c r="M30" s="1000"/>
      <c r="N30" s="1000"/>
      <c r="O30" s="1000"/>
      <c r="P30" s="1000"/>
      <c r="Q30" s="1001"/>
      <c r="R30" s="1002">
        <v>3458118</v>
      </c>
      <c r="S30" s="1003"/>
      <c r="T30" s="1003"/>
      <c r="U30" s="1003"/>
      <c r="V30" s="1003"/>
      <c r="W30" s="1003"/>
      <c r="X30" s="1003"/>
      <c r="Y30" s="1004"/>
      <c r="Z30" s="1005">
        <v>10.8</v>
      </c>
      <c r="AA30" s="1005"/>
      <c r="AB30" s="1005"/>
      <c r="AC30" s="1005"/>
      <c r="AD30" s="1006" t="s">
        <v>122</v>
      </c>
      <c r="AE30" s="1006"/>
      <c r="AF30" s="1006"/>
      <c r="AG30" s="1006"/>
      <c r="AH30" s="1006"/>
      <c r="AI30" s="1006"/>
      <c r="AJ30" s="1006"/>
      <c r="AK30" s="1006"/>
      <c r="AL30" s="1007" t="s">
        <v>122</v>
      </c>
      <c r="AM30" s="1008"/>
      <c r="AN30" s="1008"/>
      <c r="AO30" s="1009"/>
      <c r="AP30" s="984" t="s">
        <v>210</v>
      </c>
      <c r="AQ30" s="985"/>
      <c r="AR30" s="985"/>
      <c r="AS30" s="985"/>
      <c r="AT30" s="985"/>
      <c r="AU30" s="985"/>
      <c r="AV30" s="985"/>
      <c r="AW30" s="985"/>
      <c r="AX30" s="985"/>
      <c r="AY30" s="985"/>
      <c r="AZ30" s="985"/>
      <c r="BA30" s="985"/>
      <c r="BB30" s="985"/>
      <c r="BC30" s="985"/>
      <c r="BD30" s="985"/>
      <c r="BE30" s="985"/>
      <c r="BF30" s="986"/>
      <c r="BG30" s="984" t="s">
        <v>293</v>
      </c>
      <c r="BH30" s="1044"/>
      <c r="BI30" s="1044"/>
      <c r="BJ30" s="1044"/>
      <c r="BK30" s="1044"/>
      <c r="BL30" s="1044"/>
      <c r="BM30" s="1044"/>
      <c r="BN30" s="1044"/>
      <c r="BO30" s="1044"/>
      <c r="BP30" s="1044"/>
      <c r="BQ30" s="1045"/>
      <c r="BR30" s="984" t="s">
        <v>294</v>
      </c>
      <c r="BS30" s="1044"/>
      <c r="BT30" s="1044"/>
      <c r="BU30" s="1044"/>
      <c r="BV30" s="1044"/>
      <c r="BW30" s="1044"/>
      <c r="BX30" s="1044"/>
      <c r="BY30" s="1044"/>
      <c r="BZ30" s="1044"/>
      <c r="CA30" s="1044"/>
      <c r="CB30" s="1045"/>
      <c r="CD30" s="1040"/>
      <c r="CE30" s="1041"/>
      <c r="CF30" s="999" t="s">
        <v>295</v>
      </c>
      <c r="CG30" s="1000"/>
      <c r="CH30" s="1000"/>
      <c r="CI30" s="1000"/>
      <c r="CJ30" s="1000"/>
      <c r="CK30" s="1000"/>
      <c r="CL30" s="1000"/>
      <c r="CM30" s="1000"/>
      <c r="CN30" s="1000"/>
      <c r="CO30" s="1000"/>
      <c r="CP30" s="1000"/>
      <c r="CQ30" s="1001"/>
      <c r="CR30" s="1002">
        <v>2935093</v>
      </c>
      <c r="CS30" s="1003"/>
      <c r="CT30" s="1003"/>
      <c r="CU30" s="1003"/>
      <c r="CV30" s="1003"/>
      <c r="CW30" s="1003"/>
      <c r="CX30" s="1003"/>
      <c r="CY30" s="1004"/>
      <c r="CZ30" s="1007">
        <v>9.4</v>
      </c>
      <c r="DA30" s="1032"/>
      <c r="DB30" s="1032"/>
      <c r="DC30" s="1036"/>
      <c r="DD30" s="1011">
        <v>2872637</v>
      </c>
      <c r="DE30" s="1003"/>
      <c r="DF30" s="1003"/>
      <c r="DG30" s="1003"/>
      <c r="DH30" s="1003"/>
      <c r="DI30" s="1003"/>
      <c r="DJ30" s="1003"/>
      <c r="DK30" s="1004"/>
      <c r="DL30" s="1011">
        <v>2872637</v>
      </c>
      <c r="DM30" s="1003"/>
      <c r="DN30" s="1003"/>
      <c r="DO30" s="1003"/>
      <c r="DP30" s="1003"/>
      <c r="DQ30" s="1003"/>
      <c r="DR30" s="1003"/>
      <c r="DS30" s="1003"/>
      <c r="DT30" s="1003"/>
      <c r="DU30" s="1003"/>
      <c r="DV30" s="1004"/>
      <c r="DW30" s="1007">
        <v>16.100000000000001</v>
      </c>
      <c r="DX30" s="1032"/>
      <c r="DY30" s="1032"/>
      <c r="DZ30" s="1032"/>
      <c r="EA30" s="1032"/>
      <c r="EB30" s="1032"/>
      <c r="EC30" s="1033"/>
    </row>
    <row r="31" spans="2:133" ht="11.25" customHeight="1" x14ac:dyDescent="0.15">
      <c r="B31" s="1015" t="s">
        <v>296</v>
      </c>
      <c r="C31" s="1016"/>
      <c r="D31" s="1016"/>
      <c r="E31" s="1016"/>
      <c r="F31" s="1016"/>
      <c r="G31" s="1016"/>
      <c r="H31" s="1016"/>
      <c r="I31" s="1016"/>
      <c r="J31" s="1016"/>
      <c r="K31" s="1016"/>
      <c r="L31" s="1016"/>
      <c r="M31" s="1016"/>
      <c r="N31" s="1016"/>
      <c r="O31" s="1016"/>
      <c r="P31" s="1016"/>
      <c r="Q31" s="1017"/>
      <c r="R31" s="1002">
        <v>18670</v>
      </c>
      <c r="S31" s="1003"/>
      <c r="T31" s="1003"/>
      <c r="U31" s="1003"/>
      <c r="V31" s="1003"/>
      <c r="W31" s="1003"/>
      <c r="X31" s="1003"/>
      <c r="Y31" s="1004"/>
      <c r="Z31" s="1005">
        <v>0.1</v>
      </c>
      <c r="AA31" s="1005"/>
      <c r="AB31" s="1005"/>
      <c r="AC31" s="1005"/>
      <c r="AD31" s="1006">
        <v>18670</v>
      </c>
      <c r="AE31" s="1006"/>
      <c r="AF31" s="1006"/>
      <c r="AG31" s="1006"/>
      <c r="AH31" s="1006"/>
      <c r="AI31" s="1006"/>
      <c r="AJ31" s="1006"/>
      <c r="AK31" s="1006"/>
      <c r="AL31" s="1007">
        <v>0.1</v>
      </c>
      <c r="AM31" s="1008"/>
      <c r="AN31" s="1008"/>
      <c r="AO31" s="1009"/>
      <c r="AP31" s="1048" t="s">
        <v>297</v>
      </c>
      <c r="AQ31" s="1049"/>
      <c r="AR31" s="1049"/>
      <c r="AS31" s="1049"/>
      <c r="AT31" s="1054" t="s">
        <v>298</v>
      </c>
      <c r="AU31" s="200"/>
      <c r="AV31" s="200"/>
      <c r="AW31" s="200"/>
      <c r="AX31" s="988" t="s">
        <v>176</v>
      </c>
      <c r="AY31" s="989"/>
      <c r="AZ31" s="989"/>
      <c r="BA31" s="989"/>
      <c r="BB31" s="989"/>
      <c r="BC31" s="989"/>
      <c r="BD31" s="989"/>
      <c r="BE31" s="989"/>
      <c r="BF31" s="990"/>
      <c r="BG31" s="1058">
        <v>99.3</v>
      </c>
      <c r="BH31" s="1046"/>
      <c r="BI31" s="1046"/>
      <c r="BJ31" s="1046"/>
      <c r="BK31" s="1046"/>
      <c r="BL31" s="1046"/>
      <c r="BM31" s="997">
        <v>97.9</v>
      </c>
      <c r="BN31" s="1046"/>
      <c r="BO31" s="1046"/>
      <c r="BP31" s="1046"/>
      <c r="BQ31" s="1047"/>
      <c r="BR31" s="1058">
        <v>99.3</v>
      </c>
      <c r="BS31" s="1046"/>
      <c r="BT31" s="1046"/>
      <c r="BU31" s="1046"/>
      <c r="BV31" s="1046"/>
      <c r="BW31" s="1046"/>
      <c r="BX31" s="997">
        <v>97.8</v>
      </c>
      <c r="BY31" s="1046"/>
      <c r="BZ31" s="1046"/>
      <c r="CA31" s="1046"/>
      <c r="CB31" s="1047"/>
      <c r="CD31" s="1040"/>
      <c r="CE31" s="1041"/>
      <c r="CF31" s="999" t="s">
        <v>299</v>
      </c>
      <c r="CG31" s="1000"/>
      <c r="CH31" s="1000"/>
      <c r="CI31" s="1000"/>
      <c r="CJ31" s="1000"/>
      <c r="CK31" s="1000"/>
      <c r="CL31" s="1000"/>
      <c r="CM31" s="1000"/>
      <c r="CN31" s="1000"/>
      <c r="CO31" s="1000"/>
      <c r="CP31" s="1000"/>
      <c r="CQ31" s="1001"/>
      <c r="CR31" s="1002">
        <v>89226</v>
      </c>
      <c r="CS31" s="1034"/>
      <c r="CT31" s="1034"/>
      <c r="CU31" s="1034"/>
      <c r="CV31" s="1034"/>
      <c r="CW31" s="1034"/>
      <c r="CX31" s="1034"/>
      <c r="CY31" s="1035"/>
      <c r="CZ31" s="1007">
        <v>0.3</v>
      </c>
      <c r="DA31" s="1032"/>
      <c r="DB31" s="1032"/>
      <c r="DC31" s="1036"/>
      <c r="DD31" s="1011">
        <v>87327</v>
      </c>
      <c r="DE31" s="1034"/>
      <c r="DF31" s="1034"/>
      <c r="DG31" s="1034"/>
      <c r="DH31" s="1034"/>
      <c r="DI31" s="1034"/>
      <c r="DJ31" s="1034"/>
      <c r="DK31" s="1035"/>
      <c r="DL31" s="1011">
        <v>87327</v>
      </c>
      <c r="DM31" s="1034"/>
      <c r="DN31" s="1034"/>
      <c r="DO31" s="1034"/>
      <c r="DP31" s="1034"/>
      <c r="DQ31" s="1034"/>
      <c r="DR31" s="1034"/>
      <c r="DS31" s="1034"/>
      <c r="DT31" s="1034"/>
      <c r="DU31" s="1034"/>
      <c r="DV31" s="1035"/>
      <c r="DW31" s="1007">
        <v>0.5</v>
      </c>
      <c r="DX31" s="1032"/>
      <c r="DY31" s="1032"/>
      <c r="DZ31" s="1032"/>
      <c r="EA31" s="1032"/>
      <c r="EB31" s="1032"/>
      <c r="EC31" s="1033"/>
    </row>
    <row r="32" spans="2:133" ht="11.25" customHeight="1" x14ac:dyDescent="0.15">
      <c r="B32" s="999" t="s">
        <v>300</v>
      </c>
      <c r="C32" s="1000"/>
      <c r="D32" s="1000"/>
      <c r="E32" s="1000"/>
      <c r="F32" s="1000"/>
      <c r="G32" s="1000"/>
      <c r="H32" s="1000"/>
      <c r="I32" s="1000"/>
      <c r="J32" s="1000"/>
      <c r="K32" s="1000"/>
      <c r="L32" s="1000"/>
      <c r="M32" s="1000"/>
      <c r="N32" s="1000"/>
      <c r="O32" s="1000"/>
      <c r="P32" s="1000"/>
      <c r="Q32" s="1001"/>
      <c r="R32" s="1002">
        <v>2365088</v>
      </c>
      <c r="S32" s="1003"/>
      <c r="T32" s="1003"/>
      <c r="U32" s="1003"/>
      <c r="V32" s="1003"/>
      <c r="W32" s="1003"/>
      <c r="X32" s="1003"/>
      <c r="Y32" s="1004"/>
      <c r="Z32" s="1005">
        <v>7.4</v>
      </c>
      <c r="AA32" s="1005"/>
      <c r="AB32" s="1005"/>
      <c r="AC32" s="1005"/>
      <c r="AD32" s="1006" t="s">
        <v>122</v>
      </c>
      <c r="AE32" s="1006"/>
      <c r="AF32" s="1006"/>
      <c r="AG32" s="1006"/>
      <c r="AH32" s="1006"/>
      <c r="AI32" s="1006"/>
      <c r="AJ32" s="1006"/>
      <c r="AK32" s="1006"/>
      <c r="AL32" s="1007" t="s">
        <v>122</v>
      </c>
      <c r="AM32" s="1008"/>
      <c r="AN32" s="1008"/>
      <c r="AO32" s="1009"/>
      <c r="AP32" s="1050"/>
      <c r="AQ32" s="1051"/>
      <c r="AR32" s="1051"/>
      <c r="AS32" s="1051"/>
      <c r="AT32" s="1055"/>
      <c r="AU32" s="196" t="s">
        <v>301</v>
      </c>
      <c r="AX32" s="999" t="s">
        <v>302</v>
      </c>
      <c r="AY32" s="1000"/>
      <c r="AZ32" s="1000"/>
      <c r="BA32" s="1000"/>
      <c r="BB32" s="1000"/>
      <c r="BC32" s="1000"/>
      <c r="BD32" s="1000"/>
      <c r="BE32" s="1000"/>
      <c r="BF32" s="1001"/>
      <c r="BG32" s="1059">
        <v>99.2</v>
      </c>
      <c r="BH32" s="1034"/>
      <c r="BI32" s="1034"/>
      <c r="BJ32" s="1034"/>
      <c r="BK32" s="1034"/>
      <c r="BL32" s="1034"/>
      <c r="BM32" s="1008">
        <v>98</v>
      </c>
      <c r="BN32" s="1034"/>
      <c r="BO32" s="1034"/>
      <c r="BP32" s="1034"/>
      <c r="BQ32" s="1057"/>
      <c r="BR32" s="1059">
        <v>99.2</v>
      </c>
      <c r="BS32" s="1034"/>
      <c r="BT32" s="1034"/>
      <c r="BU32" s="1034"/>
      <c r="BV32" s="1034"/>
      <c r="BW32" s="1034"/>
      <c r="BX32" s="1008">
        <v>97.8</v>
      </c>
      <c r="BY32" s="1034"/>
      <c r="BZ32" s="1034"/>
      <c r="CA32" s="1034"/>
      <c r="CB32" s="1057"/>
      <c r="CD32" s="1042"/>
      <c r="CE32" s="1043"/>
      <c r="CF32" s="999" t="s">
        <v>303</v>
      </c>
      <c r="CG32" s="1000"/>
      <c r="CH32" s="1000"/>
      <c r="CI32" s="1000"/>
      <c r="CJ32" s="1000"/>
      <c r="CK32" s="1000"/>
      <c r="CL32" s="1000"/>
      <c r="CM32" s="1000"/>
      <c r="CN32" s="1000"/>
      <c r="CO32" s="1000"/>
      <c r="CP32" s="1000"/>
      <c r="CQ32" s="1001"/>
      <c r="CR32" s="1002">
        <v>326</v>
      </c>
      <c r="CS32" s="1003"/>
      <c r="CT32" s="1003"/>
      <c r="CU32" s="1003"/>
      <c r="CV32" s="1003"/>
      <c r="CW32" s="1003"/>
      <c r="CX32" s="1003"/>
      <c r="CY32" s="1004"/>
      <c r="CZ32" s="1007">
        <v>0</v>
      </c>
      <c r="DA32" s="1032"/>
      <c r="DB32" s="1032"/>
      <c r="DC32" s="1036"/>
      <c r="DD32" s="1011">
        <v>326</v>
      </c>
      <c r="DE32" s="1003"/>
      <c r="DF32" s="1003"/>
      <c r="DG32" s="1003"/>
      <c r="DH32" s="1003"/>
      <c r="DI32" s="1003"/>
      <c r="DJ32" s="1003"/>
      <c r="DK32" s="1004"/>
      <c r="DL32" s="1011">
        <v>326</v>
      </c>
      <c r="DM32" s="1003"/>
      <c r="DN32" s="1003"/>
      <c r="DO32" s="1003"/>
      <c r="DP32" s="1003"/>
      <c r="DQ32" s="1003"/>
      <c r="DR32" s="1003"/>
      <c r="DS32" s="1003"/>
      <c r="DT32" s="1003"/>
      <c r="DU32" s="1003"/>
      <c r="DV32" s="1004"/>
      <c r="DW32" s="1007">
        <v>0</v>
      </c>
      <c r="DX32" s="1032"/>
      <c r="DY32" s="1032"/>
      <c r="DZ32" s="1032"/>
      <c r="EA32" s="1032"/>
      <c r="EB32" s="1032"/>
      <c r="EC32" s="1033"/>
    </row>
    <row r="33" spans="2:133" ht="11.25" customHeight="1" x14ac:dyDescent="0.15">
      <c r="B33" s="999" t="s">
        <v>304</v>
      </c>
      <c r="C33" s="1000"/>
      <c r="D33" s="1000"/>
      <c r="E33" s="1000"/>
      <c r="F33" s="1000"/>
      <c r="G33" s="1000"/>
      <c r="H33" s="1000"/>
      <c r="I33" s="1000"/>
      <c r="J33" s="1000"/>
      <c r="K33" s="1000"/>
      <c r="L33" s="1000"/>
      <c r="M33" s="1000"/>
      <c r="N33" s="1000"/>
      <c r="O33" s="1000"/>
      <c r="P33" s="1000"/>
      <c r="Q33" s="1001"/>
      <c r="R33" s="1002">
        <v>128164</v>
      </c>
      <c r="S33" s="1003"/>
      <c r="T33" s="1003"/>
      <c r="U33" s="1003"/>
      <c r="V33" s="1003"/>
      <c r="W33" s="1003"/>
      <c r="X33" s="1003"/>
      <c r="Y33" s="1004"/>
      <c r="Z33" s="1005">
        <v>0.4</v>
      </c>
      <c r="AA33" s="1005"/>
      <c r="AB33" s="1005"/>
      <c r="AC33" s="1005"/>
      <c r="AD33" s="1006">
        <v>70245</v>
      </c>
      <c r="AE33" s="1006"/>
      <c r="AF33" s="1006"/>
      <c r="AG33" s="1006"/>
      <c r="AH33" s="1006"/>
      <c r="AI33" s="1006"/>
      <c r="AJ33" s="1006"/>
      <c r="AK33" s="1006"/>
      <c r="AL33" s="1007">
        <v>0.4</v>
      </c>
      <c r="AM33" s="1008"/>
      <c r="AN33" s="1008"/>
      <c r="AO33" s="1009"/>
      <c r="AP33" s="1052"/>
      <c r="AQ33" s="1053"/>
      <c r="AR33" s="1053"/>
      <c r="AS33" s="1053"/>
      <c r="AT33" s="1056"/>
      <c r="AU33" s="201"/>
      <c r="AV33" s="201"/>
      <c r="AW33" s="201"/>
      <c r="AX33" s="1023" t="s">
        <v>305</v>
      </c>
      <c r="AY33" s="1024"/>
      <c r="AZ33" s="1024"/>
      <c r="BA33" s="1024"/>
      <c r="BB33" s="1024"/>
      <c r="BC33" s="1024"/>
      <c r="BD33" s="1024"/>
      <c r="BE33" s="1024"/>
      <c r="BF33" s="1025"/>
      <c r="BG33" s="1060">
        <v>99.3</v>
      </c>
      <c r="BH33" s="1061"/>
      <c r="BI33" s="1061"/>
      <c r="BJ33" s="1061"/>
      <c r="BK33" s="1061"/>
      <c r="BL33" s="1061"/>
      <c r="BM33" s="1062">
        <v>97.6</v>
      </c>
      <c r="BN33" s="1061"/>
      <c r="BO33" s="1061"/>
      <c r="BP33" s="1061"/>
      <c r="BQ33" s="1063"/>
      <c r="BR33" s="1060">
        <v>99.3</v>
      </c>
      <c r="BS33" s="1061"/>
      <c r="BT33" s="1061"/>
      <c r="BU33" s="1061"/>
      <c r="BV33" s="1061"/>
      <c r="BW33" s="1061"/>
      <c r="BX33" s="1062">
        <v>97.6</v>
      </c>
      <c r="BY33" s="1061"/>
      <c r="BZ33" s="1061"/>
      <c r="CA33" s="1061"/>
      <c r="CB33" s="1063"/>
      <c r="CD33" s="999" t="s">
        <v>306</v>
      </c>
      <c r="CE33" s="1000"/>
      <c r="CF33" s="1000"/>
      <c r="CG33" s="1000"/>
      <c r="CH33" s="1000"/>
      <c r="CI33" s="1000"/>
      <c r="CJ33" s="1000"/>
      <c r="CK33" s="1000"/>
      <c r="CL33" s="1000"/>
      <c r="CM33" s="1000"/>
      <c r="CN33" s="1000"/>
      <c r="CO33" s="1000"/>
      <c r="CP33" s="1000"/>
      <c r="CQ33" s="1001"/>
      <c r="CR33" s="1002">
        <v>13444090</v>
      </c>
      <c r="CS33" s="1034"/>
      <c r="CT33" s="1034"/>
      <c r="CU33" s="1034"/>
      <c r="CV33" s="1034"/>
      <c r="CW33" s="1034"/>
      <c r="CX33" s="1034"/>
      <c r="CY33" s="1035"/>
      <c r="CZ33" s="1007">
        <v>42.9</v>
      </c>
      <c r="DA33" s="1032"/>
      <c r="DB33" s="1032"/>
      <c r="DC33" s="1036"/>
      <c r="DD33" s="1011">
        <v>10265230</v>
      </c>
      <c r="DE33" s="1034"/>
      <c r="DF33" s="1034"/>
      <c r="DG33" s="1034"/>
      <c r="DH33" s="1034"/>
      <c r="DI33" s="1034"/>
      <c r="DJ33" s="1034"/>
      <c r="DK33" s="1035"/>
      <c r="DL33" s="1011">
        <v>6884165</v>
      </c>
      <c r="DM33" s="1034"/>
      <c r="DN33" s="1034"/>
      <c r="DO33" s="1034"/>
      <c r="DP33" s="1034"/>
      <c r="DQ33" s="1034"/>
      <c r="DR33" s="1034"/>
      <c r="DS33" s="1034"/>
      <c r="DT33" s="1034"/>
      <c r="DU33" s="1034"/>
      <c r="DV33" s="1035"/>
      <c r="DW33" s="1007">
        <v>38.6</v>
      </c>
      <c r="DX33" s="1032"/>
      <c r="DY33" s="1032"/>
      <c r="DZ33" s="1032"/>
      <c r="EA33" s="1032"/>
      <c r="EB33" s="1032"/>
      <c r="EC33" s="1033"/>
    </row>
    <row r="34" spans="2:133" ht="11.25" customHeight="1" x14ac:dyDescent="0.15">
      <c r="B34" s="999" t="s">
        <v>307</v>
      </c>
      <c r="C34" s="1000"/>
      <c r="D34" s="1000"/>
      <c r="E34" s="1000"/>
      <c r="F34" s="1000"/>
      <c r="G34" s="1000"/>
      <c r="H34" s="1000"/>
      <c r="I34" s="1000"/>
      <c r="J34" s="1000"/>
      <c r="K34" s="1000"/>
      <c r="L34" s="1000"/>
      <c r="M34" s="1000"/>
      <c r="N34" s="1000"/>
      <c r="O34" s="1000"/>
      <c r="P34" s="1000"/>
      <c r="Q34" s="1001"/>
      <c r="R34" s="1002">
        <v>163756</v>
      </c>
      <c r="S34" s="1003"/>
      <c r="T34" s="1003"/>
      <c r="U34" s="1003"/>
      <c r="V34" s="1003"/>
      <c r="W34" s="1003"/>
      <c r="X34" s="1003"/>
      <c r="Y34" s="1004"/>
      <c r="Z34" s="1005">
        <v>0.5</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308</v>
      </c>
      <c r="CE34" s="1000"/>
      <c r="CF34" s="1000"/>
      <c r="CG34" s="1000"/>
      <c r="CH34" s="1000"/>
      <c r="CI34" s="1000"/>
      <c r="CJ34" s="1000"/>
      <c r="CK34" s="1000"/>
      <c r="CL34" s="1000"/>
      <c r="CM34" s="1000"/>
      <c r="CN34" s="1000"/>
      <c r="CO34" s="1000"/>
      <c r="CP34" s="1000"/>
      <c r="CQ34" s="1001"/>
      <c r="CR34" s="1002">
        <v>3891632</v>
      </c>
      <c r="CS34" s="1003"/>
      <c r="CT34" s="1003"/>
      <c r="CU34" s="1003"/>
      <c r="CV34" s="1003"/>
      <c r="CW34" s="1003"/>
      <c r="CX34" s="1003"/>
      <c r="CY34" s="1004"/>
      <c r="CZ34" s="1007">
        <v>12.4</v>
      </c>
      <c r="DA34" s="1032"/>
      <c r="DB34" s="1032"/>
      <c r="DC34" s="1036"/>
      <c r="DD34" s="1011">
        <v>2885298</v>
      </c>
      <c r="DE34" s="1003"/>
      <c r="DF34" s="1003"/>
      <c r="DG34" s="1003"/>
      <c r="DH34" s="1003"/>
      <c r="DI34" s="1003"/>
      <c r="DJ34" s="1003"/>
      <c r="DK34" s="1004"/>
      <c r="DL34" s="1011">
        <v>2403800</v>
      </c>
      <c r="DM34" s="1003"/>
      <c r="DN34" s="1003"/>
      <c r="DO34" s="1003"/>
      <c r="DP34" s="1003"/>
      <c r="DQ34" s="1003"/>
      <c r="DR34" s="1003"/>
      <c r="DS34" s="1003"/>
      <c r="DT34" s="1003"/>
      <c r="DU34" s="1003"/>
      <c r="DV34" s="1004"/>
      <c r="DW34" s="1007">
        <v>13.5</v>
      </c>
      <c r="DX34" s="1032"/>
      <c r="DY34" s="1032"/>
      <c r="DZ34" s="1032"/>
      <c r="EA34" s="1032"/>
      <c r="EB34" s="1032"/>
      <c r="EC34" s="1033"/>
    </row>
    <row r="35" spans="2:133" ht="11.25" customHeight="1" x14ac:dyDescent="0.15">
      <c r="B35" s="999" t="s">
        <v>309</v>
      </c>
      <c r="C35" s="1000"/>
      <c r="D35" s="1000"/>
      <c r="E35" s="1000"/>
      <c r="F35" s="1000"/>
      <c r="G35" s="1000"/>
      <c r="H35" s="1000"/>
      <c r="I35" s="1000"/>
      <c r="J35" s="1000"/>
      <c r="K35" s="1000"/>
      <c r="L35" s="1000"/>
      <c r="M35" s="1000"/>
      <c r="N35" s="1000"/>
      <c r="O35" s="1000"/>
      <c r="P35" s="1000"/>
      <c r="Q35" s="1001"/>
      <c r="R35" s="1002">
        <v>882228</v>
      </c>
      <c r="S35" s="1003"/>
      <c r="T35" s="1003"/>
      <c r="U35" s="1003"/>
      <c r="V35" s="1003"/>
      <c r="W35" s="1003"/>
      <c r="X35" s="1003"/>
      <c r="Y35" s="1004"/>
      <c r="Z35" s="1005">
        <v>2.8</v>
      </c>
      <c r="AA35" s="1005"/>
      <c r="AB35" s="1005"/>
      <c r="AC35" s="1005"/>
      <c r="AD35" s="1006" t="s">
        <v>122</v>
      </c>
      <c r="AE35" s="1006"/>
      <c r="AF35" s="1006"/>
      <c r="AG35" s="1006"/>
      <c r="AH35" s="1006"/>
      <c r="AI35" s="1006"/>
      <c r="AJ35" s="1006"/>
      <c r="AK35" s="1006"/>
      <c r="AL35" s="1007" t="s">
        <v>122</v>
      </c>
      <c r="AM35" s="1008"/>
      <c r="AN35" s="1008"/>
      <c r="AO35" s="1009"/>
      <c r="AP35" s="206"/>
      <c r="AQ35" s="984" t="s">
        <v>310</v>
      </c>
      <c r="AR35" s="985"/>
      <c r="AS35" s="985"/>
      <c r="AT35" s="985"/>
      <c r="AU35" s="985"/>
      <c r="AV35" s="985"/>
      <c r="AW35" s="985"/>
      <c r="AX35" s="985"/>
      <c r="AY35" s="985"/>
      <c r="AZ35" s="985"/>
      <c r="BA35" s="985"/>
      <c r="BB35" s="985"/>
      <c r="BC35" s="985"/>
      <c r="BD35" s="985"/>
      <c r="BE35" s="985"/>
      <c r="BF35" s="986"/>
      <c r="BG35" s="984" t="s">
        <v>311</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312</v>
      </c>
      <c r="CE35" s="1000"/>
      <c r="CF35" s="1000"/>
      <c r="CG35" s="1000"/>
      <c r="CH35" s="1000"/>
      <c r="CI35" s="1000"/>
      <c r="CJ35" s="1000"/>
      <c r="CK35" s="1000"/>
      <c r="CL35" s="1000"/>
      <c r="CM35" s="1000"/>
      <c r="CN35" s="1000"/>
      <c r="CO35" s="1000"/>
      <c r="CP35" s="1000"/>
      <c r="CQ35" s="1001"/>
      <c r="CR35" s="1002">
        <v>276038</v>
      </c>
      <c r="CS35" s="1034"/>
      <c r="CT35" s="1034"/>
      <c r="CU35" s="1034"/>
      <c r="CV35" s="1034"/>
      <c r="CW35" s="1034"/>
      <c r="CX35" s="1034"/>
      <c r="CY35" s="1035"/>
      <c r="CZ35" s="1007">
        <v>0.9</v>
      </c>
      <c r="DA35" s="1032"/>
      <c r="DB35" s="1032"/>
      <c r="DC35" s="1036"/>
      <c r="DD35" s="1011">
        <v>198920</v>
      </c>
      <c r="DE35" s="1034"/>
      <c r="DF35" s="1034"/>
      <c r="DG35" s="1034"/>
      <c r="DH35" s="1034"/>
      <c r="DI35" s="1034"/>
      <c r="DJ35" s="1034"/>
      <c r="DK35" s="1035"/>
      <c r="DL35" s="1011">
        <v>195775</v>
      </c>
      <c r="DM35" s="1034"/>
      <c r="DN35" s="1034"/>
      <c r="DO35" s="1034"/>
      <c r="DP35" s="1034"/>
      <c r="DQ35" s="1034"/>
      <c r="DR35" s="1034"/>
      <c r="DS35" s="1034"/>
      <c r="DT35" s="1034"/>
      <c r="DU35" s="1034"/>
      <c r="DV35" s="1035"/>
      <c r="DW35" s="1007">
        <v>1.1000000000000001</v>
      </c>
      <c r="DX35" s="1032"/>
      <c r="DY35" s="1032"/>
      <c r="DZ35" s="1032"/>
      <c r="EA35" s="1032"/>
      <c r="EB35" s="1032"/>
      <c r="EC35" s="1033"/>
    </row>
    <row r="36" spans="2:133" ht="11.25" customHeight="1" x14ac:dyDescent="0.15">
      <c r="B36" s="999" t="s">
        <v>313</v>
      </c>
      <c r="C36" s="1000"/>
      <c r="D36" s="1000"/>
      <c r="E36" s="1000"/>
      <c r="F36" s="1000"/>
      <c r="G36" s="1000"/>
      <c r="H36" s="1000"/>
      <c r="I36" s="1000"/>
      <c r="J36" s="1000"/>
      <c r="K36" s="1000"/>
      <c r="L36" s="1000"/>
      <c r="M36" s="1000"/>
      <c r="N36" s="1000"/>
      <c r="O36" s="1000"/>
      <c r="P36" s="1000"/>
      <c r="Q36" s="1001"/>
      <c r="R36" s="1002">
        <v>882707</v>
      </c>
      <c r="S36" s="1003"/>
      <c r="T36" s="1003"/>
      <c r="U36" s="1003"/>
      <c r="V36" s="1003"/>
      <c r="W36" s="1003"/>
      <c r="X36" s="1003"/>
      <c r="Y36" s="1004"/>
      <c r="Z36" s="1005">
        <v>2.8</v>
      </c>
      <c r="AA36" s="1005"/>
      <c r="AB36" s="1005"/>
      <c r="AC36" s="1005"/>
      <c r="AD36" s="1006" t="s">
        <v>122</v>
      </c>
      <c r="AE36" s="1006"/>
      <c r="AF36" s="1006"/>
      <c r="AG36" s="1006"/>
      <c r="AH36" s="1006"/>
      <c r="AI36" s="1006"/>
      <c r="AJ36" s="1006"/>
      <c r="AK36" s="1006"/>
      <c r="AL36" s="1007" t="s">
        <v>122</v>
      </c>
      <c r="AM36" s="1008"/>
      <c r="AN36" s="1008"/>
      <c r="AO36" s="1009"/>
      <c r="AP36" s="206"/>
      <c r="AQ36" s="1068" t="s">
        <v>314</v>
      </c>
      <c r="AR36" s="1069"/>
      <c r="AS36" s="1069"/>
      <c r="AT36" s="1069"/>
      <c r="AU36" s="1069"/>
      <c r="AV36" s="1069"/>
      <c r="AW36" s="1069"/>
      <c r="AX36" s="1069"/>
      <c r="AY36" s="1070"/>
      <c r="AZ36" s="991">
        <v>5450799</v>
      </c>
      <c r="BA36" s="992"/>
      <c r="BB36" s="992"/>
      <c r="BC36" s="992"/>
      <c r="BD36" s="992"/>
      <c r="BE36" s="992"/>
      <c r="BF36" s="1064"/>
      <c r="BG36" s="988" t="s">
        <v>315</v>
      </c>
      <c r="BH36" s="989"/>
      <c r="BI36" s="989"/>
      <c r="BJ36" s="989"/>
      <c r="BK36" s="989"/>
      <c r="BL36" s="989"/>
      <c r="BM36" s="989"/>
      <c r="BN36" s="989"/>
      <c r="BO36" s="989"/>
      <c r="BP36" s="989"/>
      <c r="BQ36" s="989"/>
      <c r="BR36" s="989"/>
      <c r="BS36" s="989"/>
      <c r="BT36" s="989"/>
      <c r="BU36" s="990"/>
      <c r="BV36" s="991">
        <v>313</v>
      </c>
      <c r="BW36" s="992"/>
      <c r="BX36" s="992"/>
      <c r="BY36" s="992"/>
      <c r="BZ36" s="992"/>
      <c r="CA36" s="992"/>
      <c r="CB36" s="1064"/>
      <c r="CD36" s="999" t="s">
        <v>316</v>
      </c>
      <c r="CE36" s="1000"/>
      <c r="CF36" s="1000"/>
      <c r="CG36" s="1000"/>
      <c r="CH36" s="1000"/>
      <c r="CI36" s="1000"/>
      <c r="CJ36" s="1000"/>
      <c r="CK36" s="1000"/>
      <c r="CL36" s="1000"/>
      <c r="CM36" s="1000"/>
      <c r="CN36" s="1000"/>
      <c r="CO36" s="1000"/>
      <c r="CP36" s="1000"/>
      <c r="CQ36" s="1001"/>
      <c r="CR36" s="1002">
        <v>4647171</v>
      </c>
      <c r="CS36" s="1003"/>
      <c r="CT36" s="1003"/>
      <c r="CU36" s="1003"/>
      <c r="CV36" s="1003"/>
      <c r="CW36" s="1003"/>
      <c r="CX36" s="1003"/>
      <c r="CY36" s="1004"/>
      <c r="CZ36" s="1007">
        <v>14.8</v>
      </c>
      <c r="DA36" s="1032"/>
      <c r="DB36" s="1032"/>
      <c r="DC36" s="1036"/>
      <c r="DD36" s="1011">
        <v>3494711</v>
      </c>
      <c r="DE36" s="1003"/>
      <c r="DF36" s="1003"/>
      <c r="DG36" s="1003"/>
      <c r="DH36" s="1003"/>
      <c r="DI36" s="1003"/>
      <c r="DJ36" s="1003"/>
      <c r="DK36" s="1004"/>
      <c r="DL36" s="1011">
        <v>1866283</v>
      </c>
      <c r="DM36" s="1003"/>
      <c r="DN36" s="1003"/>
      <c r="DO36" s="1003"/>
      <c r="DP36" s="1003"/>
      <c r="DQ36" s="1003"/>
      <c r="DR36" s="1003"/>
      <c r="DS36" s="1003"/>
      <c r="DT36" s="1003"/>
      <c r="DU36" s="1003"/>
      <c r="DV36" s="1004"/>
      <c r="DW36" s="1007">
        <v>10.5</v>
      </c>
      <c r="DX36" s="1032"/>
      <c r="DY36" s="1032"/>
      <c r="DZ36" s="1032"/>
      <c r="EA36" s="1032"/>
      <c r="EB36" s="1032"/>
      <c r="EC36" s="1033"/>
    </row>
    <row r="37" spans="2:133" ht="11.25" customHeight="1" x14ac:dyDescent="0.15">
      <c r="B37" s="999" t="s">
        <v>317</v>
      </c>
      <c r="C37" s="1000"/>
      <c r="D37" s="1000"/>
      <c r="E37" s="1000"/>
      <c r="F37" s="1000"/>
      <c r="G37" s="1000"/>
      <c r="H37" s="1000"/>
      <c r="I37" s="1000"/>
      <c r="J37" s="1000"/>
      <c r="K37" s="1000"/>
      <c r="L37" s="1000"/>
      <c r="M37" s="1000"/>
      <c r="N37" s="1000"/>
      <c r="O37" s="1000"/>
      <c r="P37" s="1000"/>
      <c r="Q37" s="1001"/>
      <c r="R37" s="1002">
        <v>885984</v>
      </c>
      <c r="S37" s="1003"/>
      <c r="T37" s="1003"/>
      <c r="U37" s="1003"/>
      <c r="V37" s="1003"/>
      <c r="W37" s="1003"/>
      <c r="X37" s="1003"/>
      <c r="Y37" s="1004"/>
      <c r="Z37" s="1005">
        <v>2.8</v>
      </c>
      <c r="AA37" s="1005"/>
      <c r="AB37" s="1005"/>
      <c r="AC37" s="1005"/>
      <c r="AD37" s="1006">
        <v>3753</v>
      </c>
      <c r="AE37" s="1006"/>
      <c r="AF37" s="1006"/>
      <c r="AG37" s="1006"/>
      <c r="AH37" s="1006"/>
      <c r="AI37" s="1006"/>
      <c r="AJ37" s="1006"/>
      <c r="AK37" s="1006"/>
      <c r="AL37" s="1007">
        <v>0</v>
      </c>
      <c r="AM37" s="1008"/>
      <c r="AN37" s="1008"/>
      <c r="AO37" s="1009"/>
      <c r="AQ37" s="1065" t="s">
        <v>318</v>
      </c>
      <c r="AR37" s="1066"/>
      <c r="AS37" s="1066"/>
      <c r="AT37" s="1066"/>
      <c r="AU37" s="1066"/>
      <c r="AV37" s="1066"/>
      <c r="AW37" s="1066"/>
      <c r="AX37" s="1066"/>
      <c r="AY37" s="1067"/>
      <c r="AZ37" s="1002">
        <v>1051092</v>
      </c>
      <c r="BA37" s="1003"/>
      <c r="BB37" s="1003"/>
      <c r="BC37" s="1003"/>
      <c r="BD37" s="1034"/>
      <c r="BE37" s="1034"/>
      <c r="BF37" s="1057"/>
      <c r="BG37" s="999" t="s">
        <v>319</v>
      </c>
      <c r="BH37" s="1000"/>
      <c r="BI37" s="1000"/>
      <c r="BJ37" s="1000"/>
      <c r="BK37" s="1000"/>
      <c r="BL37" s="1000"/>
      <c r="BM37" s="1000"/>
      <c r="BN37" s="1000"/>
      <c r="BO37" s="1000"/>
      <c r="BP37" s="1000"/>
      <c r="BQ37" s="1000"/>
      <c r="BR37" s="1000"/>
      <c r="BS37" s="1000"/>
      <c r="BT37" s="1000"/>
      <c r="BU37" s="1001"/>
      <c r="BV37" s="1002">
        <v>-116221</v>
      </c>
      <c r="BW37" s="1003"/>
      <c r="BX37" s="1003"/>
      <c r="BY37" s="1003"/>
      <c r="BZ37" s="1003"/>
      <c r="CA37" s="1003"/>
      <c r="CB37" s="1012"/>
      <c r="CD37" s="999" t="s">
        <v>320</v>
      </c>
      <c r="CE37" s="1000"/>
      <c r="CF37" s="1000"/>
      <c r="CG37" s="1000"/>
      <c r="CH37" s="1000"/>
      <c r="CI37" s="1000"/>
      <c r="CJ37" s="1000"/>
      <c r="CK37" s="1000"/>
      <c r="CL37" s="1000"/>
      <c r="CM37" s="1000"/>
      <c r="CN37" s="1000"/>
      <c r="CO37" s="1000"/>
      <c r="CP37" s="1000"/>
      <c r="CQ37" s="1001"/>
      <c r="CR37" s="1002">
        <v>170068</v>
      </c>
      <c r="CS37" s="1034"/>
      <c r="CT37" s="1034"/>
      <c r="CU37" s="1034"/>
      <c r="CV37" s="1034"/>
      <c r="CW37" s="1034"/>
      <c r="CX37" s="1034"/>
      <c r="CY37" s="1035"/>
      <c r="CZ37" s="1007">
        <v>0.5</v>
      </c>
      <c r="DA37" s="1032"/>
      <c r="DB37" s="1032"/>
      <c r="DC37" s="1036"/>
      <c r="DD37" s="1011">
        <v>170068</v>
      </c>
      <c r="DE37" s="1034"/>
      <c r="DF37" s="1034"/>
      <c r="DG37" s="1034"/>
      <c r="DH37" s="1034"/>
      <c r="DI37" s="1034"/>
      <c r="DJ37" s="1034"/>
      <c r="DK37" s="1035"/>
      <c r="DL37" s="1011">
        <v>170068</v>
      </c>
      <c r="DM37" s="1034"/>
      <c r="DN37" s="1034"/>
      <c r="DO37" s="1034"/>
      <c r="DP37" s="1034"/>
      <c r="DQ37" s="1034"/>
      <c r="DR37" s="1034"/>
      <c r="DS37" s="1034"/>
      <c r="DT37" s="1034"/>
      <c r="DU37" s="1034"/>
      <c r="DV37" s="1035"/>
      <c r="DW37" s="1007">
        <v>1</v>
      </c>
      <c r="DX37" s="1032"/>
      <c r="DY37" s="1032"/>
      <c r="DZ37" s="1032"/>
      <c r="EA37" s="1032"/>
      <c r="EB37" s="1032"/>
      <c r="EC37" s="1033"/>
    </row>
    <row r="38" spans="2:133" ht="11.25" customHeight="1" x14ac:dyDescent="0.15">
      <c r="B38" s="999" t="s">
        <v>321</v>
      </c>
      <c r="C38" s="1000"/>
      <c r="D38" s="1000"/>
      <c r="E38" s="1000"/>
      <c r="F38" s="1000"/>
      <c r="G38" s="1000"/>
      <c r="H38" s="1000"/>
      <c r="I38" s="1000"/>
      <c r="J38" s="1000"/>
      <c r="K38" s="1000"/>
      <c r="L38" s="1000"/>
      <c r="M38" s="1000"/>
      <c r="N38" s="1000"/>
      <c r="O38" s="1000"/>
      <c r="P38" s="1000"/>
      <c r="Q38" s="1001"/>
      <c r="R38" s="1002">
        <v>2801700</v>
      </c>
      <c r="S38" s="1003"/>
      <c r="T38" s="1003"/>
      <c r="U38" s="1003"/>
      <c r="V38" s="1003"/>
      <c r="W38" s="1003"/>
      <c r="X38" s="1003"/>
      <c r="Y38" s="1004"/>
      <c r="Z38" s="1005">
        <v>8.6999999999999993</v>
      </c>
      <c r="AA38" s="1005"/>
      <c r="AB38" s="1005"/>
      <c r="AC38" s="1005"/>
      <c r="AD38" s="1006" t="s">
        <v>122</v>
      </c>
      <c r="AE38" s="1006"/>
      <c r="AF38" s="1006"/>
      <c r="AG38" s="1006"/>
      <c r="AH38" s="1006"/>
      <c r="AI38" s="1006"/>
      <c r="AJ38" s="1006"/>
      <c r="AK38" s="1006"/>
      <c r="AL38" s="1007" t="s">
        <v>122</v>
      </c>
      <c r="AM38" s="1008"/>
      <c r="AN38" s="1008"/>
      <c r="AO38" s="1009"/>
      <c r="AQ38" s="1065" t="s">
        <v>322</v>
      </c>
      <c r="AR38" s="1066"/>
      <c r="AS38" s="1066"/>
      <c r="AT38" s="1066"/>
      <c r="AU38" s="1066"/>
      <c r="AV38" s="1066"/>
      <c r="AW38" s="1066"/>
      <c r="AX38" s="1066"/>
      <c r="AY38" s="1067"/>
      <c r="AZ38" s="1002">
        <v>999930</v>
      </c>
      <c r="BA38" s="1003"/>
      <c r="BB38" s="1003"/>
      <c r="BC38" s="1003"/>
      <c r="BD38" s="1034"/>
      <c r="BE38" s="1034"/>
      <c r="BF38" s="1057"/>
      <c r="BG38" s="999" t="s">
        <v>323</v>
      </c>
      <c r="BH38" s="1000"/>
      <c r="BI38" s="1000"/>
      <c r="BJ38" s="1000"/>
      <c r="BK38" s="1000"/>
      <c r="BL38" s="1000"/>
      <c r="BM38" s="1000"/>
      <c r="BN38" s="1000"/>
      <c r="BO38" s="1000"/>
      <c r="BP38" s="1000"/>
      <c r="BQ38" s="1000"/>
      <c r="BR38" s="1000"/>
      <c r="BS38" s="1000"/>
      <c r="BT38" s="1000"/>
      <c r="BU38" s="1001"/>
      <c r="BV38" s="1002">
        <v>6395</v>
      </c>
      <c r="BW38" s="1003"/>
      <c r="BX38" s="1003"/>
      <c r="BY38" s="1003"/>
      <c r="BZ38" s="1003"/>
      <c r="CA38" s="1003"/>
      <c r="CB38" s="1012"/>
      <c r="CD38" s="999" t="s">
        <v>324</v>
      </c>
      <c r="CE38" s="1000"/>
      <c r="CF38" s="1000"/>
      <c r="CG38" s="1000"/>
      <c r="CH38" s="1000"/>
      <c r="CI38" s="1000"/>
      <c r="CJ38" s="1000"/>
      <c r="CK38" s="1000"/>
      <c r="CL38" s="1000"/>
      <c r="CM38" s="1000"/>
      <c r="CN38" s="1000"/>
      <c r="CO38" s="1000"/>
      <c r="CP38" s="1000"/>
      <c r="CQ38" s="1001"/>
      <c r="CR38" s="1002">
        <v>3051854</v>
      </c>
      <c r="CS38" s="1003"/>
      <c r="CT38" s="1003"/>
      <c r="CU38" s="1003"/>
      <c r="CV38" s="1003"/>
      <c r="CW38" s="1003"/>
      <c r="CX38" s="1003"/>
      <c r="CY38" s="1004"/>
      <c r="CZ38" s="1007">
        <v>9.6999999999999993</v>
      </c>
      <c r="DA38" s="1032"/>
      <c r="DB38" s="1032"/>
      <c r="DC38" s="1036"/>
      <c r="DD38" s="1011">
        <v>2554604</v>
      </c>
      <c r="DE38" s="1003"/>
      <c r="DF38" s="1003"/>
      <c r="DG38" s="1003"/>
      <c r="DH38" s="1003"/>
      <c r="DI38" s="1003"/>
      <c r="DJ38" s="1003"/>
      <c r="DK38" s="1004"/>
      <c r="DL38" s="1011">
        <v>2062745</v>
      </c>
      <c r="DM38" s="1003"/>
      <c r="DN38" s="1003"/>
      <c r="DO38" s="1003"/>
      <c r="DP38" s="1003"/>
      <c r="DQ38" s="1003"/>
      <c r="DR38" s="1003"/>
      <c r="DS38" s="1003"/>
      <c r="DT38" s="1003"/>
      <c r="DU38" s="1003"/>
      <c r="DV38" s="1004"/>
      <c r="DW38" s="1007">
        <v>11.6</v>
      </c>
      <c r="DX38" s="1032"/>
      <c r="DY38" s="1032"/>
      <c r="DZ38" s="1032"/>
      <c r="EA38" s="1032"/>
      <c r="EB38" s="1032"/>
      <c r="EC38" s="1033"/>
    </row>
    <row r="39" spans="2:133" ht="11.25" customHeight="1" x14ac:dyDescent="0.15">
      <c r="B39" s="999" t="s">
        <v>325</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326</v>
      </c>
      <c r="AR39" s="1066"/>
      <c r="AS39" s="1066"/>
      <c r="AT39" s="1066"/>
      <c r="AU39" s="1066"/>
      <c r="AV39" s="1066"/>
      <c r="AW39" s="1066"/>
      <c r="AX39" s="1066"/>
      <c r="AY39" s="1067"/>
      <c r="AZ39" s="1002">
        <v>347923</v>
      </c>
      <c r="BA39" s="1003"/>
      <c r="BB39" s="1003"/>
      <c r="BC39" s="1003"/>
      <c r="BD39" s="1034"/>
      <c r="BE39" s="1034"/>
      <c r="BF39" s="1057"/>
      <c r="BG39" s="999" t="s">
        <v>327</v>
      </c>
      <c r="BH39" s="1000"/>
      <c r="BI39" s="1000"/>
      <c r="BJ39" s="1000"/>
      <c r="BK39" s="1000"/>
      <c r="BL39" s="1000"/>
      <c r="BM39" s="1000"/>
      <c r="BN39" s="1000"/>
      <c r="BO39" s="1000"/>
      <c r="BP39" s="1000"/>
      <c r="BQ39" s="1000"/>
      <c r="BR39" s="1000"/>
      <c r="BS39" s="1000"/>
      <c r="BT39" s="1000"/>
      <c r="BU39" s="1001"/>
      <c r="BV39" s="1002">
        <v>8950</v>
      </c>
      <c r="BW39" s="1003"/>
      <c r="BX39" s="1003"/>
      <c r="BY39" s="1003"/>
      <c r="BZ39" s="1003"/>
      <c r="CA39" s="1003"/>
      <c r="CB39" s="1012"/>
      <c r="CD39" s="999" t="s">
        <v>328</v>
      </c>
      <c r="CE39" s="1000"/>
      <c r="CF39" s="1000"/>
      <c r="CG39" s="1000"/>
      <c r="CH39" s="1000"/>
      <c r="CI39" s="1000"/>
      <c r="CJ39" s="1000"/>
      <c r="CK39" s="1000"/>
      <c r="CL39" s="1000"/>
      <c r="CM39" s="1000"/>
      <c r="CN39" s="1000"/>
      <c r="CO39" s="1000"/>
      <c r="CP39" s="1000"/>
      <c r="CQ39" s="1001"/>
      <c r="CR39" s="1002">
        <v>612729</v>
      </c>
      <c r="CS39" s="1034"/>
      <c r="CT39" s="1034"/>
      <c r="CU39" s="1034"/>
      <c r="CV39" s="1034"/>
      <c r="CW39" s="1034"/>
      <c r="CX39" s="1034"/>
      <c r="CY39" s="1035"/>
      <c r="CZ39" s="1007">
        <v>2</v>
      </c>
      <c r="DA39" s="1032"/>
      <c r="DB39" s="1032"/>
      <c r="DC39" s="1036"/>
      <c r="DD39" s="1011">
        <v>523850</v>
      </c>
      <c r="DE39" s="1034"/>
      <c r="DF39" s="1034"/>
      <c r="DG39" s="1034"/>
      <c r="DH39" s="1034"/>
      <c r="DI39" s="1034"/>
      <c r="DJ39" s="1034"/>
      <c r="DK39" s="1035"/>
      <c r="DL39" s="1011" t="s">
        <v>122</v>
      </c>
      <c r="DM39" s="1034"/>
      <c r="DN39" s="1034"/>
      <c r="DO39" s="1034"/>
      <c r="DP39" s="1034"/>
      <c r="DQ39" s="1034"/>
      <c r="DR39" s="1034"/>
      <c r="DS39" s="1034"/>
      <c r="DT39" s="1034"/>
      <c r="DU39" s="1034"/>
      <c r="DV39" s="1035"/>
      <c r="DW39" s="1007" t="s">
        <v>122</v>
      </c>
      <c r="DX39" s="1032"/>
      <c r="DY39" s="1032"/>
      <c r="DZ39" s="1032"/>
      <c r="EA39" s="1032"/>
      <c r="EB39" s="1032"/>
      <c r="EC39" s="1033"/>
    </row>
    <row r="40" spans="2:133" ht="11.25" customHeight="1" x14ac:dyDescent="0.15">
      <c r="B40" s="999" t="s">
        <v>329</v>
      </c>
      <c r="C40" s="1000"/>
      <c r="D40" s="1000"/>
      <c r="E40" s="1000"/>
      <c r="F40" s="1000"/>
      <c r="G40" s="1000"/>
      <c r="H40" s="1000"/>
      <c r="I40" s="1000"/>
      <c r="J40" s="1000"/>
      <c r="K40" s="1000"/>
      <c r="L40" s="1000"/>
      <c r="M40" s="1000"/>
      <c r="N40" s="1000"/>
      <c r="O40" s="1000"/>
      <c r="P40" s="1000"/>
      <c r="Q40" s="1001"/>
      <c r="R40" s="1002">
        <v>40500</v>
      </c>
      <c r="S40" s="1003"/>
      <c r="T40" s="1003"/>
      <c r="U40" s="1003"/>
      <c r="V40" s="1003"/>
      <c r="W40" s="1003"/>
      <c r="X40" s="1003"/>
      <c r="Y40" s="1004"/>
      <c r="Z40" s="1005">
        <v>0.1</v>
      </c>
      <c r="AA40" s="1005"/>
      <c r="AB40" s="1005"/>
      <c r="AC40" s="1005"/>
      <c r="AD40" s="1006" t="s">
        <v>122</v>
      </c>
      <c r="AE40" s="1006"/>
      <c r="AF40" s="1006"/>
      <c r="AG40" s="1006"/>
      <c r="AH40" s="1006"/>
      <c r="AI40" s="1006"/>
      <c r="AJ40" s="1006"/>
      <c r="AK40" s="1006"/>
      <c r="AL40" s="1007" t="s">
        <v>122</v>
      </c>
      <c r="AM40" s="1008"/>
      <c r="AN40" s="1008"/>
      <c r="AO40" s="1009"/>
      <c r="AQ40" s="1065" t="s">
        <v>330</v>
      </c>
      <c r="AR40" s="1066"/>
      <c r="AS40" s="1066"/>
      <c r="AT40" s="1066"/>
      <c r="AU40" s="1066"/>
      <c r="AV40" s="1066"/>
      <c r="AW40" s="1066"/>
      <c r="AX40" s="1066"/>
      <c r="AY40" s="1067"/>
      <c r="AZ40" s="1002" t="s">
        <v>122</v>
      </c>
      <c r="BA40" s="1003"/>
      <c r="BB40" s="1003"/>
      <c r="BC40" s="1003"/>
      <c r="BD40" s="1034"/>
      <c r="BE40" s="1034"/>
      <c r="BF40" s="1057"/>
      <c r="BG40" s="1050" t="s">
        <v>331</v>
      </c>
      <c r="BH40" s="1051"/>
      <c r="BI40" s="1051"/>
      <c r="BJ40" s="1051"/>
      <c r="BK40" s="1051"/>
      <c r="BL40" s="202"/>
      <c r="BM40" s="1000" t="s">
        <v>332</v>
      </c>
      <c r="BN40" s="1000"/>
      <c r="BO40" s="1000"/>
      <c r="BP40" s="1000"/>
      <c r="BQ40" s="1000"/>
      <c r="BR40" s="1000"/>
      <c r="BS40" s="1000"/>
      <c r="BT40" s="1000"/>
      <c r="BU40" s="1001"/>
      <c r="BV40" s="1002">
        <v>94</v>
      </c>
      <c r="BW40" s="1003"/>
      <c r="BX40" s="1003"/>
      <c r="BY40" s="1003"/>
      <c r="BZ40" s="1003"/>
      <c r="CA40" s="1003"/>
      <c r="CB40" s="1012"/>
      <c r="CD40" s="999" t="s">
        <v>333</v>
      </c>
      <c r="CE40" s="1000"/>
      <c r="CF40" s="1000"/>
      <c r="CG40" s="1000"/>
      <c r="CH40" s="1000"/>
      <c r="CI40" s="1000"/>
      <c r="CJ40" s="1000"/>
      <c r="CK40" s="1000"/>
      <c r="CL40" s="1000"/>
      <c r="CM40" s="1000"/>
      <c r="CN40" s="1000"/>
      <c r="CO40" s="1000"/>
      <c r="CP40" s="1000"/>
      <c r="CQ40" s="1001"/>
      <c r="CR40" s="1002">
        <v>964666</v>
      </c>
      <c r="CS40" s="1003"/>
      <c r="CT40" s="1003"/>
      <c r="CU40" s="1003"/>
      <c r="CV40" s="1003"/>
      <c r="CW40" s="1003"/>
      <c r="CX40" s="1003"/>
      <c r="CY40" s="1004"/>
      <c r="CZ40" s="1007">
        <v>3.1</v>
      </c>
      <c r="DA40" s="1032"/>
      <c r="DB40" s="1032"/>
      <c r="DC40" s="1036"/>
      <c r="DD40" s="1011">
        <v>607847</v>
      </c>
      <c r="DE40" s="1003"/>
      <c r="DF40" s="1003"/>
      <c r="DG40" s="1003"/>
      <c r="DH40" s="1003"/>
      <c r="DI40" s="1003"/>
      <c r="DJ40" s="1003"/>
      <c r="DK40" s="1004"/>
      <c r="DL40" s="1011">
        <v>355562</v>
      </c>
      <c r="DM40" s="1003"/>
      <c r="DN40" s="1003"/>
      <c r="DO40" s="1003"/>
      <c r="DP40" s="1003"/>
      <c r="DQ40" s="1003"/>
      <c r="DR40" s="1003"/>
      <c r="DS40" s="1003"/>
      <c r="DT40" s="1003"/>
      <c r="DU40" s="1003"/>
      <c r="DV40" s="1004"/>
      <c r="DW40" s="1007">
        <v>2</v>
      </c>
      <c r="DX40" s="1032"/>
      <c r="DY40" s="1032"/>
      <c r="DZ40" s="1032"/>
      <c r="EA40" s="1032"/>
      <c r="EB40" s="1032"/>
      <c r="EC40" s="1033"/>
    </row>
    <row r="41" spans="2:133" ht="11.25" customHeight="1" x14ac:dyDescent="0.15">
      <c r="B41" s="1023" t="s">
        <v>334</v>
      </c>
      <c r="C41" s="1024"/>
      <c r="D41" s="1024"/>
      <c r="E41" s="1024"/>
      <c r="F41" s="1024"/>
      <c r="G41" s="1024"/>
      <c r="H41" s="1024"/>
      <c r="I41" s="1024"/>
      <c r="J41" s="1024"/>
      <c r="K41" s="1024"/>
      <c r="L41" s="1024"/>
      <c r="M41" s="1024"/>
      <c r="N41" s="1024"/>
      <c r="O41" s="1024"/>
      <c r="P41" s="1024"/>
      <c r="Q41" s="1025"/>
      <c r="R41" s="1074">
        <v>32044105</v>
      </c>
      <c r="S41" s="1075"/>
      <c r="T41" s="1075"/>
      <c r="U41" s="1075"/>
      <c r="V41" s="1075"/>
      <c r="W41" s="1075"/>
      <c r="X41" s="1075"/>
      <c r="Y41" s="1079"/>
      <c r="Z41" s="1080">
        <v>100</v>
      </c>
      <c r="AA41" s="1080"/>
      <c r="AB41" s="1080"/>
      <c r="AC41" s="1080"/>
      <c r="AD41" s="1081">
        <v>17814266</v>
      </c>
      <c r="AE41" s="1081"/>
      <c r="AF41" s="1081"/>
      <c r="AG41" s="1081"/>
      <c r="AH41" s="1081"/>
      <c r="AI41" s="1081"/>
      <c r="AJ41" s="1081"/>
      <c r="AK41" s="1081"/>
      <c r="AL41" s="1082">
        <v>100</v>
      </c>
      <c r="AM41" s="1062"/>
      <c r="AN41" s="1062"/>
      <c r="AO41" s="1083"/>
      <c r="AQ41" s="1065" t="s">
        <v>335</v>
      </c>
      <c r="AR41" s="1066"/>
      <c r="AS41" s="1066"/>
      <c r="AT41" s="1066"/>
      <c r="AU41" s="1066"/>
      <c r="AV41" s="1066"/>
      <c r="AW41" s="1066"/>
      <c r="AX41" s="1066"/>
      <c r="AY41" s="1067"/>
      <c r="AZ41" s="1002">
        <v>733264</v>
      </c>
      <c r="BA41" s="1003"/>
      <c r="BB41" s="1003"/>
      <c r="BC41" s="1003"/>
      <c r="BD41" s="1034"/>
      <c r="BE41" s="1034"/>
      <c r="BF41" s="1057"/>
      <c r="BG41" s="1050"/>
      <c r="BH41" s="1051"/>
      <c r="BI41" s="1051"/>
      <c r="BJ41" s="1051"/>
      <c r="BK41" s="1051"/>
      <c r="BL41" s="202"/>
      <c r="BM41" s="1000" t="s">
        <v>336</v>
      </c>
      <c r="BN41" s="1000"/>
      <c r="BO41" s="1000"/>
      <c r="BP41" s="1000"/>
      <c r="BQ41" s="1000"/>
      <c r="BR41" s="1000"/>
      <c r="BS41" s="1000"/>
      <c r="BT41" s="1000"/>
      <c r="BU41" s="1001"/>
      <c r="BV41" s="1002">
        <v>1</v>
      </c>
      <c r="BW41" s="1003"/>
      <c r="BX41" s="1003"/>
      <c r="BY41" s="1003"/>
      <c r="BZ41" s="1003"/>
      <c r="CA41" s="1003"/>
      <c r="CB41" s="1012"/>
      <c r="CD41" s="999" t="s">
        <v>337</v>
      </c>
      <c r="CE41" s="1000"/>
      <c r="CF41" s="1000"/>
      <c r="CG41" s="1000"/>
      <c r="CH41" s="1000"/>
      <c r="CI41" s="1000"/>
      <c r="CJ41" s="1000"/>
      <c r="CK41" s="1000"/>
      <c r="CL41" s="1000"/>
      <c r="CM41" s="1000"/>
      <c r="CN41" s="1000"/>
      <c r="CO41" s="1000"/>
      <c r="CP41" s="1000"/>
      <c r="CQ41" s="1001"/>
      <c r="CR41" s="1002" t="s">
        <v>122</v>
      </c>
      <c r="CS41" s="1034"/>
      <c r="CT41" s="1034"/>
      <c r="CU41" s="1034"/>
      <c r="CV41" s="1034"/>
      <c r="CW41" s="1034"/>
      <c r="CX41" s="1034"/>
      <c r="CY41" s="1035"/>
      <c r="CZ41" s="1007" t="s">
        <v>122</v>
      </c>
      <c r="DA41" s="1032"/>
      <c r="DB41" s="1032"/>
      <c r="DC41" s="1036"/>
      <c r="DD41" s="1011" t="s">
        <v>122</v>
      </c>
      <c r="DE41" s="1034"/>
      <c r="DF41" s="1034"/>
      <c r="DG41" s="1034"/>
      <c r="DH41" s="1034"/>
      <c r="DI41" s="1034"/>
      <c r="DJ41" s="1034"/>
      <c r="DK41" s="1035"/>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15">
      <c r="AQ42" s="1071" t="s">
        <v>338</v>
      </c>
      <c r="AR42" s="1072"/>
      <c r="AS42" s="1072"/>
      <c r="AT42" s="1072"/>
      <c r="AU42" s="1072"/>
      <c r="AV42" s="1072"/>
      <c r="AW42" s="1072"/>
      <c r="AX42" s="1072"/>
      <c r="AY42" s="1073"/>
      <c r="AZ42" s="1074">
        <v>2318590</v>
      </c>
      <c r="BA42" s="1075"/>
      <c r="BB42" s="1075"/>
      <c r="BC42" s="1075"/>
      <c r="BD42" s="1061"/>
      <c r="BE42" s="1061"/>
      <c r="BF42" s="1063"/>
      <c r="BG42" s="1052"/>
      <c r="BH42" s="1053"/>
      <c r="BI42" s="1053"/>
      <c r="BJ42" s="1053"/>
      <c r="BK42" s="1053"/>
      <c r="BL42" s="203"/>
      <c r="BM42" s="1024" t="s">
        <v>339</v>
      </c>
      <c r="BN42" s="1024"/>
      <c r="BO42" s="1024"/>
      <c r="BP42" s="1024"/>
      <c r="BQ42" s="1024"/>
      <c r="BR42" s="1024"/>
      <c r="BS42" s="1024"/>
      <c r="BT42" s="1024"/>
      <c r="BU42" s="1025"/>
      <c r="BV42" s="1074">
        <v>498</v>
      </c>
      <c r="BW42" s="1075"/>
      <c r="BX42" s="1075"/>
      <c r="BY42" s="1075"/>
      <c r="BZ42" s="1075"/>
      <c r="CA42" s="1075"/>
      <c r="CB42" s="1084"/>
      <c r="CD42" s="999" t="s">
        <v>340</v>
      </c>
      <c r="CE42" s="1000"/>
      <c r="CF42" s="1000"/>
      <c r="CG42" s="1000"/>
      <c r="CH42" s="1000"/>
      <c r="CI42" s="1000"/>
      <c r="CJ42" s="1000"/>
      <c r="CK42" s="1000"/>
      <c r="CL42" s="1000"/>
      <c r="CM42" s="1000"/>
      <c r="CN42" s="1000"/>
      <c r="CO42" s="1000"/>
      <c r="CP42" s="1000"/>
      <c r="CQ42" s="1001"/>
      <c r="CR42" s="1002">
        <v>3704675</v>
      </c>
      <c r="CS42" s="1034"/>
      <c r="CT42" s="1034"/>
      <c r="CU42" s="1034"/>
      <c r="CV42" s="1034"/>
      <c r="CW42" s="1034"/>
      <c r="CX42" s="1034"/>
      <c r="CY42" s="1035"/>
      <c r="CZ42" s="1007">
        <v>11.8</v>
      </c>
      <c r="DA42" s="1032"/>
      <c r="DB42" s="1032"/>
      <c r="DC42" s="1036"/>
      <c r="DD42" s="1011">
        <v>423848</v>
      </c>
      <c r="DE42" s="1034"/>
      <c r="DF42" s="1034"/>
      <c r="DG42" s="1034"/>
      <c r="DH42" s="1034"/>
      <c r="DI42" s="1034"/>
      <c r="DJ42" s="1034"/>
      <c r="DK42" s="1035"/>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15">
      <c r="B43" s="196" t="s">
        <v>341</v>
      </c>
      <c r="CD43" s="999" t="s">
        <v>342</v>
      </c>
      <c r="CE43" s="1000"/>
      <c r="CF43" s="1000"/>
      <c r="CG43" s="1000"/>
      <c r="CH43" s="1000"/>
      <c r="CI43" s="1000"/>
      <c r="CJ43" s="1000"/>
      <c r="CK43" s="1000"/>
      <c r="CL43" s="1000"/>
      <c r="CM43" s="1000"/>
      <c r="CN43" s="1000"/>
      <c r="CO43" s="1000"/>
      <c r="CP43" s="1000"/>
      <c r="CQ43" s="1001"/>
      <c r="CR43" s="1002">
        <v>81601</v>
      </c>
      <c r="CS43" s="1034"/>
      <c r="CT43" s="1034"/>
      <c r="CU43" s="1034"/>
      <c r="CV43" s="1034"/>
      <c r="CW43" s="1034"/>
      <c r="CX43" s="1034"/>
      <c r="CY43" s="1035"/>
      <c r="CZ43" s="1007">
        <v>0.3</v>
      </c>
      <c r="DA43" s="1032"/>
      <c r="DB43" s="1032"/>
      <c r="DC43" s="1036"/>
      <c r="DD43" s="1011">
        <v>81601</v>
      </c>
      <c r="DE43" s="1034"/>
      <c r="DF43" s="1034"/>
      <c r="DG43" s="1034"/>
      <c r="DH43" s="1034"/>
      <c r="DI43" s="1034"/>
      <c r="DJ43" s="1034"/>
      <c r="DK43" s="1035"/>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15">
      <c r="B44" s="1088" t="s">
        <v>343</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38" t="s">
        <v>291</v>
      </c>
      <c r="CE44" s="1039"/>
      <c r="CF44" s="999" t="s">
        <v>344</v>
      </c>
      <c r="CG44" s="1000"/>
      <c r="CH44" s="1000"/>
      <c r="CI44" s="1000"/>
      <c r="CJ44" s="1000"/>
      <c r="CK44" s="1000"/>
      <c r="CL44" s="1000"/>
      <c r="CM44" s="1000"/>
      <c r="CN44" s="1000"/>
      <c r="CO44" s="1000"/>
      <c r="CP44" s="1000"/>
      <c r="CQ44" s="1001"/>
      <c r="CR44" s="1002">
        <v>3370431</v>
      </c>
      <c r="CS44" s="1003"/>
      <c r="CT44" s="1003"/>
      <c r="CU44" s="1003"/>
      <c r="CV44" s="1003"/>
      <c r="CW44" s="1003"/>
      <c r="CX44" s="1003"/>
      <c r="CY44" s="1004"/>
      <c r="CZ44" s="1007">
        <v>10.8</v>
      </c>
      <c r="DA44" s="1008"/>
      <c r="DB44" s="1008"/>
      <c r="DC44" s="1014"/>
      <c r="DD44" s="1011">
        <v>389059</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15">
      <c r="B45" s="1088" t="s">
        <v>345</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0"/>
      <c r="CE45" s="1041"/>
      <c r="CF45" s="999" t="s">
        <v>346</v>
      </c>
      <c r="CG45" s="1000"/>
      <c r="CH45" s="1000"/>
      <c r="CI45" s="1000"/>
      <c r="CJ45" s="1000"/>
      <c r="CK45" s="1000"/>
      <c r="CL45" s="1000"/>
      <c r="CM45" s="1000"/>
      <c r="CN45" s="1000"/>
      <c r="CO45" s="1000"/>
      <c r="CP45" s="1000"/>
      <c r="CQ45" s="1001"/>
      <c r="CR45" s="1002">
        <v>590890</v>
      </c>
      <c r="CS45" s="1034"/>
      <c r="CT45" s="1034"/>
      <c r="CU45" s="1034"/>
      <c r="CV45" s="1034"/>
      <c r="CW45" s="1034"/>
      <c r="CX45" s="1034"/>
      <c r="CY45" s="1035"/>
      <c r="CZ45" s="1007">
        <v>1.9</v>
      </c>
      <c r="DA45" s="1032"/>
      <c r="DB45" s="1032"/>
      <c r="DC45" s="1036"/>
      <c r="DD45" s="1011">
        <v>71520</v>
      </c>
      <c r="DE45" s="1034"/>
      <c r="DF45" s="1034"/>
      <c r="DG45" s="1034"/>
      <c r="DH45" s="1034"/>
      <c r="DI45" s="1034"/>
      <c r="DJ45" s="1034"/>
      <c r="DK45" s="1035"/>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15">
      <c r="B46" s="207"/>
      <c r="CD46" s="1040"/>
      <c r="CE46" s="1041"/>
      <c r="CF46" s="999" t="s">
        <v>347</v>
      </c>
      <c r="CG46" s="1000"/>
      <c r="CH46" s="1000"/>
      <c r="CI46" s="1000"/>
      <c r="CJ46" s="1000"/>
      <c r="CK46" s="1000"/>
      <c r="CL46" s="1000"/>
      <c r="CM46" s="1000"/>
      <c r="CN46" s="1000"/>
      <c r="CO46" s="1000"/>
      <c r="CP46" s="1000"/>
      <c r="CQ46" s="1001"/>
      <c r="CR46" s="1002">
        <v>2604528</v>
      </c>
      <c r="CS46" s="1003"/>
      <c r="CT46" s="1003"/>
      <c r="CU46" s="1003"/>
      <c r="CV46" s="1003"/>
      <c r="CW46" s="1003"/>
      <c r="CX46" s="1003"/>
      <c r="CY46" s="1004"/>
      <c r="CZ46" s="1007">
        <v>8.3000000000000007</v>
      </c>
      <c r="DA46" s="1008"/>
      <c r="DB46" s="1008"/>
      <c r="DC46" s="1014"/>
      <c r="DD46" s="1011">
        <v>311412</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15">
      <c r="B47" s="207"/>
      <c r="CD47" s="1040"/>
      <c r="CE47" s="1041"/>
      <c r="CF47" s="999" t="s">
        <v>348</v>
      </c>
      <c r="CG47" s="1000"/>
      <c r="CH47" s="1000"/>
      <c r="CI47" s="1000"/>
      <c r="CJ47" s="1000"/>
      <c r="CK47" s="1000"/>
      <c r="CL47" s="1000"/>
      <c r="CM47" s="1000"/>
      <c r="CN47" s="1000"/>
      <c r="CO47" s="1000"/>
      <c r="CP47" s="1000"/>
      <c r="CQ47" s="1001"/>
      <c r="CR47" s="1002">
        <v>334244</v>
      </c>
      <c r="CS47" s="1034"/>
      <c r="CT47" s="1034"/>
      <c r="CU47" s="1034"/>
      <c r="CV47" s="1034"/>
      <c r="CW47" s="1034"/>
      <c r="CX47" s="1034"/>
      <c r="CY47" s="1035"/>
      <c r="CZ47" s="1007">
        <v>1.1000000000000001</v>
      </c>
      <c r="DA47" s="1032"/>
      <c r="DB47" s="1032"/>
      <c r="DC47" s="1036"/>
      <c r="DD47" s="1011">
        <v>34789</v>
      </c>
      <c r="DE47" s="1034"/>
      <c r="DF47" s="1034"/>
      <c r="DG47" s="1034"/>
      <c r="DH47" s="1034"/>
      <c r="DI47" s="1034"/>
      <c r="DJ47" s="1034"/>
      <c r="DK47" s="1035"/>
      <c r="DL47" s="1085"/>
      <c r="DM47" s="1086"/>
      <c r="DN47" s="1086"/>
      <c r="DO47" s="1086"/>
      <c r="DP47" s="1086"/>
      <c r="DQ47" s="1086"/>
      <c r="DR47" s="1086"/>
      <c r="DS47" s="1086"/>
      <c r="DT47" s="1086"/>
      <c r="DU47" s="1086"/>
      <c r="DV47" s="1087"/>
      <c r="DW47" s="1076"/>
      <c r="DX47" s="1077"/>
      <c r="DY47" s="1077"/>
      <c r="DZ47" s="1077"/>
      <c r="EA47" s="1077"/>
      <c r="EB47" s="1077"/>
      <c r="EC47" s="1078"/>
    </row>
    <row r="48" spans="2:133" x14ac:dyDescent="0.15">
      <c r="B48" s="207"/>
      <c r="CD48" s="1042"/>
      <c r="CE48" s="1043"/>
      <c r="CF48" s="999" t="s">
        <v>349</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15">
      <c r="B49" s="207"/>
      <c r="CD49" s="1023" t="s">
        <v>350</v>
      </c>
      <c r="CE49" s="1024"/>
      <c r="CF49" s="1024"/>
      <c r="CG49" s="1024"/>
      <c r="CH49" s="1024"/>
      <c r="CI49" s="1024"/>
      <c r="CJ49" s="1024"/>
      <c r="CK49" s="1024"/>
      <c r="CL49" s="1024"/>
      <c r="CM49" s="1024"/>
      <c r="CN49" s="1024"/>
      <c r="CO49" s="1024"/>
      <c r="CP49" s="1024"/>
      <c r="CQ49" s="1025"/>
      <c r="CR49" s="1074">
        <v>31312596</v>
      </c>
      <c r="CS49" s="1061"/>
      <c r="CT49" s="1061"/>
      <c r="CU49" s="1061"/>
      <c r="CV49" s="1061"/>
      <c r="CW49" s="1061"/>
      <c r="CX49" s="1061"/>
      <c r="CY49" s="1090"/>
      <c r="CZ49" s="1082">
        <v>100</v>
      </c>
      <c r="DA49" s="1091"/>
      <c r="DB49" s="1091"/>
      <c r="DC49" s="1092"/>
      <c r="DD49" s="1093">
        <v>21364381</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d886l1/z6J3FmuVtSX9TLuufuigjGgiGsCtk5cyz7Zo3m/uxFINHF3CtWVBdaTvD+B9uiQnt84+82+QnWIVSvg==" saltValue="NIzuJCWHksXX+QPOfg//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351" t="s">
        <v>351</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352</v>
      </c>
      <c r="DK2" s="353"/>
      <c r="DL2" s="353"/>
      <c r="DM2" s="353"/>
      <c r="DN2" s="353"/>
      <c r="DO2" s="354"/>
      <c r="DP2" s="210"/>
      <c r="DQ2" s="352" t="s">
        <v>353</v>
      </c>
      <c r="DR2" s="353"/>
      <c r="DS2" s="353"/>
      <c r="DT2" s="353"/>
      <c r="DU2" s="353"/>
      <c r="DV2" s="353"/>
      <c r="DW2" s="353"/>
      <c r="DX2" s="353"/>
      <c r="DY2" s="353"/>
      <c r="DZ2" s="35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355" t="s">
        <v>354</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355</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15">
      <c r="A5" s="357" t="s">
        <v>356</v>
      </c>
      <c r="B5" s="358"/>
      <c r="C5" s="358"/>
      <c r="D5" s="358"/>
      <c r="E5" s="358"/>
      <c r="F5" s="358"/>
      <c r="G5" s="358"/>
      <c r="H5" s="358"/>
      <c r="I5" s="358"/>
      <c r="J5" s="358"/>
      <c r="K5" s="358"/>
      <c r="L5" s="358"/>
      <c r="M5" s="358"/>
      <c r="N5" s="358"/>
      <c r="O5" s="358"/>
      <c r="P5" s="359"/>
      <c r="Q5" s="363" t="s">
        <v>357</v>
      </c>
      <c r="R5" s="364"/>
      <c r="S5" s="364"/>
      <c r="T5" s="364"/>
      <c r="U5" s="365"/>
      <c r="V5" s="363" t="s">
        <v>358</v>
      </c>
      <c r="W5" s="364"/>
      <c r="X5" s="364"/>
      <c r="Y5" s="364"/>
      <c r="Z5" s="365"/>
      <c r="AA5" s="363" t="s">
        <v>359</v>
      </c>
      <c r="AB5" s="364"/>
      <c r="AC5" s="364"/>
      <c r="AD5" s="364"/>
      <c r="AE5" s="364"/>
      <c r="AF5" s="369" t="s">
        <v>360</v>
      </c>
      <c r="AG5" s="364"/>
      <c r="AH5" s="364"/>
      <c r="AI5" s="364"/>
      <c r="AJ5" s="370"/>
      <c r="AK5" s="364" t="s">
        <v>361</v>
      </c>
      <c r="AL5" s="364"/>
      <c r="AM5" s="364"/>
      <c r="AN5" s="364"/>
      <c r="AO5" s="365"/>
      <c r="AP5" s="363" t="s">
        <v>362</v>
      </c>
      <c r="AQ5" s="364"/>
      <c r="AR5" s="364"/>
      <c r="AS5" s="364"/>
      <c r="AT5" s="365"/>
      <c r="AU5" s="363" t="s">
        <v>363</v>
      </c>
      <c r="AV5" s="364"/>
      <c r="AW5" s="364"/>
      <c r="AX5" s="364"/>
      <c r="AY5" s="370"/>
      <c r="AZ5" s="214"/>
      <c r="BA5" s="214"/>
      <c r="BB5" s="214"/>
      <c r="BC5" s="214"/>
      <c r="BD5" s="214"/>
      <c r="BE5" s="215"/>
      <c r="BF5" s="215"/>
      <c r="BG5" s="215"/>
      <c r="BH5" s="215"/>
      <c r="BI5" s="215"/>
      <c r="BJ5" s="215"/>
      <c r="BK5" s="215"/>
      <c r="BL5" s="215"/>
      <c r="BM5" s="215"/>
      <c r="BN5" s="215"/>
      <c r="BO5" s="215"/>
      <c r="BP5" s="215"/>
      <c r="BQ5" s="357" t="s">
        <v>364</v>
      </c>
      <c r="BR5" s="358"/>
      <c r="BS5" s="358"/>
      <c r="BT5" s="358"/>
      <c r="BU5" s="358"/>
      <c r="BV5" s="358"/>
      <c r="BW5" s="358"/>
      <c r="BX5" s="358"/>
      <c r="BY5" s="358"/>
      <c r="BZ5" s="358"/>
      <c r="CA5" s="358"/>
      <c r="CB5" s="358"/>
      <c r="CC5" s="358"/>
      <c r="CD5" s="358"/>
      <c r="CE5" s="358"/>
      <c r="CF5" s="358"/>
      <c r="CG5" s="359"/>
      <c r="CH5" s="363" t="s">
        <v>365</v>
      </c>
      <c r="CI5" s="364"/>
      <c r="CJ5" s="364"/>
      <c r="CK5" s="364"/>
      <c r="CL5" s="365"/>
      <c r="CM5" s="363" t="s">
        <v>366</v>
      </c>
      <c r="CN5" s="364"/>
      <c r="CO5" s="364"/>
      <c r="CP5" s="364"/>
      <c r="CQ5" s="365"/>
      <c r="CR5" s="363" t="s">
        <v>367</v>
      </c>
      <c r="CS5" s="364"/>
      <c r="CT5" s="364"/>
      <c r="CU5" s="364"/>
      <c r="CV5" s="365"/>
      <c r="CW5" s="363" t="s">
        <v>368</v>
      </c>
      <c r="CX5" s="364"/>
      <c r="CY5" s="364"/>
      <c r="CZ5" s="364"/>
      <c r="DA5" s="365"/>
      <c r="DB5" s="363" t="s">
        <v>369</v>
      </c>
      <c r="DC5" s="364"/>
      <c r="DD5" s="364"/>
      <c r="DE5" s="364"/>
      <c r="DF5" s="365"/>
      <c r="DG5" s="393" t="s">
        <v>370</v>
      </c>
      <c r="DH5" s="394"/>
      <c r="DI5" s="394"/>
      <c r="DJ5" s="394"/>
      <c r="DK5" s="395"/>
      <c r="DL5" s="393" t="s">
        <v>371</v>
      </c>
      <c r="DM5" s="394"/>
      <c r="DN5" s="394"/>
      <c r="DO5" s="394"/>
      <c r="DP5" s="395"/>
      <c r="DQ5" s="363" t="s">
        <v>372</v>
      </c>
      <c r="DR5" s="364"/>
      <c r="DS5" s="364"/>
      <c r="DT5" s="364"/>
      <c r="DU5" s="365"/>
      <c r="DV5" s="363" t="s">
        <v>363</v>
      </c>
      <c r="DW5" s="364"/>
      <c r="DX5" s="364"/>
      <c r="DY5" s="364"/>
      <c r="DZ5" s="370"/>
      <c r="EA5" s="217"/>
    </row>
    <row r="6" spans="1:131" s="218" customFormat="1" ht="26.25" customHeight="1" thickBot="1" x14ac:dyDescent="0.2">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15">
      <c r="A7" s="219">
        <v>1</v>
      </c>
      <c r="B7" s="379" t="s">
        <v>373</v>
      </c>
      <c r="C7" s="380"/>
      <c r="D7" s="380"/>
      <c r="E7" s="380"/>
      <c r="F7" s="380"/>
      <c r="G7" s="380"/>
      <c r="H7" s="380"/>
      <c r="I7" s="380"/>
      <c r="J7" s="380"/>
      <c r="K7" s="380"/>
      <c r="L7" s="380"/>
      <c r="M7" s="380"/>
      <c r="N7" s="380"/>
      <c r="O7" s="380"/>
      <c r="P7" s="381"/>
      <c r="Q7" s="382">
        <v>32004</v>
      </c>
      <c r="R7" s="383"/>
      <c r="S7" s="383"/>
      <c r="T7" s="383"/>
      <c r="U7" s="383"/>
      <c r="V7" s="383">
        <v>31272</v>
      </c>
      <c r="W7" s="383"/>
      <c r="X7" s="383"/>
      <c r="Y7" s="383"/>
      <c r="Z7" s="383"/>
      <c r="AA7" s="383">
        <v>732</v>
      </c>
      <c r="AB7" s="383"/>
      <c r="AC7" s="383"/>
      <c r="AD7" s="383"/>
      <c r="AE7" s="384"/>
      <c r="AF7" s="385">
        <v>516</v>
      </c>
      <c r="AG7" s="386"/>
      <c r="AH7" s="386"/>
      <c r="AI7" s="386"/>
      <c r="AJ7" s="387"/>
      <c r="AK7" s="388">
        <v>882</v>
      </c>
      <c r="AL7" s="389"/>
      <c r="AM7" s="389"/>
      <c r="AN7" s="389"/>
      <c r="AO7" s="389"/>
      <c r="AP7" s="389">
        <v>21942</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t="s">
        <v>558</v>
      </c>
      <c r="BT7" s="377"/>
      <c r="BU7" s="377"/>
      <c r="BV7" s="377"/>
      <c r="BW7" s="377"/>
      <c r="BX7" s="377"/>
      <c r="BY7" s="377"/>
      <c r="BZ7" s="377"/>
      <c r="CA7" s="377"/>
      <c r="CB7" s="377"/>
      <c r="CC7" s="377"/>
      <c r="CD7" s="377"/>
      <c r="CE7" s="377"/>
      <c r="CF7" s="377"/>
      <c r="CG7" s="392"/>
      <c r="CH7" s="373">
        <v>5</v>
      </c>
      <c r="CI7" s="374"/>
      <c r="CJ7" s="374"/>
      <c r="CK7" s="374"/>
      <c r="CL7" s="375"/>
      <c r="CM7" s="373">
        <v>77</v>
      </c>
      <c r="CN7" s="374"/>
      <c r="CO7" s="374"/>
      <c r="CP7" s="374"/>
      <c r="CQ7" s="375"/>
      <c r="CR7" s="373">
        <v>10</v>
      </c>
      <c r="CS7" s="374"/>
      <c r="CT7" s="374"/>
      <c r="CU7" s="374"/>
      <c r="CV7" s="375"/>
      <c r="CW7" s="373" t="s">
        <v>549</v>
      </c>
      <c r="CX7" s="374"/>
      <c r="CY7" s="374"/>
      <c r="CZ7" s="374"/>
      <c r="DA7" s="375"/>
      <c r="DB7" s="373" t="s">
        <v>549</v>
      </c>
      <c r="DC7" s="374"/>
      <c r="DD7" s="374"/>
      <c r="DE7" s="374"/>
      <c r="DF7" s="375"/>
      <c r="DG7" s="373" t="s">
        <v>549</v>
      </c>
      <c r="DH7" s="374"/>
      <c r="DI7" s="374"/>
      <c r="DJ7" s="374"/>
      <c r="DK7" s="375"/>
      <c r="DL7" s="373" t="s">
        <v>549</v>
      </c>
      <c r="DM7" s="374"/>
      <c r="DN7" s="374"/>
      <c r="DO7" s="374"/>
      <c r="DP7" s="375"/>
      <c r="DQ7" s="373" t="s">
        <v>549</v>
      </c>
      <c r="DR7" s="374"/>
      <c r="DS7" s="374"/>
      <c r="DT7" s="374"/>
      <c r="DU7" s="375"/>
      <c r="DV7" s="376"/>
      <c r="DW7" s="377"/>
      <c r="DX7" s="377"/>
      <c r="DY7" s="377"/>
      <c r="DZ7" s="378"/>
      <c r="EA7" s="217"/>
    </row>
    <row r="8" spans="1:131" s="218" customFormat="1" ht="26.25" customHeight="1" x14ac:dyDescent="0.15">
      <c r="A8" s="221">
        <v>2</v>
      </c>
      <c r="B8" s="410" t="s">
        <v>374</v>
      </c>
      <c r="C8" s="411"/>
      <c r="D8" s="411"/>
      <c r="E8" s="411"/>
      <c r="F8" s="411"/>
      <c r="G8" s="411"/>
      <c r="H8" s="411"/>
      <c r="I8" s="411"/>
      <c r="J8" s="411"/>
      <c r="K8" s="411"/>
      <c r="L8" s="411"/>
      <c r="M8" s="411"/>
      <c r="N8" s="411"/>
      <c r="O8" s="411"/>
      <c r="P8" s="412"/>
      <c r="Q8" s="413">
        <v>1</v>
      </c>
      <c r="R8" s="414"/>
      <c r="S8" s="414"/>
      <c r="T8" s="414"/>
      <c r="U8" s="414"/>
      <c r="V8" s="414">
        <v>1</v>
      </c>
      <c r="W8" s="414"/>
      <c r="X8" s="414"/>
      <c r="Y8" s="414"/>
      <c r="Z8" s="414"/>
      <c r="AA8" s="414" t="s">
        <v>549</v>
      </c>
      <c r="AB8" s="414"/>
      <c r="AC8" s="414"/>
      <c r="AD8" s="414"/>
      <c r="AE8" s="415"/>
      <c r="AF8" s="416" t="s">
        <v>122</v>
      </c>
      <c r="AG8" s="417"/>
      <c r="AH8" s="417"/>
      <c r="AI8" s="417"/>
      <c r="AJ8" s="418"/>
      <c r="AK8" s="399" t="s">
        <v>549</v>
      </c>
      <c r="AL8" s="400"/>
      <c r="AM8" s="400"/>
      <c r="AN8" s="400"/>
      <c r="AO8" s="400"/>
      <c r="AP8" s="400" t="s">
        <v>549</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559</v>
      </c>
      <c r="BT8" s="404"/>
      <c r="BU8" s="404"/>
      <c r="BV8" s="404"/>
      <c r="BW8" s="404"/>
      <c r="BX8" s="404"/>
      <c r="BY8" s="404"/>
      <c r="BZ8" s="404"/>
      <c r="CA8" s="404"/>
      <c r="CB8" s="404"/>
      <c r="CC8" s="404"/>
      <c r="CD8" s="404"/>
      <c r="CE8" s="404"/>
      <c r="CF8" s="404"/>
      <c r="CG8" s="405"/>
      <c r="CH8" s="406">
        <v>2</v>
      </c>
      <c r="CI8" s="407"/>
      <c r="CJ8" s="407"/>
      <c r="CK8" s="407"/>
      <c r="CL8" s="408"/>
      <c r="CM8" s="406">
        <v>42</v>
      </c>
      <c r="CN8" s="407"/>
      <c r="CO8" s="407"/>
      <c r="CP8" s="407"/>
      <c r="CQ8" s="408"/>
      <c r="CR8" s="406">
        <v>10</v>
      </c>
      <c r="CS8" s="407"/>
      <c r="CT8" s="407"/>
      <c r="CU8" s="407"/>
      <c r="CV8" s="408"/>
      <c r="CW8" s="406">
        <v>0</v>
      </c>
      <c r="CX8" s="407"/>
      <c r="CY8" s="407"/>
      <c r="CZ8" s="407"/>
      <c r="DA8" s="408"/>
      <c r="DB8" s="406" t="s">
        <v>549</v>
      </c>
      <c r="DC8" s="407"/>
      <c r="DD8" s="407"/>
      <c r="DE8" s="407"/>
      <c r="DF8" s="408"/>
      <c r="DG8" s="406" t="s">
        <v>549</v>
      </c>
      <c r="DH8" s="407"/>
      <c r="DI8" s="407"/>
      <c r="DJ8" s="407"/>
      <c r="DK8" s="408"/>
      <c r="DL8" s="406" t="s">
        <v>549</v>
      </c>
      <c r="DM8" s="407"/>
      <c r="DN8" s="407"/>
      <c r="DO8" s="407"/>
      <c r="DP8" s="408"/>
      <c r="DQ8" s="406" t="s">
        <v>549</v>
      </c>
      <c r="DR8" s="407"/>
      <c r="DS8" s="407"/>
      <c r="DT8" s="407"/>
      <c r="DU8" s="408"/>
      <c r="DV8" s="403"/>
      <c r="DW8" s="404"/>
      <c r="DX8" s="404"/>
      <c r="DY8" s="404"/>
      <c r="DZ8" s="409"/>
      <c r="EA8" s="217"/>
    </row>
    <row r="9" spans="1:131" s="218" customFormat="1" ht="26.25" customHeight="1" x14ac:dyDescent="0.15">
      <c r="A9" s="221">
        <v>3</v>
      </c>
      <c r="B9" s="410" t="s">
        <v>375</v>
      </c>
      <c r="C9" s="411"/>
      <c r="D9" s="411"/>
      <c r="E9" s="411"/>
      <c r="F9" s="411"/>
      <c r="G9" s="411"/>
      <c r="H9" s="411"/>
      <c r="I9" s="411"/>
      <c r="J9" s="411"/>
      <c r="K9" s="411"/>
      <c r="L9" s="411"/>
      <c r="M9" s="411"/>
      <c r="N9" s="411"/>
      <c r="O9" s="411"/>
      <c r="P9" s="412"/>
      <c r="Q9" s="413">
        <v>95</v>
      </c>
      <c r="R9" s="414"/>
      <c r="S9" s="414"/>
      <c r="T9" s="414"/>
      <c r="U9" s="414"/>
      <c r="V9" s="414">
        <v>95</v>
      </c>
      <c r="W9" s="414"/>
      <c r="X9" s="414"/>
      <c r="Y9" s="414"/>
      <c r="Z9" s="414"/>
      <c r="AA9" s="414" t="s">
        <v>549</v>
      </c>
      <c r="AB9" s="414"/>
      <c r="AC9" s="414"/>
      <c r="AD9" s="414"/>
      <c r="AE9" s="415"/>
      <c r="AF9" s="416" t="s">
        <v>122</v>
      </c>
      <c r="AG9" s="417"/>
      <c r="AH9" s="417"/>
      <c r="AI9" s="417"/>
      <c r="AJ9" s="418"/>
      <c r="AK9" s="399">
        <v>55</v>
      </c>
      <c r="AL9" s="400"/>
      <c r="AM9" s="400"/>
      <c r="AN9" s="400"/>
      <c r="AO9" s="400"/>
      <c r="AP9" s="400">
        <v>12</v>
      </c>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t="s">
        <v>560</v>
      </c>
      <c r="BT9" s="404"/>
      <c r="BU9" s="404"/>
      <c r="BV9" s="404"/>
      <c r="BW9" s="404"/>
      <c r="BX9" s="404"/>
      <c r="BY9" s="404"/>
      <c r="BZ9" s="404"/>
      <c r="CA9" s="404"/>
      <c r="CB9" s="404"/>
      <c r="CC9" s="404"/>
      <c r="CD9" s="404"/>
      <c r="CE9" s="404"/>
      <c r="CF9" s="404"/>
      <c r="CG9" s="405"/>
      <c r="CH9" s="406">
        <v>-736</v>
      </c>
      <c r="CI9" s="407"/>
      <c r="CJ9" s="407"/>
      <c r="CK9" s="407"/>
      <c r="CL9" s="408"/>
      <c r="CM9" s="406">
        <v>-764</v>
      </c>
      <c r="CN9" s="407"/>
      <c r="CO9" s="407"/>
      <c r="CP9" s="407"/>
      <c r="CQ9" s="408"/>
      <c r="CR9" s="406">
        <v>85</v>
      </c>
      <c r="CS9" s="407"/>
      <c r="CT9" s="407"/>
      <c r="CU9" s="407"/>
      <c r="CV9" s="408"/>
      <c r="CW9" s="406">
        <v>72</v>
      </c>
      <c r="CX9" s="407"/>
      <c r="CY9" s="407"/>
      <c r="CZ9" s="407"/>
      <c r="DA9" s="408"/>
      <c r="DB9" s="406" t="s">
        <v>549</v>
      </c>
      <c r="DC9" s="407"/>
      <c r="DD9" s="407"/>
      <c r="DE9" s="407"/>
      <c r="DF9" s="408"/>
      <c r="DG9" s="406" t="s">
        <v>549</v>
      </c>
      <c r="DH9" s="407"/>
      <c r="DI9" s="407"/>
      <c r="DJ9" s="407"/>
      <c r="DK9" s="408"/>
      <c r="DL9" s="406">
        <v>900</v>
      </c>
      <c r="DM9" s="407"/>
      <c r="DN9" s="407"/>
      <c r="DO9" s="407"/>
      <c r="DP9" s="408"/>
      <c r="DQ9" s="406">
        <v>810</v>
      </c>
      <c r="DR9" s="407"/>
      <c r="DS9" s="407"/>
      <c r="DT9" s="407"/>
      <c r="DU9" s="408"/>
      <c r="DV9" s="403"/>
      <c r="DW9" s="404"/>
      <c r="DX9" s="404"/>
      <c r="DY9" s="404"/>
      <c r="DZ9" s="409"/>
      <c r="EA9" s="217"/>
    </row>
    <row r="10" spans="1:131" s="218" customFormat="1" ht="26.25" customHeight="1" x14ac:dyDescent="0.15">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t="s">
        <v>561</v>
      </c>
      <c r="BT10" s="404"/>
      <c r="BU10" s="404"/>
      <c r="BV10" s="404"/>
      <c r="BW10" s="404"/>
      <c r="BX10" s="404"/>
      <c r="BY10" s="404"/>
      <c r="BZ10" s="404"/>
      <c r="CA10" s="404"/>
      <c r="CB10" s="404"/>
      <c r="CC10" s="404"/>
      <c r="CD10" s="404"/>
      <c r="CE10" s="404"/>
      <c r="CF10" s="404"/>
      <c r="CG10" s="405"/>
      <c r="CH10" s="406">
        <v>0</v>
      </c>
      <c r="CI10" s="407"/>
      <c r="CJ10" s="407"/>
      <c r="CK10" s="407"/>
      <c r="CL10" s="408"/>
      <c r="CM10" s="406">
        <v>26</v>
      </c>
      <c r="CN10" s="407"/>
      <c r="CO10" s="407"/>
      <c r="CP10" s="407"/>
      <c r="CQ10" s="408"/>
      <c r="CR10" s="406">
        <v>10</v>
      </c>
      <c r="CS10" s="407"/>
      <c r="CT10" s="407"/>
      <c r="CU10" s="407"/>
      <c r="CV10" s="408"/>
      <c r="CW10" s="406" t="s">
        <v>489</v>
      </c>
      <c r="CX10" s="407"/>
      <c r="CY10" s="407"/>
      <c r="CZ10" s="407"/>
      <c r="DA10" s="408"/>
      <c r="DB10" s="406" t="s">
        <v>489</v>
      </c>
      <c r="DC10" s="407"/>
      <c r="DD10" s="407"/>
      <c r="DE10" s="407"/>
      <c r="DF10" s="408"/>
      <c r="DG10" s="406" t="s">
        <v>489</v>
      </c>
      <c r="DH10" s="407"/>
      <c r="DI10" s="407"/>
      <c r="DJ10" s="407"/>
      <c r="DK10" s="408"/>
      <c r="DL10" s="406" t="s">
        <v>489</v>
      </c>
      <c r="DM10" s="407"/>
      <c r="DN10" s="407"/>
      <c r="DO10" s="407"/>
      <c r="DP10" s="408"/>
      <c r="DQ10" s="406" t="s">
        <v>489</v>
      </c>
      <c r="DR10" s="407"/>
      <c r="DS10" s="407"/>
      <c r="DT10" s="407"/>
      <c r="DU10" s="408"/>
      <c r="DV10" s="403"/>
      <c r="DW10" s="404"/>
      <c r="DX10" s="404"/>
      <c r="DY10" s="404"/>
      <c r="DZ10" s="409"/>
      <c r="EA10" s="217"/>
    </row>
    <row r="11" spans="1:131" s="218" customFormat="1" ht="26.25" customHeight="1" x14ac:dyDescent="0.15">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t="s">
        <v>562</v>
      </c>
      <c r="BT11" s="404"/>
      <c r="BU11" s="404"/>
      <c r="BV11" s="404"/>
      <c r="BW11" s="404"/>
      <c r="BX11" s="404"/>
      <c r="BY11" s="404"/>
      <c r="BZ11" s="404"/>
      <c r="CA11" s="404"/>
      <c r="CB11" s="404"/>
      <c r="CC11" s="404"/>
      <c r="CD11" s="404"/>
      <c r="CE11" s="404"/>
      <c r="CF11" s="404"/>
      <c r="CG11" s="405"/>
      <c r="CH11" s="406">
        <v>-3</v>
      </c>
      <c r="CI11" s="407"/>
      <c r="CJ11" s="407"/>
      <c r="CK11" s="407"/>
      <c r="CL11" s="408"/>
      <c r="CM11" s="406">
        <v>-5</v>
      </c>
      <c r="CN11" s="407"/>
      <c r="CO11" s="407"/>
      <c r="CP11" s="407"/>
      <c r="CQ11" s="408"/>
      <c r="CR11" s="406">
        <v>3</v>
      </c>
      <c r="CS11" s="407"/>
      <c r="CT11" s="407"/>
      <c r="CU11" s="407"/>
      <c r="CV11" s="408"/>
      <c r="CW11" s="406" t="s">
        <v>489</v>
      </c>
      <c r="CX11" s="407"/>
      <c r="CY11" s="407"/>
      <c r="CZ11" s="407"/>
      <c r="DA11" s="408"/>
      <c r="DB11" s="406" t="s">
        <v>489</v>
      </c>
      <c r="DC11" s="407"/>
      <c r="DD11" s="407"/>
      <c r="DE11" s="407"/>
      <c r="DF11" s="408"/>
      <c r="DG11" s="406" t="s">
        <v>489</v>
      </c>
      <c r="DH11" s="407"/>
      <c r="DI11" s="407"/>
      <c r="DJ11" s="407"/>
      <c r="DK11" s="408"/>
      <c r="DL11" s="406" t="s">
        <v>489</v>
      </c>
      <c r="DM11" s="407"/>
      <c r="DN11" s="407"/>
      <c r="DO11" s="407"/>
      <c r="DP11" s="408"/>
      <c r="DQ11" s="406" t="s">
        <v>489</v>
      </c>
      <c r="DR11" s="407"/>
      <c r="DS11" s="407"/>
      <c r="DT11" s="407"/>
      <c r="DU11" s="408"/>
      <c r="DV11" s="403"/>
      <c r="DW11" s="404"/>
      <c r="DX11" s="404"/>
      <c r="DY11" s="404"/>
      <c r="DZ11" s="409"/>
      <c r="EA11" s="217"/>
    </row>
    <row r="12" spans="1:131" s="218" customFormat="1" ht="26.25" customHeight="1" x14ac:dyDescent="0.15">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t="s">
        <v>555</v>
      </c>
      <c r="BT12" s="404"/>
      <c r="BU12" s="404"/>
      <c r="BV12" s="404"/>
      <c r="BW12" s="404"/>
      <c r="BX12" s="404"/>
      <c r="BY12" s="404"/>
      <c r="BZ12" s="404"/>
      <c r="CA12" s="404"/>
      <c r="CB12" s="404"/>
      <c r="CC12" s="404"/>
      <c r="CD12" s="404"/>
      <c r="CE12" s="404"/>
      <c r="CF12" s="404"/>
      <c r="CG12" s="405"/>
      <c r="CH12" s="406">
        <v>1</v>
      </c>
      <c r="CI12" s="407"/>
      <c r="CJ12" s="407"/>
      <c r="CK12" s="407"/>
      <c r="CL12" s="408"/>
      <c r="CM12" s="406">
        <v>19</v>
      </c>
      <c r="CN12" s="407"/>
      <c r="CO12" s="407"/>
      <c r="CP12" s="407"/>
      <c r="CQ12" s="408"/>
      <c r="CR12" s="406">
        <v>6</v>
      </c>
      <c r="CS12" s="407"/>
      <c r="CT12" s="407"/>
      <c r="CU12" s="407"/>
      <c r="CV12" s="408"/>
      <c r="CW12" s="406" t="s">
        <v>489</v>
      </c>
      <c r="CX12" s="407"/>
      <c r="CY12" s="407"/>
      <c r="CZ12" s="407"/>
      <c r="DA12" s="408"/>
      <c r="DB12" s="406" t="s">
        <v>489</v>
      </c>
      <c r="DC12" s="407"/>
      <c r="DD12" s="407"/>
      <c r="DE12" s="407"/>
      <c r="DF12" s="408"/>
      <c r="DG12" s="406" t="s">
        <v>489</v>
      </c>
      <c r="DH12" s="407"/>
      <c r="DI12" s="407"/>
      <c r="DJ12" s="407"/>
      <c r="DK12" s="408"/>
      <c r="DL12" s="406" t="s">
        <v>489</v>
      </c>
      <c r="DM12" s="407"/>
      <c r="DN12" s="407"/>
      <c r="DO12" s="407"/>
      <c r="DP12" s="408"/>
      <c r="DQ12" s="406" t="s">
        <v>489</v>
      </c>
      <c r="DR12" s="407"/>
      <c r="DS12" s="407"/>
      <c r="DT12" s="407"/>
      <c r="DU12" s="408"/>
      <c r="DV12" s="403"/>
      <c r="DW12" s="404"/>
      <c r="DX12" s="404"/>
      <c r="DY12" s="404"/>
      <c r="DZ12" s="409"/>
      <c r="EA12" s="217"/>
    </row>
    <row r="13" spans="1:131" s="218" customFormat="1" ht="26.25" customHeight="1" x14ac:dyDescent="0.15">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t="s">
        <v>556</v>
      </c>
      <c r="BT13" s="404"/>
      <c r="BU13" s="404"/>
      <c r="BV13" s="404"/>
      <c r="BW13" s="404"/>
      <c r="BX13" s="404"/>
      <c r="BY13" s="404"/>
      <c r="BZ13" s="404"/>
      <c r="CA13" s="404"/>
      <c r="CB13" s="404"/>
      <c r="CC13" s="404"/>
      <c r="CD13" s="404"/>
      <c r="CE13" s="404"/>
      <c r="CF13" s="404"/>
      <c r="CG13" s="405"/>
      <c r="CH13" s="406">
        <v>0</v>
      </c>
      <c r="CI13" s="407"/>
      <c r="CJ13" s="407"/>
      <c r="CK13" s="407"/>
      <c r="CL13" s="408"/>
      <c r="CM13" s="406">
        <v>24</v>
      </c>
      <c r="CN13" s="407"/>
      <c r="CO13" s="407"/>
      <c r="CP13" s="407"/>
      <c r="CQ13" s="408"/>
      <c r="CR13" s="406">
        <v>18</v>
      </c>
      <c r="CS13" s="407"/>
      <c r="CT13" s="407"/>
      <c r="CU13" s="407"/>
      <c r="CV13" s="408"/>
      <c r="CW13" s="406">
        <v>0</v>
      </c>
      <c r="CX13" s="407"/>
      <c r="CY13" s="407"/>
      <c r="CZ13" s="407"/>
      <c r="DA13" s="408"/>
      <c r="DB13" s="406" t="s">
        <v>489</v>
      </c>
      <c r="DC13" s="407"/>
      <c r="DD13" s="407"/>
      <c r="DE13" s="407"/>
      <c r="DF13" s="408"/>
      <c r="DG13" s="406" t="s">
        <v>489</v>
      </c>
      <c r="DH13" s="407"/>
      <c r="DI13" s="407"/>
      <c r="DJ13" s="407"/>
      <c r="DK13" s="408"/>
      <c r="DL13" s="406" t="s">
        <v>489</v>
      </c>
      <c r="DM13" s="407"/>
      <c r="DN13" s="407"/>
      <c r="DO13" s="407"/>
      <c r="DP13" s="408"/>
      <c r="DQ13" s="406" t="s">
        <v>489</v>
      </c>
      <c r="DR13" s="407"/>
      <c r="DS13" s="407"/>
      <c r="DT13" s="407"/>
      <c r="DU13" s="408"/>
      <c r="DV13" s="403"/>
      <c r="DW13" s="404"/>
      <c r="DX13" s="404"/>
      <c r="DY13" s="404"/>
      <c r="DZ13" s="409"/>
      <c r="EA13" s="217"/>
    </row>
    <row r="14" spans="1:131" s="218" customFormat="1" ht="26.25" customHeight="1" x14ac:dyDescent="0.15">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t="s">
        <v>563</v>
      </c>
      <c r="BT14" s="404"/>
      <c r="BU14" s="404"/>
      <c r="BV14" s="404"/>
      <c r="BW14" s="404"/>
      <c r="BX14" s="404"/>
      <c r="BY14" s="404"/>
      <c r="BZ14" s="404"/>
      <c r="CA14" s="404"/>
      <c r="CB14" s="404"/>
      <c r="CC14" s="404"/>
      <c r="CD14" s="404"/>
      <c r="CE14" s="404"/>
      <c r="CF14" s="404"/>
      <c r="CG14" s="405"/>
      <c r="CH14" s="406">
        <v>-7</v>
      </c>
      <c r="CI14" s="407"/>
      <c r="CJ14" s="407"/>
      <c r="CK14" s="407"/>
      <c r="CL14" s="408"/>
      <c r="CM14" s="406">
        <v>19</v>
      </c>
      <c r="CN14" s="407"/>
      <c r="CO14" s="407"/>
      <c r="CP14" s="407"/>
      <c r="CQ14" s="408"/>
      <c r="CR14" s="406">
        <v>51</v>
      </c>
      <c r="CS14" s="407"/>
      <c r="CT14" s="407"/>
      <c r="CU14" s="407"/>
      <c r="CV14" s="408"/>
      <c r="CW14" s="406" t="s">
        <v>549</v>
      </c>
      <c r="CX14" s="407"/>
      <c r="CY14" s="407"/>
      <c r="CZ14" s="407"/>
      <c r="DA14" s="408"/>
      <c r="DB14" s="406" t="s">
        <v>489</v>
      </c>
      <c r="DC14" s="407"/>
      <c r="DD14" s="407"/>
      <c r="DE14" s="407"/>
      <c r="DF14" s="408"/>
      <c r="DG14" s="406" t="s">
        <v>489</v>
      </c>
      <c r="DH14" s="407"/>
      <c r="DI14" s="407"/>
      <c r="DJ14" s="407"/>
      <c r="DK14" s="408"/>
      <c r="DL14" s="406" t="s">
        <v>489</v>
      </c>
      <c r="DM14" s="407"/>
      <c r="DN14" s="407"/>
      <c r="DO14" s="407"/>
      <c r="DP14" s="408"/>
      <c r="DQ14" s="406" t="s">
        <v>489</v>
      </c>
      <c r="DR14" s="407"/>
      <c r="DS14" s="407"/>
      <c r="DT14" s="407"/>
      <c r="DU14" s="408"/>
      <c r="DV14" s="403"/>
      <c r="DW14" s="404"/>
      <c r="DX14" s="404"/>
      <c r="DY14" s="404"/>
      <c r="DZ14" s="409"/>
      <c r="EA14" s="217"/>
    </row>
    <row r="15" spans="1:131" s="218" customFormat="1" ht="26.25" customHeight="1" x14ac:dyDescent="0.15">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t="s">
        <v>564</v>
      </c>
      <c r="BT15" s="404"/>
      <c r="BU15" s="404"/>
      <c r="BV15" s="404"/>
      <c r="BW15" s="404"/>
      <c r="BX15" s="404"/>
      <c r="BY15" s="404"/>
      <c r="BZ15" s="404"/>
      <c r="CA15" s="404"/>
      <c r="CB15" s="404"/>
      <c r="CC15" s="404"/>
      <c r="CD15" s="404"/>
      <c r="CE15" s="404"/>
      <c r="CF15" s="404"/>
      <c r="CG15" s="405"/>
      <c r="CH15" s="406">
        <v>0</v>
      </c>
      <c r="CI15" s="407"/>
      <c r="CJ15" s="407"/>
      <c r="CK15" s="407"/>
      <c r="CL15" s="408"/>
      <c r="CM15" s="406">
        <v>26</v>
      </c>
      <c r="CN15" s="407"/>
      <c r="CO15" s="407"/>
      <c r="CP15" s="407"/>
      <c r="CQ15" s="408"/>
      <c r="CR15" s="406">
        <v>4</v>
      </c>
      <c r="CS15" s="407"/>
      <c r="CT15" s="407"/>
      <c r="CU15" s="407"/>
      <c r="CV15" s="408"/>
      <c r="CW15" s="406">
        <v>2</v>
      </c>
      <c r="CX15" s="407"/>
      <c r="CY15" s="407"/>
      <c r="CZ15" s="407"/>
      <c r="DA15" s="408"/>
      <c r="DB15" s="406" t="s">
        <v>489</v>
      </c>
      <c r="DC15" s="407"/>
      <c r="DD15" s="407"/>
      <c r="DE15" s="407"/>
      <c r="DF15" s="408"/>
      <c r="DG15" s="406" t="s">
        <v>489</v>
      </c>
      <c r="DH15" s="407"/>
      <c r="DI15" s="407"/>
      <c r="DJ15" s="407"/>
      <c r="DK15" s="408"/>
      <c r="DL15" s="406" t="s">
        <v>489</v>
      </c>
      <c r="DM15" s="407"/>
      <c r="DN15" s="407"/>
      <c r="DO15" s="407"/>
      <c r="DP15" s="408"/>
      <c r="DQ15" s="406" t="s">
        <v>489</v>
      </c>
      <c r="DR15" s="407"/>
      <c r="DS15" s="407"/>
      <c r="DT15" s="407"/>
      <c r="DU15" s="408"/>
      <c r="DV15" s="403"/>
      <c r="DW15" s="404"/>
      <c r="DX15" s="404"/>
      <c r="DY15" s="404"/>
      <c r="DZ15" s="409"/>
      <c r="EA15" s="217"/>
    </row>
    <row r="16" spans="1:131" s="218" customFormat="1" ht="26.25" customHeight="1" x14ac:dyDescent="0.15">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t="s">
        <v>557</v>
      </c>
      <c r="BT16" s="404"/>
      <c r="BU16" s="404"/>
      <c r="BV16" s="404"/>
      <c r="BW16" s="404"/>
      <c r="BX16" s="404"/>
      <c r="BY16" s="404"/>
      <c r="BZ16" s="404"/>
      <c r="CA16" s="404"/>
      <c r="CB16" s="404"/>
      <c r="CC16" s="404"/>
      <c r="CD16" s="404"/>
      <c r="CE16" s="404"/>
      <c r="CF16" s="404"/>
      <c r="CG16" s="405"/>
      <c r="CH16" s="406">
        <v>0</v>
      </c>
      <c r="CI16" s="407"/>
      <c r="CJ16" s="407"/>
      <c r="CK16" s="407"/>
      <c r="CL16" s="408"/>
      <c r="CM16" s="406">
        <v>16</v>
      </c>
      <c r="CN16" s="407"/>
      <c r="CO16" s="407"/>
      <c r="CP16" s="407"/>
      <c r="CQ16" s="408"/>
      <c r="CR16" s="406">
        <v>6</v>
      </c>
      <c r="CS16" s="407"/>
      <c r="CT16" s="407"/>
      <c r="CU16" s="407"/>
      <c r="CV16" s="408"/>
      <c r="CW16" s="406" t="s">
        <v>489</v>
      </c>
      <c r="CX16" s="407"/>
      <c r="CY16" s="407"/>
      <c r="CZ16" s="407"/>
      <c r="DA16" s="408"/>
      <c r="DB16" s="406" t="s">
        <v>489</v>
      </c>
      <c r="DC16" s="407"/>
      <c r="DD16" s="407"/>
      <c r="DE16" s="407"/>
      <c r="DF16" s="408"/>
      <c r="DG16" s="406" t="s">
        <v>489</v>
      </c>
      <c r="DH16" s="407"/>
      <c r="DI16" s="407"/>
      <c r="DJ16" s="407"/>
      <c r="DK16" s="408"/>
      <c r="DL16" s="406" t="s">
        <v>489</v>
      </c>
      <c r="DM16" s="407"/>
      <c r="DN16" s="407"/>
      <c r="DO16" s="407"/>
      <c r="DP16" s="408"/>
      <c r="DQ16" s="406" t="s">
        <v>489</v>
      </c>
      <c r="DR16" s="407"/>
      <c r="DS16" s="407"/>
      <c r="DT16" s="407"/>
      <c r="DU16" s="408"/>
      <c r="DV16" s="403"/>
      <c r="DW16" s="404"/>
      <c r="DX16" s="404"/>
      <c r="DY16" s="404"/>
      <c r="DZ16" s="409"/>
      <c r="EA16" s="217"/>
    </row>
    <row r="17" spans="1:131" s="218" customFormat="1" ht="26.25" customHeight="1" x14ac:dyDescent="0.15">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t="s">
        <v>565</v>
      </c>
      <c r="BT17" s="404"/>
      <c r="BU17" s="404"/>
      <c r="BV17" s="404"/>
      <c r="BW17" s="404"/>
      <c r="BX17" s="404"/>
      <c r="BY17" s="404"/>
      <c r="BZ17" s="404"/>
      <c r="CA17" s="404"/>
      <c r="CB17" s="404"/>
      <c r="CC17" s="404"/>
      <c r="CD17" s="404"/>
      <c r="CE17" s="404"/>
      <c r="CF17" s="404"/>
      <c r="CG17" s="405"/>
      <c r="CH17" s="406">
        <v>1</v>
      </c>
      <c r="CI17" s="407"/>
      <c r="CJ17" s="407"/>
      <c r="CK17" s="407"/>
      <c r="CL17" s="408"/>
      <c r="CM17" s="406">
        <v>23</v>
      </c>
      <c r="CN17" s="407"/>
      <c r="CO17" s="407"/>
      <c r="CP17" s="407"/>
      <c r="CQ17" s="408"/>
      <c r="CR17" s="406">
        <v>8</v>
      </c>
      <c r="CS17" s="407"/>
      <c r="CT17" s="407"/>
      <c r="CU17" s="407"/>
      <c r="CV17" s="408"/>
      <c r="CW17" s="406" t="s">
        <v>489</v>
      </c>
      <c r="CX17" s="407"/>
      <c r="CY17" s="407"/>
      <c r="CZ17" s="407"/>
      <c r="DA17" s="408"/>
      <c r="DB17" s="406" t="s">
        <v>489</v>
      </c>
      <c r="DC17" s="407"/>
      <c r="DD17" s="407"/>
      <c r="DE17" s="407"/>
      <c r="DF17" s="408"/>
      <c r="DG17" s="406" t="s">
        <v>489</v>
      </c>
      <c r="DH17" s="407"/>
      <c r="DI17" s="407"/>
      <c r="DJ17" s="407"/>
      <c r="DK17" s="408"/>
      <c r="DL17" s="406" t="s">
        <v>489</v>
      </c>
      <c r="DM17" s="407"/>
      <c r="DN17" s="407"/>
      <c r="DO17" s="407"/>
      <c r="DP17" s="408"/>
      <c r="DQ17" s="406" t="s">
        <v>489</v>
      </c>
      <c r="DR17" s="407"/>
      <c r="DS17" s="407"/>
      <c r="DT17" s="407"/>
      <c r="DU17" s="408"/>
      <c r="DV17" s="403"/>
      <c r="DW17" s="404"/>
      <c r="DX17" s="404"/>
      <c r="DY17" s="404"/>
      <c r="DZ17" s="409"/>
      <c r="EA17" s="217"/>
    </row>
    <row r="18" spans="1:131" s="218" customFormat="1" ht="26.25" customHeight="1" x14ac:dyDescent="0.15">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t="s">
        <v>566</v>
      </c>
      <c r="BT18" s="404"/>
      <c r="BU18" s="404"/>
      <c r="BV18" s="404"/>
      <c r="BW18" s="404"/>
      <c r="BX18" s="404"/>
      <c r="BY18" s="404"/>
      <c r="BZ18" s="404"/>
      <c r="CA18" s="404"/>
      <c r="CB18" s="404"/>
      <c r="CC18" s="404"/>
      <c r="CD18" s="404"/>
      <c r="CE18" s="404"/>
      <c r="CF18" s="404"/>
      <c r="CG18" s="405"/>
      <c r="CH18" s="406">
        <v>-9</v>
      </c>
      <c r="CI18" s="407"/>
      <c r="CJ18" s="407"/>
      <c r="CK18" s="407"/>
      <c r="CL18" s="408"/>
      <c r="CM18" s="406">
        <v>173</v>
      </c>
      <c r="CN18" s="407"/>
      <c r="CO18" s="407"/>
      <c r="CP18" s="407"/>
      <c r="CQ18" s="408"/>
      <c r="CR18" s="406">
        <v>47</v>
      </c>
      <c r="CS18" s="407"/>
      <c r="CT18" s="407"/>
      <c r="CU18" s="407"/>
      <c r="CV18" s="408"/>
      <c r="CW18" s="406" t="s">
        <v>489</v>
      </c>
      <c r="CX18" s="407"/>
      <c r="CY18" s="407"/>
      <c r="CZ18" s="407"/>
      <c r="DA18" s="408"/>
      <c r="DB18" s="406" t="s">
        <v>489</v>
      </c>
      <c r="DC18" s="407"/>
      <c r="DD18" s="407"/>
      <c r="DE18" s="407"/>
      <c r="DF18" s="408"/>
      <c r="DG18" s="406" t="s">
        <v>489</v>
      </c>
      <c r="DH18" s="407"/>
      <c r="DI18" s="407"/>
      <c r="DJ18" s="407"/>
      <c r="DK18" s="408"/>
      <c r="DL18" s="406" t="s">
        <v>489</v>
      </c>
      <c r="DM18" s="407"/>
      <c r="DN18" s="407"/>
      <c r="DO18" s="407"/>
      <c r="DP18" s="408"/>
      <c r="DQ18" s="406" t="s">
        <v>489</v>
      </c>
      <c r="DR18" s="407"/>
      <c r="DS18" s="407"/>
      <c r="DT18" s="407"/>
      <c r="DU18" s="408"/>
      <c r="DV18" s="403"/>
      <c r="DW18" s="404"/>
      <c r="DX18" s="404"/>
      <c r="DY18" s="404"/>
      <c r="DZ18" s="409"/>
      <c r="EA18" s="217"/>
    </row>
    <row r="19" spans="1:131" s="218" customFormat="1" ht="26.25" customHeight="1" x14ac:dyDescent="0.15">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t="s">
        <v>567</v>
      </c>
      <c r="BT19" s="404"/>
      <c r="BU19" s="404"/>
      <c r="BV19" s="404"/>
      <c r="BW19" s="404"/>
      <c r="BX19" s="404"/>
      <c r="BY19" s="404"/>
      <c r="BZ19" s="404"/>
      <c r="CA19" s="404"/>
      <c r="CB19" s="404"/>
      <c r="CC19" s="404"/>
      <c r="CD19" s="404"/>
      <c r="CE19" s="404"/>
      <c r="CF19" s="404"/>
      <c r="CG19" s="405"/>
      <c r="CH19" s="406">
        <v>-1</v>
      </c>
      <c r="CI19" s="407"/>
      <c r="CJ19" s="407"/>
      <c r="CK19" s="407"/>
      <c r="CL19" s="408"/>
      <c r="CM19" s="406">
        <v>21</v>
      </c>
      <c r="CN19" s="407"/>
      <c r="CO19" s="407"/>
      <c r="CP19" s="407"/>
      <c r="CQ19" s="408"/>
      <c r="CR19" s="406">
        <v>6</v>
      </c>
      <c r="CS19" s="407"/>
      <c r="CT19" s="407"/>
      <c r="CU19" s="407"/>
      <c r="CV19" s="408"/>
      <c r="CW19" s="406" t="s">
        <v>489</v>
      </c>
      <c r="CX19" s="407"/>
      <c r="CY19" s="407"/>
      <c r="CZ19" s="407"/>
      <c r="DA19" s="408"/>
      <c r="DB19" s="406" t="s">
        <v>489</v>
      </c>
      <c r="DC19" s="407"/>
      <c r="DD19" s="407"/>
      <c r="DE19" s="407"/>
      <c r="DF19" s="408"/>
      <c r="DG19" s="406" t="s">
        <v>489</v>
      </c>
      <c r="DH19" s="407"/>
      <c r="DI19" s="407"/>
      <c r="DJ19" s="407"/>
      <c r="DK19" s="408"/>
      <c r="DL19" s="406" t="s">
        <v>489</v>
      </c>
      <c r="DM19" s="407"/>
      <c r="DN19" s="407"/>
      <c r="DO19" s="407"/>
      <c r="DP19" s="408"/>
      <c r="DQ19" s="406" t="s">
        <v>489</v>
      </c>
      <c r="DR19" s="407"/>
      <c r="DS19" s="407"/>
      <c r="DT19" s="407"/>
      <c r="DU19" s="408"/>
      <c r="DV19" s="403"/>
      <c r="DW19" s="404"/>
      <c r="DX19" s="404"/>
      <c r="DY19" s="404"/>
      <c r="DZ19" s="409"/>
      <c r="EA19" s="217"/>
    </row>
    <row r="20" spans="1:131" s="218" customFormat="1" ht="26.25" customHeight="1" x14ac:dyDescent="0.15">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15">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376</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
      <c r="A23" s="223" t="s">
        <v>377</v>
      </c>
      <c r="B23" s="419" t="s">
        <v>378</v>
      </c>
      <c r="C23" s="420"/>
      <c r="D23" s="420"/>
      <c r="E23" s="420"/>
      <c r="F23" s="420"/>
      <c r="G23" s="420"/>
      <c r="H23" s="420"/>
      <c r="I23" s="420"/>
      <c r="J23" s="420"/>
      <c r="K23" s="420"/>
      <c r="L23" s="420"/>
      <c r="M23" s="420"/>
      <c r="N23" s="420"/>
      <c r="O23" s="420"/>
      <c r="P23" s="421"/>
      <c r="Q23" s="422">
        <v>32044</v>
      </c>
      <c r="R23" s="423"/>
      <c r="S23" s="423"/>
      <c r="T23" s="423"/>
      <c r="U23" s="423"/>
      <c r="V23" s="423">
        <v>31313</v>
      </c>
      <c r="W23" s="423"/>
      <c r="X23" s="423"/>
      <c r="Y23" s="423"/>
      <c r="Z23" s="423"/>
      <c r="AA23" s="423">
        <v>732</v>
      </c>
      <c r="AB23" s="423"/>
      <c r="AC23" s="423"/>
      <c r="AD23" s="423"/>
      <c r="AE23" s="424"/>
      <c r="AF23" s="425">
        <v>516</v>
      </c>
      <c r="AG23" s="423"/>
      <c r="AH23" s="423"/>
      <c r="AI23" s="423"/>
      <c r="AJ23" s="426"/>
      <c r="AK23" s="427"/>
      <c r="AL23" s="428"/>
      <c r="AM23" s="428"/>
      <c r="AN23" s="428"/>
      <c r="AO23" s="428"/>
      <c r="AP23" s="423">
        <f>21942+12</f>
        <v>21954</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15">
      <c r="A24" s="438" t="s">
        <v>379</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
      <c r="A25" s="355" t="s">
        <v>380</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15">
      <c r="A26" s="357" t="s">
        <v>356</v>
      </c>
      <c r="B26" s="358"/>
      <c r="C26" s="358"/>
      <c r="D26" s="358"/>
      <c r="E26" s="358"/>
      <c r="F26" s="358"/>
      <c r="G26" s="358"/>
      <c r="H26" s="358"/>
      <c r="I26" s="358"/>
      <c r="J26" s="358"/>
      <c r="K26" s="358"/>
      <c r="L26" s="358"/>
      <c r="M26" s="358"/>
      <c r="N26" s="358"/>
      <c r="O26" s="358"/>
      <c r="P26" s="359"/>
      <c r="Q26" s="363" t="s">
        <v>381</v>
      </c>
      <c r="R26" s="364"/>
      <c r="S26" s="364"/>
      <c r="T26" s="364"/>
      <c r="U26" s="365"/>
      <c r="V26" s="363" t="s">
        <v>382</v>
      </c>
      <c r="W26" s="364"/>
      <c r="X26" s="364"/>
      <c r="Y26" s="364"/>
      <c r="Z26" s="365"/>
      <c r="AA26" s="363" t="s">
        <v>383</v>
      </c>
      <c r="AB26" s="364"/>
      <c r="AC26" s="364"/>
      <c r="AD26" s="364"/>
      <c r="AE26" s="364"/>
      <c r="AF26" s="444" t="s">
        <v>384</v>
      </c>
      <c r="AG26" s="445"/>
      <c r="AH26" s="445"/>
      <c r="AI26" s="445"/>
      <c r="AJ26" s="446"/>
      <c r="AK26" s="364" t="s">
        <v>385</v>
      </c>
      <c r="AL26" s="364"/>
      <c r="AM26" s="364"/>
      <c r="AN26" s="364"/>
      <c r="AO26" s="365"/>
      <c r="AP26" s="363" t="s">
        <v>386</v>
      </c>
      <c r="AQ26" s="364"/>
      <c r="AR26" s="364"/>
      <c r="AS26" s="364"/>
      <c r="AT26" s="365"/>
      <c r="AU26" s="363" t="s">
        <v>387</v>
      </c>
      <c r="AV26" s="364"/>
      <c r="AW26" s="364"/>
      <c r="AX26" s="364"/>
      <c r="AY26" s="365"/>
      <c r="AZ26" s="363" t="s">
        <v>388</v>
      </c>
      <c r="BA26" s="364"/>
      <c r="BB26" s="364"/>
      <c r="BC26" s="364"/>
      <c r="BD26" s="365"/>
      <c r="BE26" s="363" t="s">
        <v>363</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15">
      <c r="A28" s="225">
        <v>1</v>
      </c>
      <c r="B28" s="379" t="s">
        <v>389</v>
      </c>
      <c r="C28" s="380"/>
      <c r="D28" s="380"/>
      <c r="E28" s="380"/>
      <c r="F28" s="380"/>
      <c r="G28" s="380"/>
      <c r="H28" s="380"/>
      <c r="I28" s="380"/>
      <c r="J28" s="380"/>
      <c r="K28" s="380"/>
      <c r="L28" s="380"/>
      <c r="M28" s="380"/>
      <c r="N28" s="380"/>
      <c r="O28" s="380"/>
      <c r="P28" s="381"/>
      <c r="Q28" s="452">
        <v>6204</v>
      </c>
      <c r="R28" s="453"/>
      <c r="S28" s="453"/>
      <c r="T28" s="453"/>
      <c r="U28" s="453"/>
      <c r="V28" s="453">
        <v>6204</v>
      </c>
      <c r="W28" s="453"/>
      <c r="X28" s="453"/>
      <c r="Y28" s="453"/>
      <c r="Z28" s="453"/>
      <c r="AA28" s="453">
        <v>0</v>
      </c>
      <c r="AB28" s="453"/>
      <c r="AC28" s="453"/>
      <c r="AD28" s="453"/>
      <c r="AE28" s="454"/>
      <c r="AF28" s="455">
        <v>0</v>
      </c>
      <c r="AG28" s="453"/>
      <c r="AH28" s="453"/>
      <c r="AI28" s="453"/>
      <c r="AJ28" s="456"/>
      <c r="AK28" s="457">
        <v>649</v>
      </c>
      <c r="AL28" s="458"/>
      <c r="AM28" s="458"/>
      <c r="AN28" s="458"/>
      <c r="AO28" s="458"/>
      <c r="AP28" s="458" t="s">
        <v>549</v>
      </c>
      <c r="AQ28" s="458"/>
      <c r="AR28" s="458"/>
      <c r="AS28" s="458"/>
      <c r="AT28" s="458"/>
      <c r="AU28" s="458" t="s">
        <v>549</v>
      </c>
      <c r="AV28" s="458"/>
      <c r="AW28" s="458"/>
      <c r="AX28" s="458"/>
      <c r="AY28" s="458"/>
      <c r="AZ28" s="459" t="s">
        <v>549</v>
      </c>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15">
      <c r="A29" s="225">
        <v>2</v>
      </c>
      <c r="B29" s="410" t="s">
        <v>390</v>
      </c>
      <c r="C29" s="411"/>
      <c r="D29" s="411"/>
      <c r="E29" s="411"/>
      <c r="F29" s="411"/>
      <c r="G29" s="411"/>
      <c r="H29" s="411"/>
      <c r="I29" s="411"/>
      <c r="J29" s="411"/>
      <c r="K29" s="411"/>
      <c r="L29" s="411"/>
      <c r="M29" s="411"/>
      <c r="N29" s="411"/>
      <c r="O29" s="411"/>
      <c r="P29" s="412"/>
      <c r="Q29" s="413">
        <v>624</v>
      </c>
      <c r="R29" s="414"/>
      <c r="S29" s="414"/>
      <c r="T29" s="414"/>
      <c r="U29" s="414"/>
      <c r="V29" s="414">
        <v>624</v>
      </c>
      <c r="W29" s="414"/>
      <c r="X29" s="414"/>
      <c r="Y29" s="414"/>
      <c r="Z29" s="414"/>
      <c r="AA29" s="414" t="s">
        <v>549</v>
      </c>
      <c r="AB29" s="414"/>
      <c r="AC29" s="414"/>
      <c r="AD29" s="414"/>
      <c r="AE29" s="415"/>
      <c r="AF29" s="416" t="s">
        <v>122</v>
      </c>
      <c r="AG29" s="417"/>
      <c r="AH29" s="417"/>
      <c r="AI29" s="417"/>
      <c r="AJ29" s="418"/>
      <c r="AK29" s="464">
        <v>291</v>
      </c>
      <c r="AL29" s="460"/>
      <c r="AM29" s="460"/>
      <c r="AN29" s="460"/>
      <c r="AO29" s="460"/>
      <c r="AP29" s="460">
        <v>225</v>
      </c>
      <c r="AQ29" s="460"/>
      <c r="AR29" s="460"/>
      <c r="AS29" s="460"/>
      <c r="AT29" s="460"/>
      <c r="AU29" s="460">
        <v>59</v>
      </c>
      <c r="AV29" s="460"/>
      <c r="AW29" s="460"/>
      <c r="AX29" s="460"/>
      <c r="AY29" s="460"/>
      <c r="AZ29" s="461" t="s">
        <v>549</v>
      </c>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15">
      <c r="A30" s="225">
        <v>3</v>
      </c>
      <c r="B30" s="410" t="s">
        <v>391</v>
      </c>
      <c r="C30" s="411"/>
      <c r="D30" s="411"/>
      <c r="E30" s="411"/>
      <c r="F30" s="411"/>
      <c r="G30" s="411"/>
      <c r="H30" s="411"/>
      <c r="I30" s="411"/>
      <c r="J30" s="411"/>
      <c r="K30" s="411"/>
      <c r="L30" s="411"/>
      <c r="M30" s="411"/>
      <c r="N30" s="411"/>
      <c r="O30" s="411"/>
      <c r="P30" s="412"/>
      <c r="Q30" s="413">
        <v>1116</v>
      </c>
      <c r="R30" s="414"/>
      <c r="S30" s="414"/>
      <c r="T30" s="414"/>
      <c r="U30" s="414"/>
      <c r="V30" s="414">
        <v>1095</v>
      </c>
      <c r="W30" s="414"/>
      <c r="X30" s="414"/>
      <c r="Y30" s="414"/>
      <c r="Z30" s="414"/>
      <c r="AA30" s="414">
        <v>21</v>
      </c>
      <c r="AB30" s="414"/>
      <c r="AC30" s="414"/>
      <c r="AD30" s="414"/>
      <c r="AE30" s="415"/>
      <c r="AF30" s="416">
        <v>21</v>
      </c>
      <c r="AG30" s="417"/>
      <c r="AH30" s="417"/>
      <c r="AI30" s="417"/>
      <c r="AJ30" s="418"/>
      <c r="AK30" s="464">
        <v>344</v>
      </c>
      <c r="AL30" s="460"/>
      <c r="AM30" s="460"/>
      <c r="AN30" s="460"/>
      <c r="AO30" s="460"/>
      <c r="AP30" s="460" t="s">
        <v>549</v>
      </c>
      <c r="AQ30" s="460"/>
      <c r="AR30" s="460"/>
      <c r="AS30" s="460"/>
      <c r="AT30" s="460"/>
      <c r="AU30" s="460" t="s">
        <v>549</v>
      </c>
      <c r="AV30" s="460"/>
      <c r="AW30" s="460"/>
      <c r="AX30" s="460"/>
      <c r="AY30" s="460"/>
      <c r="AZ30" s="461" t="s">
        <v>549</v>
      </c>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15">
      <c r="A31" s="225">
        <v>4</v>
      </c>
      <c r="B31" s="410" t="s">
        <v>392</v>
      </c>
      <c r="C31" s="411"/>
      <c r="D31" s="411"/>
      <c r="E31" s="411"/>
      <c r="F31" s="411"/>
      <c r="G31" s="411"/>
      <c r="H31" s="411"/>
      <c r="I31" s="411"/>
      <c r="J31" s="411"/>
      <c r="K31" s="411"/>
      <c r="L31" s="411"/>
      <c r="M31" s="411"/>
      <c r="N31" s="411"/>
      <c r="O31" s="411"/>
      <c r="P31" s="412"/>
      <c r="Q31" s="413">
        <v>5808</v>
      </c>
      <c r="R31" s="414"/>
      <c r="S31" s="414"/>
      <c r="T31" s="414"/>
      <c r="U31" s="414"/>
      <c r="V31" s="414">
        <v>5551</v>
      </c>
      <c r="W31" s="414"/>
      <c r="X31" s="414"/>
      <c r="Y31" s="414"/>
      <c r="Z31" s="414"/>
      <c r="AA31" s="414">
        <v>257</v>
      </c>
      <c r="AB31" s="414"/>
      <c r="AC31" s="414"/>
      <c r="AD31" s="414"/>
      <c r="AE31" s="415"/>
      <c r="AF31" s="416">
        <v>257</v>
      </c>
      <c r="AG31" s="417"/>
      <c r="AH31" s="417"/>
      <c r="AI31" s="417"/>
      <c r="AJ31" s="418"/>
      <c r="AK31" s="464">
        <v>1058</v>
      </c>
      <c r="AL31" s="460"/>
      <c r="AM31" s="460"/>
      <c r="AN31" s="460"/>
      <c r="AO31" s="460"/>
      <c r="AP31" s="460" t="s">
        <v>549</v>
      </c>
      <c r="AQ31" s="460"/>
      <c r="AR31" s="460"/>
      <c r="AS31" s="460"/>
      <c r="AT31" s="460"/>
      <c r="AU31" s="460" t="s">
        <v>549</v>
      </c>
      <c r="AV31" s="460"/>
      <c r="AW31" s="460"/>
      <c r="AX31" s="460"/>
      <c r="AY31" s="460"/>
      <c r="AZ31" s="461" t="s">
        <v>549</v>
      </c>
      <c r="BA31" s="461"/>
      <c r="BB31" s="461"/>
      <c r="BC31" s="461"/>
      <c r="BD31" s="461"/>
      <c r="BE31" s="462"/>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15">
      <c r="A32" s="225">
        <v>5</v>
      </c>
      <c r="B32" s="410" t="s">
        <v>393</v>
      </c>
      <c r="C32" s="411"/>
      <c r="D32" s="411"/>
      <c r="E32" s="411"/>
      <c r="F32" s="411"/>
      <c r="G32" s="411"/>
      <c r="H32" s="411"/>
      <c r="I32" s="411"/>
      <c r="J32" s="411"/>
      <c r="K32" s="411"/>
      <c r="L32" s="411"/>
      <c r="M32" s="411"/>
      <c r="N32" s="411"/>
      <c r="O32" s="411"/>
      <c r="P32" s="412"/>
      <c r="Q32" s="413">
        <v>1013</v>
      </c>
      <c r="R32" s="414"/>
      <c r="S32" s="414"/>
      <c r="T32" s="414"/>
      <c r="U32" s="414"/>
      <c r="V32" s="414">
        <v>951</v>
      </c>
      <c r="W32" s="414"/>
      <c r="X32" s="414"/>
      <c r="Y32" s="414"/>
      <c r="Z32" s="414"/>
      <c r="AA32" s="414">
        <v>62</v>
      </c>
      <c r="AB32" s="414"/>
      <c r="AC32" s="414"/>
      <c r="AD32" s="414"/>
      <c r="AE32" s="415"/>
      <c r="AF32" s="416">
        <v>2506</v>
      </c>
      <c r="AG32" s="417"/>
      <c r="AH32" s="417"/>
      <c r="AI32" s="417"/>
      <c r="AJ32" s="418"/>
      <c r="AK32" s="464">
        <v>348</v>
      </c>
      <c r="AL32" s="460"/>
      <c r="AM32" s="460"/>
      <c r="AN32" s="460"/>
      <c r="AO32" s="460"/>
      <c r="AP32" s="460">
        <v>5385</v>
      </c>
      <c r="AQ32" s="460"/>
      <c r="AR32" s="460"/>
      <c r="AS32" s="460"/>
      <c r="AT32" s="460"/>
      <c r="AU32" s="460">
        <v>2832</v>
      </c>
      <c r="AV32" s="460"/>
      <c r="AW32" s="460"/>
      <c r="AX32" s="460"/>
      <c r="AY32" s="460"/>
      <c r="AZ32" s="461" t="s">
        <v>549</v>
      </c>
      <c r="BA32" s="461"/>
      <c r="BB32" s="461"/>
      <c r="BC32" s="461"/>
      <c r="BD32" s="461"/>
      <c r="BE32" s="462" t="s">
        <v>394</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15">
      <c r="A33" s="225">
        <v>6</v>
      </c>
      <c r="B33" s="410" t="s">
        <v>395</v>
      </c>
      <c r="C33" s="411"/>
      <c r="D33" s="411"/>
      <c r="E33" s="411"/>
      <c r="F33" s="411"/>
      <c r="G33" s="411"/>
      <c r="H33" s="411"/>
      <c r="I33" s="411"/>
      <c r="J33" s="411"/>
      <c r="K33" s="411"/>
      <c r="L33" s="411"/>
      <c r="M33" s="411"/>
      <c r="N33" s="411"/>
      <c r="O33" s="411"/>
      <c r="P33" s="412"/>
      <c r="Q33" s="413">
        <v>3109</v>
      </c>
      <c r="R33" s="414"/>
      <c r="S33" s="414"/>
      <c r="T33" s="414"/>
      <c r="U33" s="414"/>
      <c r="V33" s="414">
        <v>3130</v>
      </c>
      <c r="W33" s="414"/>
      <c r="X33" s="414"/>
      <c r="Y33" s="414"/>
      <c r="Z33" s="414"/>
      <c r="AA33" s="414">
        <v>-22</v>
      </c>
      <c r="AB33" s="414"/>
      <c r="AC33" s="414"/>
      <c r="AD33" s="414"/>
      <c r="AE33" s="415"/>
      <c r="AF33" s="416">
        <v>483</v>
      </c>
      <c r="AG33" s="417"/>
      <c r="AH33" s="417"/>
      <c r="AI33" s="417"/>
      <c r="AJ33" s="418"/>
      <c r="AK33" s="464">
        <v>1054</v>
      </c>
      <c r="AL33" s="460"/>
      <c r="AM33" s="460"/>
      <c r="AN33" s="460"/>
      <c r="AO33" s="460"/>
      <c r="AP33" s="460">
        <v>1989</v>
      </c>
      <c r="AQ33" s="460"/>
      <c r="AR33" s="460"/>
      <c r="AS33" s="460"/>
      <c r="AT33" s="460"/>
      <c r="AU33" s="460">
        <v>1339</v>
      </c>
      <c r="AV33" s="460"/>
      <c r="AW33" s="460"/>
      <c r="AX33" s="460"/>
      <c r="AY33" s="460"/>
      <c r="AZ33" s="461" t="s">
        <v>549</v>
      </c>
      <c r="BA33" s="461"/>
      <c r="BB33" s="461"/>
      <c r="BC33" s="461"/>
      <c r="BD33" s="461"/>
      <c r="BE33" s="462" t="s">
        <v>394</v>
      </c>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15">
      <c r="A34" s="225">
        <v>7</v>
      </c>
      <c r="B34" s="410" t="s">
        <v>396</v>
      </c>
      <c r="C34" s="411"/>
      <c r="D34" s="411"/>
      <c r="E34" s="411"/>
      <c r="F34" s="411"/>
      <c r="G34" s="411"/>
      <c r="H34" s="411"/>
      <c r="I34" s="411"/>
      <c r="J34" s="411"/>
      <c r="K34" s="411"/>
      <c r="L34" s="411"/>
      <c r="M34" s="411"/>
      <c r="N34" s="411"/>
      <c r="O34" s="411"/>
      <c r="P34" s="412"/>
      <c r="Q34" s="413">
        <v>1885</v>
      </c>
      <c r="R34" s="414"/>
      <c r="S34" s="414"/>
      <c r="T34" s="414"/>
      <c r="U34" s="414"/>
      <c r="V34" s="414">
        <v>1885</v>
      </c>
      <c r="W34" s="414"/>
      <c r="X34" s="414"/>
      <c r="Y34" s="414"/>
      <c r="Z34" s="414"/>
      <c r="AA34" s="414" t="s">
        <v>549</v>
      </c>
      <c r="AB34" s="414"/>
      <c r="AC34" s="414"/>
      <c r="AD34" s="414"/>
      <c r="AE34" s="415"/>
      <c r="AF34" s="416">
        <v>635</v>
      </c>
      <c r="AG34" s="417"/>
      <c r="AH34" s="417"/>
      <c r="AI34" s="417"/>
      <c r="AJ34" s="418"/>
      <c r="AK34" s="464">
        <v>1000</v>
      </c>
      <c r="AL34" s="460"/>
      <c r="AM34" s="460"/>
      <c r="AN34" s="460"/>
      <c r="AO34" s="460"/>
      <c r="AP34" s="460">
        <v>8888</v>
      </c>
      <c r="AQ34" s="460"/>
      <c r="AR34" s="460"/>
      <c r="AS34" s="460"/>
      <c r="AT34" s="460"/>
      <c r="AU34" s="460">
        <v>7796</v>
      </c>
      <c r="AV34" s="460"/>
      <c r="AW34" s="460"/>
      <c r="AX34" s="460"/>
      <c r="AY34" s="460"/>
      <c r="AZ34" s="461" t="s">
        <v>549</v>
      </c>
      <c r="BA34" s="461"/>
      <c r="BB34" s="461"/>
      <c r="BC34" s="461"/>
      <c r="BD34" s="461"/>
      <c r="BE34" s="462" t="s">
        <v>394</v>
      </c>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15">
      <c r="A35" s="225">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15">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15">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15">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15">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15">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15">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15">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15">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15">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15">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15">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15">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15">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15">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15">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15">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15">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15">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15">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15">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15">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15">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15">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15">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15">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15">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397</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
      <c r="A63" s="223" t="s">
        <v>377</v>
      </c>
      <c r="B63" s="419" t="s">
        <v>398</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3902</v>
      </c>
      <c r="AG63" s="474"/>
      <c r="AH63" s="474"/>
      <c r="AI63" s="474"/>
      <c r="AJ63" s="475"/>
      <c r="AK63" s="476"/>
      <c r="AL63" s="471"/>
      <c r="AM63" s="471"/>
      <c r="AN63" s="471"/>
      <c r="AO63" s="471"/>
      <c r="AP63" s="474">
        <v>16487</v>
      </c>
      <c r="AQ63" s="474"/>
      <c r="AR63" s="474"/>
      <c r="AS63" s="474"/>
      <c r="AT63" s="474"/>
      <c r="AU63" s="474">
        <v>12026</v>
      </c>
      <c r="AV63" s="474"/>
      <c r="AW63" s="474"/>
      <c r="AX63" s="474"/>
      <c r="AY63" s="474"/>
      <c r="AZ63" s="478"/>
      <c r="BA63" s="478"/>
      <c r="BB63" s="478"/>
      <c r="BC63" s="478"/>
      <c r="BD63" s="478"/>
      <c r="BE63" s="479"/>
      <c r="BF63" s="479"/>
      <c r="BG63" s="479"/>
      <c r="BH63" s="479"/>
      <c r="BI63" s="480"/>
      <c r="BJ63" s="481" t="s">
        <v>122</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15">
      <c r="A66" s="357" t="s">
        <v>400</v>
      </c>
      <c r="B66" s="358"/>
      <c r="C66" s="358"/>
      <c r="D66" s="358"/>
      <c r="E66" s="358"/>
      <c r="F66" s="358"/>
      <c r="G66" s="358"/>
      <c r="H66" s="358"/>
      <c r="I66" s="358"/>
      <c r="J66" s="358"/>
      <c r="K66" s="358"/>
      <c r="L66" s="358"/>
      <c r="M66" s="358"/>
      <c r="N66" s="358"/>
      <c r="O66" s="358"/>
      <c r="P66" s="359"/>
      <c r="Q66" s="363" t="s">
        <v>381</v>
      </c>
      <c r="R66" s="364"/>
      <c r="S66" s="364"/>
      <c r="T66" s="364"/>
      <c r="U66" s="365"/>
      <c r="V66" s="363" t="s">
        <v>382</v>
      </c>
      <c r="W66" s="364"/>
      <c r="X66" s="364"/>
      <c r="Y66" s="364"/>
      <c r="Z66" s="365"/>
      <c r="AA66" s="363" t="s">
        <v>383</v>
      </c>
      <c r="AB66" s="364"/>
      <c r="AC66" s="364"/>
      <c r="AD66" s="364"/>
      <c r="AE66" s="365"/>
      <c r="AF66" s="484" t="s">
        <v>384</v>
      </c>
      <c r="AG66" s="445"/>
      <c r="AH66" s="445"/>
      <c r="AI66" s="445"/>
      <c r="AJ66" s="485"/>
      <c r="AK66" s="363" t="s">
        <v>385</v>
      </c>
      <c r="AL66" s="358"/>
      <c r="AM66" s="358"/>
      <c r="AN66" s="358"/>
      <c r="AO66" s="359"/>
      <c r="AP66" s="363" t="s">
        <v>386</v>
      </c>
      <c r="AQ66" s="364"/>
      <c r="AR66" s="364"/>
      <c r="AS66" s="364"/>
      <c r="AT66" s="365"/>
      <c r="AU66" s="363" t="s">
        <v>401</v>
      </c>
      <c r="AV66" s="364"/>
      <c r="AW66" s="364"/>
      <c r="AX66" s="364"/>
      <c r="AY66" s="365"/>
      <c r="AZ66" s="363" t="s">
        <v>363</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15">
      <c r="A68" s="219">
        <v>1</v>
      </c>
      <c r="B68" s="499" t="s">
        <v>550</v>
      </c>
      <c r="C68" s="500"/>
      <c r="D68" s="500"/>
      <c r="E68" s="500"/>
      <c r="F68" s="500"/>
      <c r="G68" s="500"/>
      <c r="H68" s="500"/>
      <c r="I68" s="500"/>
      <c r="J68" s="500"/>
      <c r="K68" s="500"/>
      <c r="L68" s="500"/>
      <c r="M68" s="500"/>
      <c r="N68" s="500"/>
      <c r="O68" s="500"/>
      <c r="P68" s="501"/>
      <c r="Q68" s="502">
        <v>416</v>
      </c>
      <c r="R68" s="496"/>
      <c r="S68" s="496"/>
      <c r="T68" s="496"/>
      <c r="U68" s="496"/>
      <c r="V68" s="496">
        <v>411</v>
      </c>
      <c r="W68" s="496"/>
      <c r="X68" s="496"/>
      <c r="Y68" s="496"/>
      <c r="Z68" s="496"/>
      <c r="AA68" s="496">
        <v>5</v>
      </c>
      <c r="AB68" s="496"/>
      <c r="AC68" s="496"/>
      <c r="AD68" s="496"/>
      <c r="AE68" s="496"/>
      <c r="AF68" s="496">
        <v>5</v>
      </c>
      <c r="AG68" s="496"/>
      <c r="AH68" s="496"/>
      <c r="AI68" s="496"/>
      <c r="AJ68" s="496"/>
      <c r="AK68" s="496">
        <v>305</v>
      </c>
      <c r="AL68" s="496"/>
      <c r="AM68" s="496"/>
      <c r="AN68" s="496"/>
      <c r="AO68" s="496"/>
      <c r="AP68" s="496" t="s">
        <v>549</v>
      </c>
      <c r="AQ68" s="496"/>
      <c r="AR68" s="496"/>
      <c r="AS68" s="496"/>
      <c r="AT68" s="496"/>
      <c r="AU68" s="496" t="s">
        <v>549</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15">
      <c r="A69" s="221">
        <v>2</v>
      </c>
      <c r="B69" s="503" t="s">
        <v>573</v>
      </c>
      <c r="C69" s="504"/>
      <c r="D69" s="504"/>
      <c r="E69" s="504"/>
      <c r="F69" s="504"/>
      <c r="G69" s="504"/>
      <c r="H69" s="504"/>
      <c r="I69" s="504"/>
      <c r="J69" s="504"/>
      <c r="K69" s="504"/>
      <c r="L69" s="504"/>
      <c r="M69" s="504"/>
      <c r="N69" s="504"/>
      <c r="O69" s="504"/>
      <c r="P69" s="505"/>
      <c r="Q69" s="506">
        <v>23</v>
      </c>
      <c r="R69" s="460"/>
      <c r="S69" s="460"/>
      <c r="T69" s="460"/>
      <c r="U69" s="460"/>
      <c r="V69" s="460">
        <v>13</v>
      </c>
      <c r="W69" s="460"/>
      <c r="X69" s="460"/>
      <c r="Y69" s="460"/>
      <c r="Z69" s="460"/>
      <c r="AA69" s="460">
        <v>10</v>
      </c>
      <c r="AB69" s="460"/>
      <c r="AC69" s="460"/>
      <c r="AD69" s="460"/>
      <c r="AE69" s="460"/>
      <c r="AF69" s="460">
        <v>10</v>
      </c>
      <c r="AG69" s="460"/>
      <c r="AH69" s="460"/>
      <c r="AI69" s="460"/>
      <c r="AJ69" s="460"/>
      <c r="AK69" s="460" t="s">
        <v>549</v>
      </c>
      <c r="AL69" s="460"/>
      <c r="AM69" s="460"/>
      <c r="AN69" s="460"/>
      <c r="AO69" s="460"/>
      <c r="AP69" s="460" t="s">
        <v>549</v>
      </c>
      <c r="AQ69" s="460"/>
      <c r="AR69" s="460"/>
      <c r="AS69" s="460"/>
      <c r="AT69" s="460"/>
      <c r="AU69" s="460" t="s">
        <v>549</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15">
      <c r="A70" s="221">
        <v>3</v>
      </c>
      <c r="B70" s="503" t="s">
        <v>551</v>
      </c>
      <c r="C70" s="504"/>
      <c r="D70" s="504"/>
      <c r="E70" s="504"/>
      <c r="F70" s="504"/>
      <c r="G70" s="504"/>
      <c r="H70" s="504"/>
      <c r="I70" s="504"/>
      <c r="J70" s="504"/>
      <c r="K70" s="504"/>
      <c r="L70" s="504"/>
      <c r="M70" s="504"/>
      <c r="N70" s="504"/>
      <c r="O70" s="504"/>
      <c r="P70" s="505"/>
      <c r="Q70" s="506">
        <v>422</v>
      </c>
      <c r="R70" s="460"/>
      <c r="S70" s="460"/>
      <c r="T70" s="460"/>
      <c r="U70" s="460"/>
      <c r="V70" s="460">
        <v>422</v>
      </c>
      <c r="W70" s="460"/>
      <c r="X70" s="460"/>
      <c r="Y70" s="460"/>
      <c r="Z70" s="460"/>
      <c r="AA70" s="460" t="s">
        <v>549</v>
      </c>
      <c r="AB70" s="460"/>
      <c r="AC70" s="460"/>
      <c r="AD70" s="460"/>
      <c r="AE70" s="460"/>
      <c r="AF70" s="460" t="s">
        <v>549</v>
      </c>
      <c r="AG70" s="460"/>
      <c r="AH70" s="460"/>
      <c r="AI70" s="460"/>
      <c r="AJ70" s="460"/>
      <c r="AK70" s="460">
        <v>16</v>
      </c>
      <c r="AL70" s="460"/>
      <c r="AM70" s="460"/>
      <c r="AN70" s="460"/>
      <c r="AO70" s="460"/>
      <c r="AP70" s="460" t="s">
        <v>549</v>
      </c>
      <c r="AQ70" s="460"/>
      <c r="AR70" s="460"/>
      <c r="AS70" s="460"/>
      <c r="AT70" s="460"/>
      <c r="AU70" s="460" t="s">
        <v>549</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15">
      <c r="A71" s="221">
        <v>4</v>
      </c>
      <c r="B71" s="503" t="s">
        <v>552</v>
      </c>
      <c r="C71" s="504"/>
      <c r="D71" s="504"/>
      <c r="E71" s="504"/>
      <c r="F71" s="504"/>
      <c r="G71" s="504"/>
      <c r="H71" s="504"/>
      <c r="I71" s="504"/>
      <c r="J71" s="504"/>
      <c r="K71" s="504"/>
      <c r="L71" s="504"/>
      <c r="M71" s="504"/>
      <c r="N71" s="504"/>
      <c r="O71" s="504"/>
      <c r="P71" s="505"/>
      <c r="Q71" s="506">
        <v>73</v>
      </c>
      <c r="R71" s="460"/>
      <c r="S71" s="460"/>
      <c r="T71" s="460"/>
      <c r="U71" s="460"/>
      <c r="V71" s="460">
        <v>67</v>
      </c>
      <c r="W71" s="460"/>
      <c r="X71" s="460"/>
      <c r="Y71" s="460"/>
      <c r="Z71" s="460"/>
      <c r="AA71" s="460">
        <v>6</v>
      </c>
      <c r="AB71" s="460"/>
      <c r="AC71" s="460"/>
      <c r="AD71" s="460"/>
      <c r="AE71" s="460"/>
      <c r="AF71" s="460">
        <v>6</v>
      </c>
      <c r="AG71" s="460"/>
      <c r="AH71" s="460"/>
      <c r="AI71" s="460"/>
      <c r="AJ71" s="460"/>
      <c r="AK71" s="460">
        <v>0</v>
      </c>
      <c r="AL71" s="460"/>
      <c r="AM71" s="460"/>
      <c r="AN71" s="460"/>
      <c r="AO71" s="460"/>
      <c r="AP71" s="460" t="s">
        <v>549</v>
      </c>
      <c r="AQ71" s="460"/>
      <c r="AR71" s="460"/>
      <c r="AS71" s="460"/>
      <c r="AT71" s="460"/>
      <c r="AU71" s="460" t="s">
        <v>549</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15">
      <c r="A72" s="221">
        <v>5</v>
      </c>
      <c r="B72" s="503" t="s">
        <v>553</v>
      </c>
      <c r="C72" s="504"/>
      <c r="D72" s="504"/>
      <c r="E72" s="504"/>
      <c r="F72" s="504"/>
      <c r="G72" s="504"/>
      <c r="H72" s="504"/>
      <c r="I72" s="504"/>
      <c r="J72" s="504"/>
      <c r="K72" s="504"/>
      <c r="L72" s="504"/>
      <c r="M72" s="504"/>
      <c r="N72" s="504"/>
      <c r="O72" s="504"/>
      <c r="P72" s="505"/>
      <c r="Q72" s="506">
        <v>259767</v>
      </c>
      <c r="R72" s="460"/>
      <c r="S72" s="460"/>
      <c r="T72" s="460"/>
      <c r="U72" s="460"/>
      <c r="V72" s="460">
        <v>257517</v>
      </c>
      <c r="W72" s="460"/>
      <c r="X72" s="460"/>
      <c r="Y72" s="460"/>
      <c r="Z72" s="460"/>
      <c r="AA72" s="460">
        <v>2250</v>
      </c>
      <c r="AB72" s="460"/>
      <c r="AC72" s="460"/>
      <c r="AD72" s="460"/>
      <c r="AE72" s="460"/>
      <c r="AF72" s="460">
        <v>2250</v>
      </c>
      <c r="AG72" s="460"/>
      <c r="AH72" s="460"/>
      <c r="AI72" s="460"/>
      <c r="AJ72" s="460"/>
      <c r="AK72" s="460" t="s">
        <v>549</v>
      </c>
      <c r="AL72" s="460"/>
      <c r="AM72" s="460"/>
      <c r="AN72" s="460"/>
      <c r="AO72" s="460"/>
      <c r="AP72" s="460" t="s">
        <v>549</v>
      </c>
      <c r="AQ72" s="460"/>
      <c r="AR72" s="460"/>
      <c r="AS72" s="460"/>
      <c r="AT72" s="460"/>
      <c r="AU72" s="460" t="s">
        <v>549</v>
      </c>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15">
      <c r="A73" s="221">
        <v>6</v>
      </c>
      <c r="B73" s="503" t="s">
        <v>554</v>
      </c>
      <c r="C73" s="504"/>
      <c r="D73" s="504"/>
      <c r="E73" s="504"/>
      <c r="F73" s="504"/>
      <c r="G73" s="504"/>
      <c r="H73" s="504"/>
      <c r="I73" s="504"/>
      <c r="J73" s="504"/>
      <c r="K73" s="504"/>
      <c r="L73" s="504"/>
      <c r="M73" s="504"/>
      <c r="N73" s="504"/>
      <c r="O73" s="504"/>
      <c r="P73" s="505"/>
      <c r="Q73" s="506">
        <v>524</v>
      </c>
      <c r="R73" s="460"/>
      <c r="S73" s="460"/>
      <c r="T73" s="460"/>
      <c r="U73" s="460"/>
      <c r="V73" s="460">
        <v>508</v>
      </c>
      <c r="W73" s="460"/>
      <c r="X73" s="460"/>
      <c r="Y73" s="460"/>
      <c r="Z73" s="460"/>
      <c r="AA73" s="460">
        <v>16</v>
      </c>
      <c r="AB73" s="460"/>
      <c r="AC73" s="460"/>
      <c r="AD73" s="460"/>
      <c r="AE73" s="460"/>
      <c r="AF73" s="460">
        <v>16</v>
      </c>
      <c r="AG73" s="460"/>
      <c r="AH73" s="460"/>
      <c r="AI73" s="460"/>
      <c r="AJ73" s="460"/>
      <c r="AK73" s="460" t="s">
        <v>549</v>
      </c>
      <c r="AL73" s="460"/>
      <c r="AM73" s="460"/>
      <c r="AN73" s="460"/>
      <c r="AO73" s="460"/>
      <c r="AP73" s="460" t="s">
        <v>549</v>
      </c>
      <c r="AQ73" s="460"/>
      <c r="AR73" s="460"/>
      <c r="AS73" s="460"/>
      <c r="AT73" s="460"/>
      <c r="AU73" s="460" t="s">
        <v>549</v>
      </c>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15">
      <c r="A74" s="221">
        <v>7</v>
      </c>
      <c r="B74" s="503"/>
      <c r="C74" s="504"/>
      <c r="D74" s="504"/>
      <c r="E74" s="504"/>
      <c r="F74" s="504"/>
      <c r="G74" s="504"/>
      <c r="H74" s="504"/>
      <c r="I74" s="504"/>
      <c r="J74" s="504"/>
      <c r="K74" s="504"/>
      <c r="L74" s="504"/>
      <c r="M74" s="504"/>
      <c r="N74" s="504"/>
      <c r="O74" s="504"/>
      <c r="P74" s="505"/>
      <c r="Q74" s="506"/>
      <c r="R74" s="460"/>
      <c r="S74" s="460"/>
      <c r="T74" s="460"/>
      <c r="U74" s="460"/>
      <c r="V74" s="460"/>
      <c r="W74" s="460"/>
      <c r="X74" s="460"/>
      <c r="Y74" s="460"/>
      <c r="Z74" s="460"/>
      <c r="AA74" s="460"/>
      <c r="AB74" s="460"/>
      <c r="AC74" s="460"/>
      <c r="AD74" s="460"/>
      <c r="AE74" s="460"/>
      <c r="AF74" s="460"/>
      <c r="AG74" s="460"/>
      <c r="AH74" s="460"/>
      <c r="AI74" s="460"/>
      <c r="AJ74" s="460"/>
      <c r="AK74" s="460"/>
      <c r="AL74" s="460"/>
      <c r="AM74" s="460"/>
      <c r="AN74" s="460"/>
      <c r="AO74" s="460"/>
      <c r="AP74" s="460"/>
      <c r="AQ74" s="460"/>
      <c r="AR74" s="460"/>
      <c r="AS74" s="460"/>
      <c r="AT74" s="460"/>
      <c r="AU74" s="460"/>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15">
      <c r="A75" s="221">
        <v>8</v>
      </c>
      <c r="B75" s="503"/>
      <c r="C75" s="504"/>
      <c r="D75" s="504"/>
      <c r="E75" s="504"/>
      <c r="F75" s="504"/>
      <c r="G75" s="504"/>
      <c r="H75" s="504"/>
      <c r="I75" s="504"/>
      <c r="J75" s="504"/>
      <c r="K75" s="504"/>
      <c r="L75" s="504"/>
      <c r="M75" s="504"/>
      <c r="N75" s="504"/>
      <c r="O75" s="504"/>
      <c r="P75" s="505"/>
      <c r="Q75" s="507"/>
      <c r="R75" s="508"/>
      <c r="S75" s="508"/>
      <c r="T75" s="508"/>
      <c r="U75" s="464"/>
      <c r="V75" s="509"/>
      <c r="W75" s="508"/>
      <c r="X75" s="508"/>
      <c r="Y75" s="508"/>
      <c r="Z75" s="464"/>
      <c r="AA75" s="509"/>
      <c r="AB75" s="508"/>
      <c r="AC75" s="508"/>
      <c r="AD75" s="508"/>
      <c r="AE75" s="464"/>
      <c r="AF75" s="509"/>
      <c r="AG75" s="508"/>
      <c r="AH75" s="508"/>
      <c r="AI75" s="508"/>
      <c r="AJ75" s="464"/>
      <c r="AK75" s="509"/>
      <c r="AL75" s="508"/>
      <c r="AM75" s="508"/>
      <c r="AN75" s="508"/>
      <c r="AO75" s="464"/>
      <c r="AP75" s="509"/>
      <c r="AQ75" s="508"/>
      <c r="AR75" s="508"/>
      <c r="AS75" s="508"/>
      <c r="AT75" s="464"/>
      <c r="AU75" s="509"/>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15">
      <c r="A76" s="221">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15">
      <c r="A77" s="221">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15">
      <c r="A78" s="221">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15">
      <c r="A79" s="221">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15">
      <c r="A80" s="221">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15">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15">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15">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15">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15">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15">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15">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
      <c r="A88" s="223" t="s">
        <v>377</v>
      </c>
      <c r="B88" s="419" t="s">
        <v>402</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2287</v>
      </c>
      <c r="AG88" s="474"/>
      <c r="AH88" s="474"/>
      <c r="AI88" s="474"/>
      <c r="AJ88" s="474"/>
      <c r="AK88" s="471"/>
      <c r="AL88" s="471"/>
      <c r="AM88" s="471"/>
      <c r="AN88" s="471"/>
      <c r="AO88" s="471"/>
      <c r="AP88" s="474" t="s">
        <v>549</v>
      </c>
      <c r="AQ88" s="474"/>
      <c r="AR88" s="474"/>
      <c r="AS88" s="474"/>
      <c r="AT88" s="474"/>
      <c r="AU88" s="474" t="s">
        <v>549</v>
      </c>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419" t="s">
        <v>403</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264</v>
      </c>
      <c r="CS102" s="482"/>
      <c r="CT102" s="482"/>
      <c r="CU102" s="482"/>
      <c r="CV102" s="521"/>
      <c r="CW102" s="520">
        <v>74</v>
      </c>
      <c r="CX102" s="482"/>
      <c r="CY102" s="482"/>
      <c r="CZ102" s="482"/>
      <c r="DA102" s="521"/>
      <c r="DB102" s="520" t="s">
        <v>549</v>
      </c>
      <c r="DC102" s="482"/>
      <c r="DD102" s="482"/>
      <c r="DE102" s="482"/>
      <c r="DF102" s="521"/>
      <c r="DG102" s="520" t="s">
        <v>549</v>
      </c>
      <c r="DH102" s="482"/>
      <c r="DI102" s="482"/>
      <c r="DJ102" s="482"/>
      <c r="DK102" s="521"/>
      <c r="DL102" s="520">
        <v>900</v>
      </c>
      <c r="DM102" s="482"/>
      <c r="DN102" s="482"/>
      <c r="DO102" s="482"/>
      <c r="DP102" s="521"/>
      <c r="DQ102" s="520">
        <v>810</v>
      </c>
      <c r="DR102" s="482"/>
      <c r="DS102" s="482"/>
      <c r="DT102" s="482"/>
      <c r="DU102" s="521"/>
      <c r="DV102" s="419"/>
      <c r="DW102" s="420"/>
      <c r="DX102" s="420"/>
      <c r="DY102" s="420"/>
      <c r="DZ102" s="544"/>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404</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405</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47" t="s">
        <v>408</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409</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15">
      <c r="A109" s="542" t="s">
        <v>410</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411</v>
      </c>
      <c r="AB109" s="523"/>
      <c r="AC109" s="523"/>
      <c r="AD109" s="523"/>
      <c r="AE109" s="524"/>
      <c r="AF109" s="522" t="s">
        <v>412</v>
      </c>
      <c r="AG109" s="523"/>
      <c r="AH109" s="523"/>
      <c r="AI109" s="523"/>
      <c r="AJ109" s="524"/>
      <c r="AK109" s="522" t="s">
        <v>293</v>
      </c>
      <c r="AL109" s="523"/>
      <c r="AM109" s="523"/>
      <c r="AN109" s="523"/>
      <c r="AO109" s="524"/>
      <c r="AP109" s="522" t="s">
        <v>413</v>
      </c>
      <c r="AQ109" s="523"/>
      <c r="AR109" s="523"/>
      <c r="AS109" s="523"/>
      <c r="AT109" s="525"/>
      <c r="AU109" s="542" t="s">
        <v>410</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411</v>
      </c>
      <c r="BR109" s="523"/>
      <c r="BS109" s="523"/>
      <c r="BT109" s="523"/>
      <c r="BU109" s="524"/>
      <c r="BV109" s="522" t="s">
        <v>412</v>
      </c>
      <c r="BW109" s="523"/>
      <c r="BX109" s="523"/>
      <c r="BY109" s="523"/>
      <c r="BZ109" s="524"/>
      <c r="CA109" s="522" t="s">
        <v>293</v>
      </c>
      <c r="CB109" s="523"/>
      <c r="CC109" s="523"/>
      <c r="CD109" s="523"/>
      <c r="CE109" s="524"/>
      <c r="CF109" s="543" t="s">
        <v>413</v>
      </c>
      <c r="CG109" s="543"/>
      <c r="CH109" s="543"/>
      <c r="CI109" s="543"/>
      <c r="CJ109" s="543"/>
      <c r="CK109" s="522" t="s">
        <v>414</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411</v>
      </c>
      <c r="DH109" s="523"/>
      <c r="DI109" s="523"/>
      <c r="DJ109" s="523"/>
      <c r="DK109" s="524"/>
      <c r="DL109" s="522" t="s">
        <v>412</v>
      </c>
      <c r="DM109" s="523"/>
      <c r="DN109" s="523"/>
      <c r="DO109" s="523"/>
      <c r="DP109" s="524"/>
      <c r="DQ109" s="522" t="s">
        <v>293</v>
      </c>
      <c r="DR109" s="523"/>
      <c r="DS109" s="523"/>
      <c r="DT109" s="523"/>
      <c r="DU109" s="524"/>
      <c r="DV109" s="522" t="s">
        <v>413</v>
      </c>
      <c r="DW109" s="523"/>
      <c r="DX109" s="523"/>
      <c r="DY109" s="523"/>
      <c r="DZ109" s="525"/>
    </row>
    <row r="110" spans="1:131" s="212" customFormat="1" ht="26.25" customHeight="1" x14ac:dyDescent="0.15">
      <c r="A110" s="526" t="s">
        <v>415</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3227931</v>
      </c>
      <c r="AB110" s="530"/>
      <c r="AC110" s="530"/>
      <c r="AD110" s="530"/>
      <c r="AE110" s="531"/>
      <c r="AF110" s="532">
        <v>3181778</v>
      </c>
      <c r="AG110" s="530"/>
      <c r="AH110" s="530"/>
      <c r="AI110" s="530"/>
      <c r="AJ110" s="531"/>
      <c r="AK110" s="532">
        <v>3024319</v>
      </c>
      <c r="AL110" s="530"/>
      <c r="AM110" s="530"/>
      <c r="AN110" s="530"/>
      <c r="AO110" s="531"/>
      <c r="AP110" s="533">
        <v>21</v>
      </c>
      <c r="AQ110" s="534"/>
      <c r="AR110" s="534"/>
      <c r="AS110" s="534"/>
      <c r="AT110" s="535"/>
      <c r="AU110" s="536" t="s">
        <v>69</v>
      </c>
      <c r="AV110" s="537"/>
      <c r="AW110" s="537"/>
      <c r="AX110" s="537"/>
      <c r="AY110" s="537"/>
      <c r="AZ110" s="559" t="s">
        <v>416</v>
      </c>
      <c r="BA110" s="527"/>
      <c r="BB110" s="527"/>
      <c r="BC110" s="527"/>
      <c r="BD110" s="527"/>
      <c r="BE110" s="527"/>
      <c r="BF110" s="527"/>
      <c r="BG110" s="527"/>
      <c r="BH110" s="527"/>
      <c r="BI110" s="527"/>
      <c r="BJ110" s="527"/>
      <c r="BK110" s="527"/>
      <c r="BL110" s="527"/>
      <c r="BM110" s="527"/>
      <c r="BN110" s="527"/>
      <c r="BO110" s="527"/>
      <c r="BP110" s="528"/>
      <c r="BQ110" s="560">
        <v>22817656</v>
      </c>
      <c r="BR110" s="561"/>
      <c r="BS110" s="561"/>
      <c r="BT110" s="561"/>
      <c r="BU110" s="561"/>
      <c r="BV110" s="561">
        <v>22087381</v>
      </c>
      <c r="BW110" s="561"/>
      <c r="BX110" s="561"/>
      <c r="BY110" s="561"/>
      <c r="BZ110" s="561"/>
      <c r="CA110" s="561">
        <v>21953988</v>
      </c>
      <c r="CB110" s="561"/>
      <c r="CC110" s="561"/>
      <c r="CD110" s="561"/>
      <c r="CE110" s="561"/>
      <c r="CF110" s="574">
        <v>152.19999999999999</v>
      </c>
      <c r="CG110" s="575"/>
      <c r="CH110" s="575"/>
      <c r="CI110" s="575"/>
      <c r="CJ110" s="575"/>
      <c r="CK110" s="576" t="s">
        <v>417</v>
      </c>
      <c r="CL110" s="577"/>
      <c r="CM110" s="559" t="s">
        <v>418</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15">
      <c r="A111" s="564" t="s">
        <v>419</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420</v>
      </c>
      <c r="BA111" s="553"/>
      <c r="BB111" s="553"/>
      <c r="BC111" s="553"/>
      <c r="BD111" s="553"/>
      <c r="BE111" s="553"/>
      <c r="BF111" s="553"/>
      <c r="BG111" s="553"/>
      <c r="BH111" s="553"/>
      <c r="BI111" s="553"/>
      <c r="BJ111" s="553"/>
      <c r="BK111" s="553"/>
      <c r="BL111" s="553"/>
      <c r="BM111" s="553"/>
      <c r="BN111" s="553"/>
      <c r="BO111" s="553"/>
      <c r="BP111" s="554"/>
      <c r="BQ111" s="555">
        <v>22098</v>
      </c>
      <c r="BR111" s="556"/>
      <c r="BS111" s="556"/>
      <c r="BT111" s="556"/>
      <c r="BU111" s="556"/>
      <c r="BV111" s="556">
        <v>20528</v>
      </c>
      <c r="BW111" s="556"/>
      <c r="BX111" s="556"/>
      <c r="BY111" s="556"/>
      <c r="BZ111" s="556"/>
      <c r="CA111" s="556">
        <v>14185</v>
      </c>
      <c r="CB111" s="556"/>
      <c r="CC111" s="556"/>
      <c r="CD111" s="556"/>
      <c r="CE111" s="556"/>
      <c r="CF111" s="550">
        <v>0.1</v>
      </c>
      <c r="CG111" s="551"/>
      <c r="CH111" s="551"/>
      <c r="CI111" s="551"/>
      <c r="CJ111" s="551"/>
      <c r="CK111" s="578"/>
      <c r="CL111" s="579"/>
      <c r="CM111" s="552" t="s">
        <v>421</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15">
      <c r="A112" s="582" t="s">
        <v>422</v>
      </c>
      <c r="B112" s="583"/>
      <c r="C112" s="553" t="s">
        <v>423</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424</v>
      </c>
      <c r="BA112" s="553"/>
      <c r="BB112" s="553"/>
      <c r="BC112" s="553"/>
      <c r="BD112" s="553"/>
      <c r="BE112" s="553"/>
      <c r="BF112" s="553"/>
      <c r="BG112" s="553"/>
      <c r="BH112" s="553"/>
      <c r="BI112" s="553"/>
      <c r="BJ112" s="553"/>
      <c r="BK112" s="553"/>
      <c r="BL112" s="553"/>
      <c r="BM112" s="553"/>
      <c r="BN112" s="553"/>
      <c r="BO112" s="553"/>
      <c r="BP112" s="554"/>
      <c r="BQ112" s="555">
        <v>12110514</v>
      </c>
      <c r="BR112" s="556"/>
      <c r="BS112" s="556"/>
      <c r="BT112" s="556"/>
      <c r="BU112" s="556"/>
      <c r="BV112" s="556">
        <v>11735373</v>
      </c>
      <c r="BW112" s="556"/>
      <c r="BX112" s="556"/>
      <c r="BY112" s="556"/>
      <c r="BZ112" s="556"/>
      <c r="CA112" s="556">
        <v>12026716</v>
      </c>
      <c r="CB112" s="556"/>
      <c r="CC112" s="556"/>
      <c r="CD112" s="556"/>
      <c r="CE112" s="556"/>
      <c r="CF112" s="550">
        <v>83.4</v>
      </c>
      <c r="CG112" s="551"/>
      <c r="CH112" s="551"/>
      <c r="CI112" s="551"/>
      <c r="CJ112" s="551"/>
      <c r="CK112" s="578"/>
      <c r="CL112" s="579"/>
      <c r="CM112" s="552" t="s">
        <v>425</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15">
      <c r="A113" s="584"/>
      <c r="B113" s="585"/>
      <c r="C113" s="553" t="s">
        <v>426</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1082119</v>
      </c>
      <c r="AB113" s="568"/>
      <c r="AC113" s="568"/>
      <c r="AD113" s="568"/>
      <c r="AE113" s="569"/>
      <c r="AF113" s="570">
        <v>1098551</v>
      </c>
      <c r="AG113" s="568"/>
      <c r="AH113" s="568"/>
      <c r="AI113" s="568"/>
      <c r="AJ113" s="569"/>
      <c r="AK113" s="570">
        <v>1143856</v>
      </c>
      <c r="AL113" s="568"/>
      <c r="AM113" s="568"/>
      <c r="AN113" s="568"/>
      <c r="AO113" s="569"/>
      <c r="AP113" s="571">
        <v>7.9</v>
      </c>
      <c r="AQ113" s="572"/>
      <c r="AR113" s="572"/>
      <c r="AS113" s="572"/>
      <c r="AT113" s="573"/>
      <c r="AU113" s="538"/>
      <c r="AV113" s="539"/>
      <c r="AW113" s="539"/>
      <c r="AX113" s="539"/>
      <c r="AY113" s="539"/>
      <c r="AZ113" s="552" t="s">
        <v>427</v>
      </c>
      <c r="BA113" s="553"/>
      <c r="BB113" s="553"/>
      <c r="BC113" s="553"/>
      <c r="BD113" s="553"/>
      <c r="BE113" s="553"/>
      <c r="BF113" s="553"/>
      <c r="BG113" s="553"/>
      <c r="BH113" s="553"/>
      <c r="BI113" s="553"/>
      <c r="BJ113" s="553"/>
      <c r="BK113" s="553"/>
      <c r="BL113" s="553"/>
      <c r="BM113" s="553"/>
      <c r="BN113" s="553"/>
      <c r="BO113" s="553"/>
      <c r="BP113" s="554"/>
      <c r="BQ113" s="555" t="s">
        <v>122</v>
      </c>
      <c r="BR113" s="556"/>
      <c r="BS113" s="556"/>
      <c r="BT113" s="556"/>
      <c r="BU113" s="556"/>
      <c r="BV113" s="556" t="s">
        <v>122</v>
      </c>
      <c r="BW113" s="556"/>
      <c r="BX113" s="556"/>
      <c r="BY113" s="556"/>
      <c r="BZ113" s="556"/>
      <c r="CA113" s="556" t="s">
        <v>122</v>
      </c>
      <c r="CB113" s="556"/>
      <c r="CC113" s="556"/>
      <c r="CD113" s="556"/>
      <c r="CE113" s="556"/>
      <c r="CF113" s="550" t="s">
        <v>122</v>
      </c>
      <c r="CG113" s="551"/>
      <c r="CH113" s="551"/>
      <c r="CI113" s="551"/>
      <c r="CJ113" s="551"/>
      <c r="CK113" s="578"/>
      <c r="CL113" s="579"/>
      <c r="CM113" s="552" t="s">
        <v>428</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v>22098</v>
      </c>
      <c r="DH113" s="589"/>
      <c r="DI113" s="589"/>
      <c r="DJ113" s="589"/>
      <c r="DK113" s="590"/>
      <c r="DL113" s="591">
        <v>20528</v>
      </c>
      <c r="DM113" s="589"/>
      <c r="DN113" s="589"/>
      <c r="DO113" s="589"/>
      <c r="DP113" s="590"/>
      <c r="DQ113" s="591">
        <v>14185</v>
      </c>
      <c r="DR113" s="589"/>
      <c r="DS113" s="589"/>
      <c r="DT113" s="589"/>
      <c r="DU113" s="590"/>
      <c r="DV113" s="592">
        <v>0.1</v>
      </c>
      <c r="DW113" s="593"/>
      <c r="DX113" s="593"/>
      <c r="DY113" s="593"/>
      <c r="DZ113" s="594"/>
    </row>
    <row r="114" spans="1:130" s="212" customFormat="1" ht="26.25" customHeight="1" x14ac:dyDescent="0.15">
      <c r="A114" s="584"/>
      <c r="B114" s="585"/>
      <c r="C114" s="553" t="s">
        <v>429</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t="s">
        <v>122</v>
      </c>
      <c r="AB114" s="589"/>
      <c r="AC114" s="589"/>
      <c r="AD114" s="589"/>
      <c r="AE114" s="590"/>
      <c r="AF114" s="591" t="s">
        <v>122</v>
      </c>
      <c r="AG114" s="589"/>
      <c r="AH114" s="589"/>
      <c r="AI114" s="589"/>
      <c r="AJ114" s="590"/>
      <c r="AK114" s="591" t="s">
        <v>122</v>
      </c>
      <c r="AL114" s="589"/>
      <c r="AM114" s="589"/>
      <c r="AN114" s="589"/>
      <c r="AO114" s="590"/>
      <c r="AP114" s="592" t="s">
        <v>122</v>
      </c>
      <c r="AQ114" s="593"/>
      <c r="AR114" s="593"/>
      <c r="AS114" s="593"/>
      <c r="AT114" s="594"/>
      <c r="AU114" s="538"/>
      <c r="AV114" s="539"/>
      <c r="AW114" s="539"/>
      <c r="AX114" s="539"/>
      <c r="AY114" s="539"/>
      <c r="AZ114" s="552" t="s">
        <v>430</v>
      </c>
      <c r="BA114" s="553"/>
      <c r="BB114" s="553"/>
      <c r="BC114" s="553"/>
      <c r="BD114" s="553"/>
      <c r="BE114" s="553"/>
      <c r="BF114" s="553"/>
      <c r="BG114" s="553"/>
      <c r="BH114" s="553"/>
      <c r="BI114" s="553"/>
      <c r="BJ114" s="553"/>
      <c r="BK114" s="553"/>
      <c r="BL114" s="553"/>
      <c r="BM114" s="553"/>
      <c r="BN114" s="553"/>
      <c r="BO114" s="553"/>
      <c r="BP114" s="554"/>
      <c r="BQ114" s="555">
        <v>5382568</v>
      </c>
      <c r="BR114" s="556"/>
      <c r="BS114" s="556"/>
      <c r="BT114" s="556"/>
      <c r="BU114" s="556"/>
      <c r="BV114" s="556">
        <v>5522480</v>
      </c>
      <c r="BW114" s="556"/>
      <c r="BX114" s="556"/>
      <c r="BY114" s="556"/>
      <c r="BZ114" s="556"/>
      <c r="CA114" s="556">
        <v>5461122</v>
      </c>
      <c r="CB114" s="556"/>
      <c r="CC114" s="556"/>
      <c r="CD114" s="556"/>
      <c r="CE114" s="556"/>
      <c r="CF114" s="550">
        <v>37.9</v>
      </c>
      <c r="CG114" s="551"/>
      <c r="CH114" s="551"/>
      <c r="CI114" s="551"/>
      <c r="CJ114" s="551"/>
      <c r="CK114" s="578"/>
      <c r="CL114" s="579"/>
      <c r="CM114" s="552" t="s">
        <v>431</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15">
      <c r="A115" s="584"/>
      <c r="B115" s="585"/>
      <c r="C115" s="553" t="s">
        <v>432</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21319</v>
      </c>
      <c r="AB115" s="568"/>
      <c r="AC115" s="568"/>
      <c r="AD115" s="568"/>
      <c r="AE115" s="569"/>
      <c r="AF115" s="570">
        <v>10124</v>
      </c>
      <c r="AG115" s="568"/>
      <c r="AH115" s="568"/>
      <c r="AI115" s="568"/>
      <c r="AJ115" s="569"/>
      <c r="AK115" s="570">
        <v>8337</v>
      </c>
      <c r="AL115" s="568"/>
      <c r="AM115" s="568"/>
      <c r="AN115" s="568"/>
      <c r="AO115" s="569"/>
      <c r="AP115" s="571">
        <v>0.1</v>
      </c>
      <c r="AQ115" s="572"/>
      <c r="AR115" s="572"/>
      <c r="AS115" s="572"/>
      <c r="AT115" s="573"/>
      <c r="AU115" s="538"/>
      <c r="AV115" s="539"/>
      <c r="AW115" s="539"/>
      <c r="AX115" s="539"/>
      <c r="AY115" s="539"/>
      <c r="AZ115" s="552" t="s">
        <v>433</v>
      </c>
      <c r="BA115" s="553"/>
      <c r="BB115" s="553"/>
      <c r="BC115" s="553"/>
      <c r="BD115" s="553"/>
      <c r="BE115" s="553"/>
      <c r="BF115" s="553"/>
      <c r="BG115" s="553"/>
      <c r="BH115" s="553"/>
      <c r="BI115" s="553"/>
      <c r="BJ115" s="553"/>
      <c r="BK115" s="553"/>
      <c r="BL115" s="553"/>
      <c r="BM115" s="553"/>
      <c r="BN115" s="553"/>
      <c r="BO115" s="553"/>
      <c r="BP115" s="554"/>
      <c r="BQ115" s="555">
        <v>720204</v>
      </c>
      <c r="BR115" s="556"/>
      <c r="BS115" s="556"/>
      <c r="BT115" s="556"/>
      <c r="BU115" s="556"/>
      <c r="BV115" s="556">
        <v>810136</v>
      </c>
      <c r="BW115" s="556"/>
      <c r="BX115" s="556"/>
      <c r="BY115" s="556"/>
      <c r="BZ115" s="556"/>
      <c r="CA115" s="556">
        <v>810074</v>
      </c>
      <c r="CB115" s="556"/>
      <c r="CC115" s="556"/>
      <c r="CD115" s="556"/>
      <c r="CE115" s="556"/>
      <c r="CF115" s="550">
        <v>5.6</v>
      </c>
      <c r="CG115" s="551"/>
      <c r="CH115" s="551"/>
      <c r="CI115" s="551"/>
      <c r="CJ115" s="551"/>
      <c r="CK115" s="578"/>
      <c r="CL115" s="579"/>
      <c r="CM115" s="552" t="s">
        <v>434</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15">
      <c r="A116" s="586"/>
      <c r="B116" s="587"/>
      <c r="C116" s="595" t="s">
        <v>435</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122</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436</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437</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15">
      <c r="A117" s="542" t="s">
        <v>176</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438</v>
      </c>
      <c r="Z117" s="524"/>
      <c r="AA117" s="608">
        <v>4331369</v>
      </c>
      <c r="AB117" s="609"/>
      <c r="AC117" s="609"/>
      <c r="AD117" s="609"/>
      <c r="AE117" s="610"/>
      <c r="AF117" s="611">
        <v>4290453</v>
      </c>
      <c r="AG117" s="609"/>
      <c r="AH117" s="609"/>
      <c r="AI117" s="609"/>
      <c r="AJ117" s="610"/>
      <c r="AK117" s="611">
        <v>4176512</v>
      </c>
      <c r="AL117" s="609"/>
      <c r="AM117" s="609"/>
      <c r="AN117" s="609"/>
      <c r="AO117" s="610"/>
      <c r="AP117" s="612"/>
      <c r="AQ117" s="613"/>
      <c r="AR117" s="613"/>
      <c r="AS117" s="613"/>
      <c r="AT117" s="614"/>
      <c r="AU117" s="538"/>
      <c r="AV117" s="539"/>
      <c r="AW117" s="539"/>
      <c r="AX117" s="539"/>
      <c r="AY117" s="539"/>
      <c r="AZ117" s="604" t="s">
        <v>439</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440</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15">
      <c r="A118" s="542" t="s">
        <v>414</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411</v>
      </c>
      <c r="AB118" s="523"/>
      <c r="AC118" s="523"/>
      <c r="AD118" s="523"/>
      <c r="AE118" s="524"/>
      <c r="AF118" s="522" t="s">
        <v>412</v>
      </c>
      <c r="AG118" s="523"/>
      <c r="AH118" s="523"/>
      <c r="AI118" s="523"/>
      <c r="AJ118" s="524"/>
      <c r="AK118" s="522" t="s">
        <v>293</v>
      </c>
      <c r="AL118" s="523"/>
      <c r="AM118" s="523"/>
      <c r="AN118" s="523"/>
      <c r="AO118" s="524"/>
      <c r="AP118" s="600" t="s">
        <v>413</v>
      </c>
      <c r="AQ118" s="601"/>
      <c r="AR118" s="601"/>
      <c r="AS118" s="601"/>
      <c r="AT118" s="602"/>
      <c r="AU118" s="538"/>
      <c r="AV118" s="539"/>
      <c r="AW118" s="539"/>
      <c r="AX118" s="539"/>
      <c r="AY118" s="539"/>
      <c r="AZ118" s="603" t="s">
        <v>441</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442</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15">
      <c r="A119" s="686" t="s">
        <v>417</v>
      </c>
      <c r="B119" s="577"/>
      <c r="C119" s="559" t="s">
        <v>418</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5" t="s">
        <v>176</v>
      </c>
      <c r="BA119" s="235"/>
      <c r="BB119" s="235"/>
      <c r="BC119" s="235"/>
      <c r="BD119" s="235"/>
      <c r="BE119" s="235"/>
      <c r="BF119" s="235"/>
      <c r="BG119" s="235"/>
      <c r="BH119" s="235"/>
      <c r="BI119" s="235"/>
      <c r="BJ119" s="235"/>
      <c r="BK119" s="235"/>
      <c r="BL119" s="235"/>
      <c r="BM119" s="235"/>
      <c r="BN119" s="235"/>
      <c r="BO119" s="607" t="s">
        <v>443</v>
      </c>
      <c r="BP119" s="635"/>
      <c r="BQ119" s="629">
        <v>41053040</v>
      </c>
      <c r="BR119" s="630"/>
      <c r="BS119" s="630"/>
      <c r="BT119" s="630"/>
      <c r="BU119" s="630"/>
      <c r="BV119" s="630">
        <v>40175898</v>
      </c>
      <c r="BW119" s="630"/>
      <c r="BX119" s="630"/>
      <c r="BY119" s="630"/>
      <c r="BZ119" s="630"/>
      <c r="CA119" s="630">
        <v>40266085</v>
      </c>
      <c r="CB119" s="630"/>
      <c r="CC119" s="630"/>
      <c r="CD119" s="630"/>
      <c r="CE119" s="630"/>
      <c r="CF119" s="631"/>
      <c r="CG119" s="632"/>
      <c r="CH119" s="632"/>
      <c r="CI119" s="632"/>
      <c r="CJ119" s="633"/>
      <c r="CK119" s="580"/>
      <c r="CL119" s="581"/>
      <c r="CM119" s="603" t="s">
        <v>444</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t="s">
        <v>122</v>
      </c>
      <c r="DH119" s="616"/>
      <c r="DI119" s="616"/>
      <c r="DJ119" s="616"/>
      <c r="DK119" s="617"/>
      <c r="DL119" s="615" t="s">
        <v>122</v>
      </c>
      <c r="DM119" s="616"/>
      <c r="DN119" s="616"/>
      <c r="DO119" s="616"/>
      <c r="DP119" s="617"/>
      <c r="DQ119" s="615" t="s">
        <v>122</v>
      </c>
      <c r="DR119" s="616"/>
      <c r="DS119" s="616"/>
      <c r="DT119" s="616"/>
      <c r="DU119" s="617"/>
      <c r="DV119" s="618" t="s">
        <v>122</v>
      </c>
      <c r="DW119" s="619"/>
      <c r="DX119" s="619"/>
      <c r="DY119" s="619"/>
      <c r="DZ119" s="620"/>
    </row>
    <row r="120" spans="1:130" s="212" customFormat="1" ht="26.25" customHeight="1" x14ac:dyDescent="0.15">
      <c r="A120" s="687"/>
      <c r="B120" s="579"/>
      <c r="C120" s="552" t="s">
        <v>421</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445</v>
      </c>
      <c r="AV120" s="622"/>
      <c r="AW120" s="622"/>
      <c r="AX120" s="622"/>
      <c r="AY120" s="623"/>
      <c r="AZ120" s="559" t="s">
        <v>446</v>
      </c>
      <c r="BA120" s="527"/>
      <c r="BB120" s="527"/>
      <c r="BC120" s="527"/>
      <c r="BD120" s="527"/>
      <c r="BE120" s="527"/>
      <c r="BF120" s="527"/>
      <c r="BG120" s="527"/>
      <c r="BH120" s="527"/>
      <c r="BI120" s="527"/>
      <c r="BJ120" s="527"/>
      <c r="BK120" s="527"/>
      <c r="BL120" s="527"/>
      <c r="BM120" s="527"/>
      <c r="BN120" s="527"/>
      <c r="BO120" s="527"/>
      <c r="BP120" s="528"/>
      <c r="BQ120" s="560">
        <v>12640648</v>
      </c>
      <c r="BR120" s="561"/>
      <c r="BS120" s="561"/>
      <c r="BT120" s="561"/>
      <c r="BU120" s="561"/>
      <c r="BV120" s="561">
        <v>12923546</v>
      </c>
      <c r="BW120" s="561"/>
      <c r="BX120" s="561"/>
      <c r="BY120" s="561"/>
      <c r="BZ120" s="561"/>
      <c r="CA120" s="561">
        <v>12576802</v>
      </c>
      <c r="CB120" s="561"/>
      <c r="CC120" s="561"/>
      <c r="CD120" s="561"/>
      <c r="CE120" s="561"/>
      <c r="CF120" s="574">
        <v>87.2</v>
      </c>
      <c r="CG120" s="575"/>
      <c r="CH120" s="575"/>
      <c r="CI120" s="575"/>
      <c r="CJ120" s="575"/>
      <c r="CK120" s="636" t="s">
        <v>447</v>
      </c>
      <c r="CL120" s="637"/>
      <c r="CM120" s="637"/>
      <c r="CN120" s="637"/>
      <c r="CO120" s="638"/>
      <c r="CP120" s="644" t="s">
        <v>396</v>
      </c>
      <c r="CQ120" s="645"/>
      <c r="CR120" s="645"/>
      <c r="CS120" s="645"/>
      <c r="CT120" s="645"/>
      <c r="CU120" s="645"/>
      <c r="CV120" s="645"/>
      <c r="CW120" s="645"/>
      <c r="CX120" s="645"/>
      <c r="CY120" s="645"/>
      <c r="CZ120" s="645"/>
      <c r="DA120" s="645"/>
      <c r="DB120" s="645"/>
      <c r="DC120" s="645"/>
      <c r="DD120" s="645"/>
      <c r="DE120" s="645"/>
      <c r="DF120" s="646"/>
      <c r="DG120" s="560">
        <v>8348270</v>
      </c>
      <c r="DH120" s="561"/>
      <c r="DI120" s="561"/>
      <c r="DJ120" s="561"/>
      <c r="DK120" s="561"/>
      <c r="DL120" s="561">
        <v>7851147</v>
      </c>
      <c r="DM120" s="561"/>
      <c r="DN120" s="561"/>
      <c r="DO120" s="561"/>
      <c r="DP120" s="561"/>
      <c r="DQ120" s="561">
        <v>7796137</v>
      </c>
      <c r="DR120" s="561"/>
      <c r="DS120" s="561"/>
      <c r="DT120" s="561"/>
      <c r="DU120" s="561"/>
      <c r="DV120" s="562">
        <v>54</v>
      </c>
      <c r="DW120" s="562"/>
      <c r="DX120" s="562"/>
      <c r="DY120" s="562"/>
      <c r="DZ120" s="563"/>
    </row>
    <row r="121" spans="1:130" s="212" customFormat="1" ht="26.25" customHeight="1" x14ac:dyDescent="0.15">
      <c r="A121" s="687"/>
      <c r="B121" s="579"/>
      <c r="C121" s="604" t="s">
        <v>448</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v>6343</v>
      </c>
      <c r="AB121" s="589"/>
      <c r="AC121" s="589"/>
      <c r="AD121" s="589"/>
      <c r="AE121" s="590"/>
      <c r="AF121" s="591">
        <v>6342</v>
      </c>
      <c r="AG121" s="589"/>
      <c r="AH121" s="589"/>
      <c r="AI121" s="589"/>
      <c r="AJ121" s="590"/>
      <c r="AK121" s="591">
        <v>6343</v>
      </c>
      <c r="AL121" s="589"/>
      <c r="AM121" s="589"/>
      <c r="AN121" s="589"/>
      <c r="AO121" s="590"/>
      <c r="AP121" s="592">
        <v>0</v>
      </c>
      <c r="AQ121" s="593"/>
      <c r="AR121" s="593"/>
      <c r="AS121" s="593"/>
      <c r="AT121" s="594"/>
      <c r="AU121" s="624"/>
      <c r="AV121" s="625"/>
      <c r="AW121" s="625"/>
      <c r="AX121" s="625"/>
      <c r="AY121" s="626"/>
      <c r="AZ121" s="552" t="s">
        <v>449</v>
      </c>
      <c r="BA121" s="553"/>
      <c r="BB121" s="553"/>
      <c r="BC121" s="553"/>
      <c r="BD121" s="553"/>
      <c r="BE121" s="553"/>
      <c r="BF121" s="553"/>
      <c r="BG121" s="553"/>
      <c r="BH121" s="553"/>
      <c r="BI121" s="553"/>
      <c r="BJ121" s="553"/>
      <c r="BK121" s="553"/>
      <c r="BL121" s="553"/>
      <c r="BM121" s="553"/>
      <c r="BN121" s="553"/>
      <c r="BO121" s="553"/>
      <c r="BP121" s="554"/>
      <c r="BQ121" s="555">
        <v>3473475</v>
      </c>
      <c r="BR121" s="556"/>
      <c r="BS121" s="556"/>
      <c r="BT121" s="556"/>
      <c r="BU121" s="556"/>
      <c r="BV121" s="556">
        <v>3399724</v>
      </c>
      <c r="BW121" s="556"/>
      <c r="BX121" s="556"/>
      <c r="BY121" s="556"/>
      <c r="BZ121" s="556"/>
      <c r="CA121" s="556">
        <v>3405760</v>
      </c>
      <c r="CB121" s="556"/>
      <c r="CC121" s="556"/>
      <c r="CD121" s="556"/>
      <c r="CE121" s="556"/>
      <c r="CF121" s="550">
        <v>23.6</v>
      </c>
      <c r="CG121" s="551"/>
      <c r="CH121" s="551"/>
      <c r="CI121" s="551"/>
      <c r="CJ121" s="551"/>
      <c r="CK121" s="639"/>
      <c r="CL121" s="640"/>
      <c r="CM121" s="640"/>
      <c r="CN121" s="640"/>
      <c r="CO121" s="641"/>
      <c r="CP121" s="649" t="s">
        <v>393</v>
      </c>
      <c r="CQ121" s="650"/>
      <c r="CR121" s="650"/>
      <c r="CS121" s="650"/>
      <c r="CT121" s="650"/>
      <c r="CU121" s="650"/>
      <c r="CV121" s="650"/>
      <c r="CW121" s="650"/>
      <c r="CX121" s="650"/>
      <c r="CY121" s="650"/>
      <c r="CZ121" s="650"/>
      <c r="DA121" s="650"/>
      <c r="DB121" s="650"/>
      <c r="DC121" s="650"/>
      <c r="DD121" s="650"/>
      <c r="DE121" s="650"/>
      <c r="DF121" s="651"/>
      <c r="DG121" s="555">
        <v>2186304</v>
      </c>
      <c r="DH121" s="556"/>
      <c r="DI121" s="556"/>
      <c r="DJ121" s="556"/>
      <c r="DK121" s="556"/>
      <c r="DL121" s="556">
        <v>2355187</v>
      </c>
      <c r="DM121" s="556"/>
      <c r="DN121" s="556"/>
      <c r="DO121" s="556"/>
      <c r="DP121" s="556"/>
      <c r="DQ121" s="556">
        <v>2832400</v>
      </c>
      <c r="DR121" s="556"/>
      <c r="DS121" s="556"/>
      <c r="DT121" s="556"/>
      <c r="DU121" s="556"/>
      <c r="DV121" s="557">
        <v>19.600000000000001</v>
      </c>
      <c r="DW121" s="557"/>
      <c r="DX121" s="557"/>
      <c r="DY121" s="557"/>
      <c r="DZ121" s="558"/>
    </row>
    <row r="122" spans="1:130" s="212" customFormat="1" ht="26.25" customHeight="1" x14ac:dyDescent="0.15">
      <c r="A122" s="687"/>
      <c r="B122" s="579"/>
      <c r="C122" s="552" t="s">
        <v>431</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450</v>
      </c>
      <c r="BA122" s="595"/>
      <c r="BB122" s="595"/>
      <c r="BC122" s="595"/>
      <c r="BD122" s="595"/>
      <c r="BE122" s="595"/>
      <c r="BF122" s="595"/>
      <c r="BG122" s="595"/>
      <c r="BH122" s="595"/>
      <c r="BI122" s="595"/>
      <c r="BJ122" s="595"/>
      <c r="BK122" s="595"/>
      <c r="BL122" s="595"/>
      <c r="BM122" s="595"/>
      <c r="BN122" s="595"/>
      <c r="BO122" s="595"/>
      <c r="BP122" s="596"/>
      <c r="BQ122" s="629">
        <v>27140642</v>
      </c>
      <c r="BR122" s="630"/>
      <c r="BS122" s="630"/>
      <c r="BT122" s="630"/>
      <c r="BU122" s="630"/>
      <c r="BV122" s="630">
        <v>26734612</v>
      </c>
      <c r="BW122" s="630"/>
      <c r="BX122" s="630"/>
      <c r="BY122" s="630"/>
      <c r="BZ122" s="630"/>
      <c r="CA122" s="630">
        <v>25784638</v>
      </c>
      <c r="CB122" s="630"/>
      <c r="CC122" s="630"/>
      <c r="CD122" s="630"/>
      <c r="CE122" s="630"/>
      <c r="CF122" s="647">
        <v>178.7</v>
      </c>
      <c r="CG122" s="648"/>
      <c r="CH122" s="648"/>
      <c r="CI122" s="648"/>
      <c r="CJ122" s="648"/>
      <c r="CK122" s="639"/>
      <c r="CL122" s="640"/>
      <c r="CM122" s="640"/>
      <c r="CN122" s="640"/>
      <c r="CO122" s="641"/>
      <c r="CP122" s="649" t="s">
        <v>395</v>
      </c>
      <c r="CQ122" s="650"/>
      <c r="CR122" s="650"/>
      <c r="CS122" s="650"/>
      <c r="CT122" s="650"/>
      <c r="CU122" s="650"/>
      <c r="CV122" s="650"/>
      <c r="CW122" s="650"/>
      <c r="CX122" s="650"/>
      <c r="CY122" s="650"/>
      <c r="CZ122" s="650"/>
      <c r="DA122" s="650"/>
      <c r="DB122" s="650"/>
      <c r="DC122" s="650"/>
      <c r="DD122" s="650"/>
      <c r="DE122" s="650"/>
      <c r="DF122" s="651"/>
      <c r="DG122" s="555">
        <v>1526851</v>
      </c>
      <c r="DH122" s="556"/>
      <c r="DI122" s="556"/>
      <c r="DJ122" s="556"/>
      <c r="DK122" s="556"/>
      <c r="DL122" s="556">
        <v>1479698</v>
      </c>
      <c r="DM122" s="556"/>
      <c r="DN122" s="556"/>
      <c r="DO122" s="556"/>
      <c r="DP122" s="556"/>
      <c r="DQ122" s="556">
        <v>1338754</v>
      </c>
      <c r="DR122" s="556"/>
      <c r="DS122" s="556"/>
      <c r="DT122" s="556"/>
      <c r="DU122" s="556"/>
      <c r="DV122" s="557">
        <v>9.3000000000000007</v>
      </c>
      <c r="DW122" s="557"/>
      <c r="DX122" s="557"/>
      <c r="DY122" s="557"/>
      <c r="DZ122" s="558"/>
    </row>
    <row r="123" spans="1:130" s="212" customFormat="1" ht="26.25" customHeight="1" x14ac:dyDescent="0.15">
      <c r="A123" s="687"/>
      <c r="B123" s="579"/>
      <c r="C123" s="552" t="s">
        <v>437</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5" t="s">
        <v>176</v>
      </c>
      <c r="BA123" s="235"/>
      <c r="BB123" s="235"/>
      <c r="BC123" s="235"/>
      <c r="BD123" s="235"/>
      <c r="BE123" s="235"/>
      <c r="BF123" s="235"/>
      <c r="BG123" s="235"/>
      <c r="BH123" s="235"/>
      <c r="BI123" s="235"/>
      <c r="BJ123" s="235"/>
      <c r="BK123" s="235"/>
      <c r="BL123" s="235"/>
      <c r="BM123" s="235"/>
      <c r="BN123" s="235"/>
      <c r="BO123" s="607" t="s">
        <v>451</v>
      </c>
      <c r="BP123" s="635"/>
      <c r="BQ123" s="693">
        <v>43254765</v>
      </c>
      <c r="BR123" s="694"/>
      <c r="BS123" s="694"/>
      <c r="BT123" s="694"/>
      <c r="BU123" s="694"/>
      <c r="BV123" s="694">
        <v>43057882</v>
      </c>
      <c r="BW123" s="694"/>
      <c r="BX123" s="694"/>
      <c r="BY123" s="694"/>
      <c r="BZ123" s="694"/>
      <c r="CA123" s="694">
        <v>41767200</v>
      </c>
      <c r="CB123" s="694"/>
      <c r="CC123" s="694"/>
      <c r="CD123" s="694"/>
      <c r="CE123" s="694"/>
      <c r="CF123" s="631"/>
      <c r="CG123" s="632"/>
      <c r="CH123" s="632"/>
      <c r="CI123" s="632"/>
      <c r="CJ123" s="633"/>
      <c r="CK123" s="639"/>
      <c r="CL123" s="640"/>
      <c r="CM123" s="640"/>
      <c r="CN123" s="640"/>
      <c r="CO123" s="641"/>
      <c r="CP123" s="649" t="s">
        <v>390</v>
      </c>
      <c r="CQ123" s="650"/>
      <c r="CR123" s="650"/>
      <c r="CS123" s="650"/>
      <c r="CT123" s="650"/>
      <c r="CU123" s="650"/>
      <c r="CV123" s="650"/>
      <c r="CW123" s="650"/>
      <c r="CX123" s="650"/>
      <c r="CY123" s="650"/>
      <c r="CZ123" s="650"/>
      <c r="DA123" s="650"/>
      <c r="DB123" s="650"/>
      <c r="DC123" s="650"/>
      <c r="DD123" s="650"/>
      <c r="DE123" s="650"/>
      <c r="DF123" s="651"/>
      <c r="DG123" s="588">
        <v>49089</v>
      </c>
      <c r="DH123" s="589"/>
      <c r="DI123" s="589"/>
      <c r="DJ123" s="589"/>
      <c r="DK123" s="590"/>
      <c r="DL123" s="591">
        <v>49341</v>
      </c>
      <c r="DM123" s="589"/>
      <c r="DN123" s="589"/>
      <c r="DO123" s="589"/>
      <c r="DP123" s="590"/>
      <c r="DQ123" s="591">
        <v>59425</v>
      </c>
      <c r="DR123" s="589"/>
      <c r="DS123" s="589"/>
      <c r="DT123" s="589"/>
      <c r="DU123" s="590"/>
      <c r="DV123" s="592">
        <v>0.4</v>
      </c>
      <c r="DW123" s="593"/>
      <c r="DX123" s="593"/>
      <c r="DY123" s="593"/>
      <c r="DZ123" s="594"/>
    </row>
    <row r="124" spans="1:130" s="212" customFormat="1" ht="26.25" customHeight="1" thickBot="1" x14ac:dyDescent="0.2">
      <c r="A124" s="687"/>
      <c r="B124" s="579"/>
      <c r="C124" s="552" t="s">
        <v>440</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452</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t="s">
        <v>122</v>
      </c>
      <c r="CB124" s="657"/>
      <c r="CC124" s="657"/>
      <c r="CD124" s="657"/>
      <c r="CE124" s="657"/>
      <c r="CF124" s="658"/>
      <c r="CG124" s="659"/>
      <c r="CH124" s="659"/>
      <c r="CI124" s="659"/>
      <c r="CJ124" s="660"/>
      <c r="CK124" s="642"/>
      <c r="CL124" s="642"/>
      <c r="CM124" s="642"/>
      <c r="CN124" s="642"/>
      <c r="CO124" s="643"/>
      <c r="CP124" s="649" t="s">
        <v>453</v>
      </c>
      <c r="CQ124" s="650"/>
      <c r="CR124" s="650"/>
      <c r="CS124" s="650"/>
      <c r="CT124" s="650"/>
      <c r="CU124" s="650"/>
      <c r="CV124" s="650"/>
      <c r="CW124" s="650"/>
      <c r="CX124" s="650"/>
      <c r="CY124" s="650"/>
      <c r="CZ124" s="650"/>
      <c r="DA124" s="650"/>
      <c r="DB124" s="650"/>
      <c r="DC124" s="650"/>
      <c r="DD124" s="650"/>
      <c r="DE124" s="650"/>
      <c r="DF124" s="651"/>
      <c r="DG124" s="634" t="s">
        <v>122</v>
      </c>
      <c r="DH124" s="616"/>
      <c r="DI124" s="616"/>
      <c r="DJ124" s="616"/>
      <c r="DK124" s="617"/>
      <c r="DL124" s="615" t="s">
        <v>122</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15">
      <c r="A125" s="687"/>
      <c r="B125" s="579"/>
      <c r="C125" s="552" t="s">
        <v>442</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454</v>
      </c>
      <c r="CL125" s="637"/>
      <c r="CM125" s="637"/>
      <c r="CN125" s="637"/>
      <c r="CO125" s="638"/>
      <c r="CP125" s="559" t="s">
        <v>455</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
      <c r="A126" s="687"/>
      <c r="B126" s="579"/>
      <c r="C126" s="552" t="s">
        <v>444</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456</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15">
      <c r="A127" s="688"/>
      <c r="B127" s="581"/>
      <c r="C127" s="603" t="s">
        <v>457</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14976</v>
      </c>
      <c r="AB127" s="589"/>
      <c r="AC127" s="589"/>
      <c r="AD127" s="589"/>
      <c r="AE127" s="590"/>
      <c r="AF127" s="591">
        <v>3782</v>
      </c>
      <c r="AG127" s="589"/>
      <c r="AH127" s="589"/>
      <c r="AI127" s="589"/>
      <c r="AJ127" s="590"/>
      <c r="AK127" s="591">
        <v>1994</v>
      </c>
      <c r="AL127" s="589"/>
      <c r="AM127" s="589"/>
      <c r="AN127" s="589"/>
      <c r="AO127" s="590"/>
      <c r="AP127" s="592">
        <v>0</v>
      </c>
      <c r="AQ127" s="593"/>
      <c r="AR127" s="593"/>
      <c r="AS127" s="593"/>
      <c r="AT127" s="594"/>
      <c r="AU127" s="214"/>
      <c r="AV127" s="214"/>
      <c r="AW127" s="214"/>
      <c r="AX127" s="661" t="s">
        <v>458</v>
      </c>
      <c r="AY127" s="662"/>
      <c r="AZ127" s="662"/>
      <c r="BA127" s="662"/>
      <c r="BB127" s="662"/>
      <c r="BC127" s="662"/>
      <c r="BD127" s="662"/>
      <c r="BE127" s="663"/>
      <c r="BF127" s="664" t="s">
        <v>459</v>
      </c>
      <c r="BG127" s="662"/>
      <c r="BH127" s="662"/>
      <c r="BI127" s="662"/>
      <c r="BJ127" s="662"/>
      <c r="BK127" s="662"/>
      <c r="BL127" s="663"/>
      <c r="BM127" s="664" t="s">
        <v>460</v>
      </c>
      <c r="BN127" s="662"/>
      <c r="BO127" s="662"/>
      <c r="BP127" s="662"/>
      <c r="BQ127" s="662"/>
      <c r="BR127" s="662"/>
      <c r="BS127" s="663"/>
      <c r="BT127" s="664" t="s">
        <v>461</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462</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
      <c r="A128" s="671" t="s">
        <v>463</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464</v>
      </c>
      <c r="X128" s="673"/>
      <c r="Y128" s="673"/>
      <c r="Z128" s="674"/>
      <c r="AA128" s="675">
        <v>445098</v>
      </c>
      <c r="AB128" s="676"/>
      <c r="AC128" s="676"/>
      <c r="AD128" s="676"/>
      <c r="AE128" s="677"/>
      <c r="AF128" s="678">
        <v>439470</v>
      </c>
      <c r="AG128" s="676"/>
      <c r="AH128" s="676"/>
      <c r="AI128" s="676"/>
      <c r="AJ128" s="677"/>
      <c r="AK128" s="678">
        <v>355513</v>
      </c>
      <c r="AL128" s="676"/>
      <c r="AM128" s="676"/>
      <c r="AN128" s="676"/>
      <c r="AO128" s="677"/>
      <c r="AP128" s="679"/>
      <c r="AQ128" s="680"/>
      <c r="AR128" s="680"/>
      <c r="AS128" s="680"/>
      <c r="AT128" s="681"/>
      <c r="AU128" s="214"/>
      <c r="AV128" s="214"/>
      <c r="AW128" s="214"/>
      <c r="AX128" s="526" t="s">
        <v>465</v>
      </c>
      <c r="AY128" s="527"/>
      <c r="AZ128" s="527"/>
      <c r="BA128" s="527"/>
      <c r="BB128" s="527"/>
      <c r="BC128" s="527"/>
      <c r="BD128" s="527"/>
      <c r="BE128" s="528"/>
      <c r="BF128" s="682" t="s">
        <v>122</v>
      </c>
      <c r="BG128" s="683"/>
      <c r="BH128" s="683"/>
      <c r="BI128" s="683"/>
      <c r="BJ128" s="683"/>
      <c r="BK128" s="683"/>
      <c r="BL128" s="684"/>
      <c r="BM128" s="682">
        <v>12.62</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466</v>
      </c>
      <c r="CQ128" s="356"/>
      <c r="CR128" s="356"/>
      <c r="CS128" s="356"/>
      <c r="CT128" s="356"/>
      <c r="CU128" s="356"/>
      <c r="CV128" s="356"/>
      <c r="CW128" s="356"/>
      <c r="CX128" s="356"/>
      <c r="CY128" s="356"/>
      <c r="CZ128" s="356"/>
      <c r="DA128" s="356"/>
      <c r="DB128" s="356"/>
      <c r="DC128" s="356"/>
      <c r="DD128" s="356"/>
      <c r="DE128" s="356"/>
      <c r="DF128" s="666"/>
      <c r="DG128" s="667">
        <v>720204</v>
      </c>
      <c r="DH128" s="668"/>
      <c r="DI128" s="668"/>
      <c r="DJ128" s="668"/>
      <c r="DK128" s="668"/>
      <c r="DL128" s="668">
        <v>810136</v>
      </c>
      <c r="DM128" s="668"/>
      <c r="DN128" s="668"/>
      <c r="DO128" s="668"/>
      <c r="DP128" s="668"/>
      <c r="DQ128" s="668">
        <v>810074</v>
      </c>
      <c r="DR128" s="668"/>
      <c r="DS128" s="668"/>
      <c r="DT128" s="668"/>
      <c r="DU128" s="668"/>
      <c r="DV128" s="669">
        <v>5.6</v>
      </c>
      <c r="DW128" s="669"/>
      <c r="DX128" s="669"/>
      <c r="DY128" s="669"/>
      <c r="DZ128" s="670"/>
    </row>
    <row r="129" spans="1:131" s="212" customFormat="1" ht="26.25" customHeight="1" x14ac:dyDescent="0.15">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467</v>
      </c>
      <c r="X129" s="701"/>
      <c r="Y129" s="701"/>
      <c r="Z129" s="702"/>
      <c r="AA129" s="588">
        <v>17344258</v>
      </c>
      <c r="AB129" s="589"/>
      <c r="AC129" s="589"/>
      <c r="AD129" s="589"/>
      <c r="AE129" s="590"/>
      <c r="AF129" s="591">
        <v>17336208</v>
      </c>
      <c r="AG129" s="589"/>
      <c r="AH129" s="589"/>
      <c r="AI129" s="589"/>
      <c r="AJ129" s="590"/>
      <c r="AK129" s="591">
        <v>17540272</v>
      </c>
      <c r="AL129" s="589"/>
      <c r="AM129" s="589"/>
      <c r="AN129" s="589"/>
      <c r="AO129" s="590"/>
      <c r="AP129" s="703"/>
      <c r="AQ129" s="704"/>
      <c r="AR129" s="704"/>
      <c r="AS129" s="704"/>
      <c r="AT129" s="705"/>
      <c r="AU129" s="215"/>
      <c r="AV129" s="215"/>
      <c r="AW129" s="215"/>
      <c r="AX129" s="695" t="s">
        <v>468</v>
      </c>
      <c r="AY129" s="553"/>
      <c r="AZ129" s="553"/>
      <c r="BA129" s="553"/>
      <c r="BB129" s="553"/>
      <c r="BC129" s="553"/>
      <c r="BD129" s="553"/>
      <c r="BE129" s="554"/>
      <c r="BF129" s="696" t="s">
        <v>122</v>
      </c>
      <c r="BG129" s="697"/>
      <c r="BH129" s="697"/>
      <c r="BI129" s="697"/>
      <c r="BJ129" s="697"/>
      <c r="BK129" s="697"/>
      <c r="BL129" s="698"/>
      <c r="BM129" s="696">
        <v>17.62</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564" t="s">
        <v>469</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470</v>
      </c>
      <c r="X130" s="701"/>
      <c r="Y130" s="701"/>
      <c r="Z130" s="702"/>
      <c r="AA130" s="588">
        <v>3054719</v>
      </c>
      <c r="AB130" s="589"/>
      <c r="AC130" s="589"/>
      <c r="AD130" s="589"/>
      <c r="AE130" s="590"/>
      <c r="AF130" s="591">
        <v>3060814</v>
      </c>
      <c r="AG130" s="589"/>
      <c r="AH130" s="589"/>
      <c r="AI130" s="589"/>
      <c r="AJ130" s="590"/>
      <c r="AK130" s="591">
        <v>3112811</v>
      </c>
      <c r="AL130" s="589"/>
      <c r="AM130" s="589"/>
      <c r="AN130" s="589"/>
      <c r="AO130" s="590"/>
      <c r="AP130" s="703"/>
      <c r="AQ130" s="704"/>
      <c r="AR130" s="704"/>
      <c r="AS130" s="704"/>
      <c r="AT130" s="705"/>
      <c r="AU130" s="215"/>
      <c r="AV130" s="215"/>
      <c r="AW130" s="215"/>
      <c r="AX130" s="695" t="s">
        <v>471</v>
      </c>
      <c r="AY130" s="553"/>
      <c r="AZ130" s="553"/>
      <c r="BA130" s="553"/>
      <c r="BB130" s="553"/>
      <c r="BC130" s="553"/>
      <c r="BD130" s="553"/>
      <c r="BE130" s="554"/>
      <c r="BF130" s="731">
        <v>5.4</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472</v>
      </c>
      <c r="X131" s="738"/>
      <c r="Y131" s="738"/>
      <c r="Z131" s="739"/>
      <c r="AA131" s="634">
        <v>14289539</v>
      </c>
      <c r="AB131" s="616"/>
      <c r="AC131" s="616"/>
      <c r="AD131" s="616"/>
      <c r="AE131" s="617"/>
      <c r="AF131" s="615">
        <v>14275394</v>
      </c>
      <c r="AG131" s="616"/>
      <c r="AH131" s="616"/>
      <c r="AI131" s="616"/>
      <c r="AJ131" s="617"/>
      <c r="AK131" s="615">
        <v>14427461</v>
      </c>
      <c r="AL131" s="616"/>
      <c r="AM131" s="616"/>
      <c r="AN131" s="616"/>
      <c r="AO131" s="617"/>
      <c r="AP131" s="740"/>
      <c r="AQ131" s="741"/>
      <c r="AR131" s="741"/>
      <c r="AS131" s="741"/>
      <c r="AT131" s="742"/>
      <c r="AU131" s="215"/>
      <c r="AV131" s="215"/>
      <c r="AW131" s="215"/>
      <c r="AX131" s="713" t="s">
        <v>473</v>
      </c>
      <c r="AY131" s="356"/>
      <c r="AZ131" s="356"/>
      <c r="BA131" s="356"/>
      <c r="BB131" s="356"/>
      <c r="BC131" s="356"/>
      <c r="BD131" s="356"/>
      <c r="BE131" s="666"/>
      <c r="BF131" s="714" t="s">
        <v>122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0" t="s">
        <v>474</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475</v>
      </c>
      <c r="W132" s="724"/>
      <c r="X132" s="724"/>
      <c r="Y132" s="724"/>
      <c r="Z132" s="725"/>
      <c r="AA132" s="726">
        <v>5.8193059969999998</v>
      </c>
      <c r="AB132" s="727"/>
      <c r="AC132" s="727"/>
      <c r="AD132" s="727"/>
      <c r="AE132" s="728"/>
      <c r="AF132" s="729">
        <v>5.5351817260000002</v>
      </c>
      <c r="AG132" s="727"/>
      <c r="AH132" s="727"/>
      <c r="AI132" s="727"/>
      <c r="AJ132" s="728"/>
      <c r="AK132" s="729">
        <v>4.9086114319999998</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476</v>
      </c>
      <c r="W133" s="707"/>
      <c r="X133" s="707"/>
      <c r="Y133" s="707"/>
      <c r="Z133" s="708"/>
      <c r="AA133" s="709">
        <v>5.8</v>
      </c>
      <c r="AB133" s="710"/>
      <c r="AC133" s="710"/>
      <c r="AD133" s="710"/>
      <c r="AE133" s="711"/>
      <c r="AF133" s="709">
        <v>5.8</v>
      </c>
      <c r="AG133" s="710"/>
      <c r="AH133" s="710"/>
      <c r="AI133" s="710"/>
      <c r="AJ133" s="711"/>
      <c r="AK133" s="709">
        <v>5.4</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W4o+Eu4me9f5G8np8IwKXxmaT0+mrfJ1lhm0GnCWyxCeoQkNgHgfK7Nkjch/QqpTACX0TGWJN1/4MmpvHoEuQ==" saltValue="ex/yniHgCYC7qJpzgJFN3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chCtqipA/xGOuTF26AhT+aAtd++YH6KdmUh+GYAPQV6fsA3SQ4MMdVcuUOwfCLLt4k8ShnWs1SmdCQEna9lcA==" saltValue="SPppbNc2nMU/Qs2XdGL8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KLJfJdWrPOMmoU9HEGc14GiSfjuZvyGeOBSNkGy8oE+GIBGux2e5HAz/Tl5vuQTqLaeTT6llgEp0qQSlBb/EQ==" saltValue="xl58EzzIBRDt/ACsNADFE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6159345</v>
      </c>
      <c r="AP9" s="262">
        <v>147930</v>
      </c>
      <c r="AQ9" s="263">
        <v>117270</v>
      </c>
      <c r="AR9" s="264">
        <v>26.1</v>
      </c>
    </row>
    <row r="10" spans="1:46" ht="13.5" customHeight="1" x14ac:dyDescent="0.15">
      <c r="A10" s="247"/>
      <c r="AK10" s="1103" t="s">
        <v>486</v>
      </c>
      <c r="AL10" s="1104"/>
      <c r="AM10" s="1104"/>
      <c r="AN10" s="1105"/>
      <c r="AO10" s="265">
        <v>2291</v>
      </c>
      <c r="AP10" s="265">
        <v>55</v>
      </c>
      <c r="AQ10" s="266">
        <v>10490</v>
      </c>
      <c r="AR10" s="267">
        <v>-99.5</v>
      </c>
    </row>
    <row r="11" spans="1:46" ht="13.5" customHeight="1" x14ac:dyDescent="0.15">
      <c r="A11" s="247"/>
      <c r="AK11" s="1103" t="s">
        <v>487</v>
      </c>
      <c r="AL11" s="1104"/>
      <c r="AM11" s="1104"/>
      <c r="AN11" s="1105"/>
      <c r="AO11" s="265">
        <v>69320</v>
      </c>
      <c r="AP11" s="265">
        <v>1665</v>
      </c>
      <c r="AQ11" s="266">
        <v>1802</v>
      </c>
      <c r="AR11" s="267">
        <v>-7.6</v>
      </c>
    </row>
    <row r="12" spans="1:46" ht="13.5" customHeight="1" x14ac:dyDescent="0.15">
      <c r="A12" s="247"/>
      <c r="AK12" s="1103" t="s">
        <v>488</v>
      </c>
      <c r="AL12" s="1104"/>
      <c r="AM12" s="1104"/>
      <c r="AN12" s="1105"/>
      <c r="AO12" s="265" t="s">
        <v>489</v>
      </c>
      <c r="AP12" s="265" t="s">
        <v>489</v>
      </c>
      <c r="AQ12" s="266">
        <v>3</v>
      </c>
      <c r="AR12" s="267" t="s">
        <v>489</v>
      </c>
    </row>
    <row r="13" spans="1:46" ht="13.5" customHeight="1" x14ac:dyDescent="0.15">
      <c r="A13" s="247"/>
      <c r="AK13" s="1103" t="s">
        <v>490</v>
      </c>
      <c r="AL13" s="1104"/>
      <c r="AM13" s="1104"/>
      <c r="AN13" s="1105"/>
      <c r="AO13" s="265">
        <v>447486</v>
      </c>
      <c r="AP13" s="265">
        <v>10747</v>
      </c>
      <c r="AQ13" s="266">
        <v>4482</v>
      </c>
      <c r="AR13" s="267">
        <v>139.80000000000001</v>
      </c>
    </row>
    <row r="14" spans="1:46" ht="13.5" customHeight="1" x14ac:dyDescent="0.15">
      <c r="A14" s="247"/>
      <c r="AK14" s="1103" t="s">
        <v>491</v>
      </c>
      <c r="AL14" s="1104"/>
      <c r="AM14" s="1104"/>
      <c r="AN14" s="1105"/>
      <c r="AO14" s="265">
        <v>81601</v>
      </c>
      <c r="AP14" s="265">
        <v>1960</v>
      </c>
      <c r="AQ14" s="266">
        <v>2749</v>
      </c>
      <c r="AR14" s="267">
        <v>-28.7</v>
      </c>
    </row>
    <row r="15" spans="1:46" ht="13.5" customHeight="1" x14ac:dyDescent="0.15">
      <c r="A15" s="247"/>
      <c r="AK15" s="1106" t="s">
        <v>492</v>
      </c>
      <c r="AL15" s="1107"/>
      <c r="AM15" s="1107"/>
      <c r="AN15" s="1108"/>
      <c r="AO15" s="265">
        <v>-464645</v>
      </c>
      <c r="AP15" s="265">
        <v>-11159</v>
      </c>
      <c r="AQ15" s="266">
        <v>-7399</v>
      </c>
      <c r="AR15" s="267">
        <v>50.8</v>
      </c>
    </row>
    <row r="16" spans="1:46" x14ac:dyDescent="0.15">
      <c r="A16" s="247"/>
      <c r="AK16" s="1106" t="s">
        <v>176</v>
      </c>
      <c r="AL16" s="1107"/>
      <c r="AM16" s="1107"/>
      <c r="AN16" s="1108"/>
      <c r="AO16" s="265">
        <v>6295398</v>
      </c>
      <c r="AP16" s="265">
        <v>151197</v>
      </c>
      <c r="AQ16" s="266">
        <v>129397</v>
      </c>
      <c r="AR16" s="267">
        <v>16.8</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13.83</v>
      </c>
      <c r="AP21" s="278">
        <v>11.07</v>
      </c>
      <c r="AQ21" s="279">
        <v>2.76</v>
      </c>
      <c r="AS21" s="280"/>
      <c r="AT21" s="276"/>
    </row>
    <row r="22" spans="1:46" s="248" customFormat="1" x14ac:dyDescent="0.15">
      <c r="A22" s="276"/>
      <c r="AK22" s="1109" t="s">
        <v>498</v>
      </c>
      <c r="AL22" s="1110"/>
      <c r="AM22" s="1110"/>
      <c r="AN22" s="1111"/>
      <c r="AO22" s="281">
        <v>97.6</v>
      </c>
      <c r="AP22" s="282">
        <v>97.2</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3024319</v>
      </c>
      <c r="AP32" s="291">
        <v>72635</v>
      </c>
      <c r="AQ32" s="292">
        <v>74841</v>
      </c>
      <c r="AR32" s="293">
        <v>-2.9</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v>1</v>
      </c>
      <c r="AR34" s="293" t="s">
        <v>489</v>
      </c>
    </row>
    <row r="35" spans="1:46" ht="27" customHeight="1" x14ac:dyDescent="0.15">
      <c r="A35" s="247"/>
      <c r="AK35" s="1117" t="s">
        <v>505</v>
      </c>
      <c r="AL35" s="1118"/>
      <c r="AM35" s="1118"/>
      <c r="AN35" s="1119"/>
      <c r="AO35" s="291">
        <v>1143856</v>
      </c>
      <c r="AP35" s="291">
        <v>27472</v>
      </c>
      <c r="AQ35" s="292">
        <v>16683</v>
      </c>
      <c r="AR35" s="293">
        <v>64.7</v>
      </c>
    </row>
    <row r="36" spans="1:46" ht="27" customHeight="1" x14ac:dyDescent="0.15">
      <c r="A36" s="247"/>
      <c r="AK36" s="1117" t="s">
        <v>506</v>
      </c>
      <c r="AL36" s="1118"/>
      <c r="AM36" s="1118"/>
      <c r="AN36" s="1119"/>
      <c r="AO36" s="291" t="s">
        <v>489</v>
      </c>
      <c r="AP36" s="291" t="s">
        <v>489</v>
      </c>
      <c r="AQ36" s="292">
        <v>2411</v>
      </c>
      <c r="AR36" s="293" t="s">
        <v>489</v>
      </c>
    </row>
    <row r="37" spans="1:46" ht="13.5" customHeight="1" x14ac:dyDescent="0.15">
      <c r="A37" s="247"/>
      <c r="AK37" s="1117" t="s">
        <v>507</v>
      </c>
      <c r="AL37" s="1118"/>
      <c r="AM37" s="1118"/>
      <c r="AN37" s="1119"/>
      <c r="AO37" s="291">
        <v>8337</v>
      </c>
      <c r="AP37" s="291">
        <v>200</v>
      </c>
      <c r="AQ37" s="292">
        <v>548</v>
      </c>
      <c r="AR37" s="293">
        <v>-63.5</v>
      </c>
    </row>
    <row r="38" spans="1:46" ht="27" customHeight="1" x14ac:dyDescent="0.15">
      <c r="A38" s="247"/>
      <c r="AK38" s="1120" t="s">
        <v>508</v>
      </c>
      <c r="AL38" s="1121"/>
      <c r="AM38" s="1121"/>
      <c r="AN38" s="1122"/>
      <c r="AO38" s="294" t="s">
        <v>489</v>
      </c>
      <c r="AP38" s="294" t="s">
        <v>489</v>
      </c>
      <c r="AQ38" s="295">
        <v>7</v>
      </c>
      <c r="AR38" s="283" t="s">
        <v>489</v>
      </c>
      <c r="AS38" s="290"/>
    </row>
    <row r="39" spans="1:46" x14ac:dyDescent="0.15">
      <c r="A39" s="247"/>
      <c r="AK39" s="1120" t="s">
        <v>509</v>
      </c>
      <c r="AL39" s="1121"/>
      <c r="AM39" s="1121"/>
      <c r="AN39" s="1122"/>
      <c r="AO39" s="291">
        <v>-355513</v>
      </c>
      <c r="AP39" s="291">
        <v>-8538</v>
      </c>
      <c r="AQ39" s="292">
        <v>-3756</v>
      </c>
      <c r="AR39" s="293">
        <v>127.3</v>
      </c>
      <c r="AS39" s="290"/>
    </row>
    <row r="40" spans="1:46" ht="27" customHeight="1" x14ac:dyDescent="0.15">
      <c r="A40" s="247"/>
      <c r="AK40" s="1117" t="s">
        <v>510</v>
      </c>
      <c r="AL40" s="1118"/>
      <c r="AM40" s="1118"/>
      <c r="AN40" s="1119"/>
      <c r="AO40" s="291">
        <v>-3112811</v>
      </c>
      <c r="AP40" s="291">
        <v>-74761</v>
      </c>
      <c r="AQ40" s="292">
        <v>-63247</v>
      </c>
      <c r="AR40" s="293">
        <v>18.2</v>
      </c>
      <c r="AS40" s="290"/>
    </row>
    <row r="41" spans="1:46" x14ac:dyDescent="0.15">
      <c r="A41" s="247"/>
      <c r="AK41" s="1123" t="s">
        <v>286</v>
      </c>
      <c r="AL41" s="1124"/>
      <c r="AM41" s="1124"/>
      <c r="AN41" s="1125"/>
      <c r="AO41" s="291">
        <v>708188</v>
      </c>
      <c r="AP41" s="291">
        <v>17009</v>
      </c>
      <c r="AQ41" s="292">
        <v>27488</v>
      </c>
      <c r="AR41" s="293">
        <v>-38.1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2811160</v>
      </c>
      <c r="AN51" s="313">
        <v>61773</v>
      </c>
      <c r="AO51" s="314">
        <v>-13.2</v>
      </c>
      <c r="AP51" s="315">
        <v>92632</v>
      </c>
      <c r="AQ51" s="316">
        <v>-1.5</v>
      </c>
      <c r="AR51" s="317">
        <v>-11.7</v>
      </c>
    </row>
    <row r="52" spans="1:44" x14ac:dyDescent="0.15">
      <c r="A52" s="247"/>
      <c r="AK52" s="318"/>
      <c r="AL52" s="319" t="s">
        <v>520</v>
      </c>
      <c r="AM52" s="320">
        <v>1376633</v>
      </c>
      <c r="AN52" s="321">
        <v>30250</v>
      </c>
      <c r="AO52" s="322">
        <v>-37.1</v>
      </c>
      <c r="AP52" s="323">
        <v>47978</v>
      </c>
      <c r="AQ52" s="324">
        <v>-2</v>
      </c>
      <c r="AR52" s="325">
        <v>-35.1</v>
      </c>
    </row>
    <row r="53" spans="1:44" x14ac:dyDescent="0.15">
      <c r="A53" s="247"/>
      <c r="AK53" s="303" t="s">
        <v>521</v>
      </c>
      <c r="AL53" s="304"/>
      <c r="AM53" s="312">
        <v>4158349</v>
      </c>
      <c r="AN53" s="313">
        <v>93289</v>
      </c>
      <c r="AO53" s="314">
        <v>51</v>
      </c>
      <c r="AP53" s="315">
        <v>96469</v>
      </c>
      <c r="AQ53" s="316">
        <v>4.0999999999999996</v>
      </c>
      <c r="AR53" s="317">
        <v>46.9</v>
      </c>
    </row>
    <row r="54" spans="1:44" x14ac:dyDescent="0.15">
      <c r="A54" s="247"/>
      <c r="AK54" s="318"/>
      <c r="AL54" s="319" t="s">
        <v>520</v>
      </c>
      <c r="AM54" s="320">
        <v>2056855</v>
      </c>
      <c r="AN54" s="321">
        <v>46144</v>
      </c>
      <c r="AO54" s="322">
        <v>52.5</v>
      </c>
      <c r="AP54" s="323">
        <v>49775</v>
      </c>
      <c r="AQ54" s="324">
        <v>3.7</v>
      </c>
      <c r="AR54" s="325">
        <v>48.8</v>
      </c>
    </row>
    <row r="55" spans="1:44" x14ac:dyDescent="0.15">
      <c r="A55" s="247"/>
      <c r="AK55" s="303" t="s">
        <v>522</v>
      </c>
      <c r="AL55" s="304"/>
      <c r="AM55" s="312">
        <v>2727464</v>
      </c>
      <c r="AN55" s="313">
        <v>62435</v>
      </c>
      <c r="AO55" s="314">
        <v>-33.1</v>
      </c>
      <c r="AP55" s="315">
        <v>85743</v>
      </c>
      <c r="AQ55" s="316">
        <v>-11.1</v>
      </c>
      <c r="AR55" s="317">
        <v>-22</v>
      </c>
    </row>
    <row r="56" spans="1:44" x14ac:dyDescent="0.15">
      <c r="A56" s="247"/>
      <c r="AK56" s="318"/>
      <c r="AL56" s="319" t="s">
        <v>520</v>
      </c>
      <c r="AM56" s="320">
        <v>1666725</v>
      </c>
      <c r="AN56" s="321">
        <v>38153</v>
      </c>
      <c r="AO56" s="322">
        <v>-17.3</v>
      </c>
      <c r="AP56" s="323">
        <v>45231</v>
      </c>
      <c r="AQ56" s="324">
        <v>-9.1</v>
      </c>
      <c r="AR56" s="325">
        <v>-8.1999999999999993</v>
      </c>
    </row>
    <row r="57" spans="1:44" x14ac:dyDescent="0.15">
      <c r="A57" s="247"/>
      <c r="AK57" s="303" t="s">
        <v>523</v>
      </c>
      <c r="AL57" s="304"/>
      <c r="AM57" s="312">
        <v>2869892</v>
      </c>
      <c r="AN57" s="313">
        <v>67196</v>
      </c>
      <c r="AO57" s="314">
        <v>7.6</v>
      </c>
      <c r="AP57" s="315">
        <v>92509</v>
      </c>
      <c r="AQ57" s="316">
        <v>7.9</v>
      </c>
      <c r="AR57" s="317">
        <v>-0.3</v>
      </c>
    </row>
    <row r="58" spans="1:44" x14ac:dyDescent="0.15">
      <c r="A58" s="247"/>
      <c r="AK58" s="318"/>
      <c r="AL58" s="319" t="s">
        <v>520</v>
      </c>
      <c r="AM58" s="320">
        <v>1716389</v>
      </c>
      <c r="AN58" s="321">
        <v>40188</v>
      </c>
      <c r="AO58" s="322">
        <v>5.3</v>
      </c>
      <c r="AP58" s="323">
        <v>52274</v>
      </c>
      <c r="AQ58" s="324">
        <v>15.6</v>
      </c>
      <c r="AR58" s="325">
        <v>-10.3</v>
      </c>
    </row>
    <row r="59" spans="1:44" x14ac:dyDescent="0.15">
      <c r="A59" s="247"/>
      <c r="AK59" s="303" t="s">
        <v>524</v>
      </c>
      <c r="AL59" s="304"/>
      <c r="AM59" s="312">
        <v>3370431</v>
      </c>
      <c r="AN59" s="313">
        <v>80948</v>
      </c>
      <c r="AO59" s="314">
        <v>20.5</v>
      </c>
      <c r="AP59" s="315">
        <v>98544</v>
      </c>
      <c r="AQ59" s="316">
        <v>6.5</v>
      </c>
      <c r="AR59" s="317">
        <v>14</v>
      </c>
    </row>
    <row r="60" spans="1:44" x14ac:dyDescent="0.15">
      <c r="A60" s="247"/>
      <c r="AK60" s="318"/>
      <c r="AL60" s="319" t="s">
        <v>520</v>
      </c>
      <c r="AM60" s="320">
        <v>2604528</v>
      </c>
      <c r="AN60" s="321">
        <v>62553</v>
      </c>
      <c r="AO60" s="322">
        <v>55.7</v>
      </c>
      <c r="AP60" s="323">
        <v>55816</v>
      </c>
      <c r="AQ60" s="324">
        <v>6.8</v>
      </c>
      <c r="AR60" s="325">
        <v>48.9</v>
      </c>
    </row>
    <row r="61" spans="1:44" x14ac:dyDescent="0.15">
      <c r="A61" s="247"/>
      <c r="AK61" s="303" t="s">
        <v>525</v>
      </c>
      <c r="AL61" s="326"/>
      <c r="AM61" s="312">
        <v>3187459</v>
      </c>
      <c r="AN61" s="313">
        <v>73128</v>
      </c>
      <c r="AO61" s="314">
        <v>6.6</v>
      </c>
      <c r="AP61" s="315">
        <v>93179</v>
      </c>
      <c r="AQ61" s="327">
        <v>1.2</v>
      </c>
      <c r="AR61" s="317">
        <v>5.4</v>
      </c>
    </row>
    <row r="62" spans="1:44" x14ac:dyDescent="0.15">
      <c r="A62" s="247"/>
      <c r="AK62" s="318"/>
      <c r="AL62" s="319" t="s">
        <v>520</v>
      </c>
      <c r="AM62" s="320">
        <v>1884226</v>
      </c>
      <c r="AN62" s="321">
        <v>43458</v>
      </c>
      <c r="AO62" s="322">
        <v>11.8</v>
      </c>
      <c r="AP62" s="323">
        <v>50215</v>
      </c>
      <c r="AQ62" s="324">
        <v>3</v>
      </c>
      <c r="AR62" s="325">
        <v>8.8000000000000007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hESVEGmHZlXvxN0esYeVcUDtfTrMdCCkDPcGUPBFWAxOnOO9FvNZ36D//ncXEXh8BFXUBRlGXtpX8pi4p8c4MQ==" saltValue="i4M/U44Fno0PLr2CwfyA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1R2YUOp7tLIHXauHcB58pscXaGfbJzQ+abrw1C2FOHPttPcWmbEpLRytbXSBpY7qEKOMf+C8M48eBzUBDMo33Q==" saltValue="DHUzlx/33IUlcMPIzCkOZ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sz7wn26jimQalOtNZjqhp43r2JxyZ+jCvwL0K+nkIp5vGFKGTHIVP3b+WLBFWQRy5IvTLc6kTLot9cBQU3oqGQ==" saltValue="d8QU/T6RZEbFhtbb9vOKJ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25.23</v>
      </c>
      <c r="G47" s="12">
        <v>26.1</v>
      </c>
      <c r="H47" s="12">
        <v>29.14</v>
      </c>
      <c r="I47" s="12">
        <v>30.94</v>
      </c>
      <c r="J47" s="13">
        <v>29.24</v>
      </c>
    </row>
    <row r="48" spans="2:10" ht="57.75" customHeight="1" x14ac:dyDescent="0.15">
      <c r="B48" s="14"/>
      <c r="C48" s="1128" t="s">
        <v>4</v>
      </c>
      <c r="D48" s="1128"/>
      <c r="E48" s="1129"/>
      <c r="F48" s="15">
        <v>3.31</v>
      </c>
      <c r="G48" s="16">
        <v>7.2</v>
      </c>
      <c r="H48" s="16">
        <v>3.58</v>
      </c>
      <c r="I48" s="16">
        <v>3</v>
      </c>
      <c r="J48" s="17">
        <v>2.94</v>
      </c>
    </row>
    <row r="49" spans="2:10" ht="57.75" customHeight="1" thickBot="1" x14ac:dyDescent="0.2">
      <c r="B49" s="18"/>
      <c r="C49" s="1130" t="s">
        <v>5</v>
      </c>
      <c r="D49" s="1130"/>
      <c r="E49" s="1131"/>
      <c r="F49" s="19">
        <v>1.77</v>
      </c>
      <c r="G49" s="20">
        <v>5.6</v>
      </c>
      <c r="H49" s="20" t="s">
        <v>532</v>
      </c>
      <c r="I49" s="20">
        <v>1.21</v>
      </c>
      <c r="J49" s="21" t="s">
        <v>533</v>
      </c>
    </row>
    <row r="50" spans="2:10" x14ac:dyDescent="0.15"/>
  </sheetData>
  <sheetProtection algorithmName="SHA-512" hashValue="0Rgmcd49SVI+wqvpqfRq20kz33QesQL4kZgYET6/WjJLGJTT38a8bX0gawz9PbpbJTjt1JwHlETrrNGlA3mrEg==" saltValue="Z4LxvM6iwV6LGFIYy94G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2026-03-16T01:16:45Z</cp:lastPrinted>
  <dcterms:created xsi:type="dcterms:W3CDTF">2026-02-23T08:34:29Z</dcterms:created>
  <dcterms:modified xsi:type="dcterms:W3CDTF">2026-03-16T07:36:47Z</dcterms:modified>
  <cp:category/>
</cp:coreProperties>
</file>