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2.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3.xml" ContentType="application/vnd.openxmlformats-officedocument.drawing+xml"/>
  <Override PartName="/xl/comments1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f-nwc04fs01.intra.pref.yamaguchi.lg.jp\00000_山口県\05020_医療政策課\040_医師確保対策班\R7\47 医師偏在対策重点支援事業（R7新規）\91_HP作成\添付様式\"/>
    </mc:Choice>
  </mc:AlternateContent>
  <xr:revisionPtr revIDLastSave="0" documentId="13_ncr:1_{11DA2332-1C8C-4154-82E5-6EB65B9748AC}" xr6:coauthVersionLast="47" xr6:coauthVersionMax="47" xr10:uidLastSave="{00000000-0000-0000-0000-000000000000}"/>
  <bookViews>
    <workbookView xWindow="-120" yWindow="-15720" windowWidth="29040" windowHeight="15840" tabRatio="977" firstSheet="17" activeTab="17" xr2:uid="{00000000-000D-0000-FFFF-FFFF00000000}"/>
  </bookViews>
  <sheets>
    <sheet name="(様式2) 事業費内訳書" sheetId="47" state="hidden" r:id="rId1"/>
    <sheet name="1 へき地診療所" sheetId="29" state="hidden" r:id="rId2"/>
    <sheet name="2 過疎" sheetId="30" state="hidden" r:id="rId3"/>
    <sheet name="3 へき地保健指導所" sheetId="31" state="hidden" r:id="rId4"/>
    <sheet name="4 研修医施設" sheetId="32" state="hidden" r:id="rId5"/>
    <sheet name="5 臨床研修病院" sheetId="33" state="hidden" r:id="rId6"/>
    <sheet name="6 へき地医療拠点病院" sheetId="34" state="hidden" r:id="rId7"/>
    <sheet name="7 研修医環境" sheetId="36" state="hidden" r:id="rId8"/>
    <sheet name="8 離島等患者宿泊" sheetId="37" state="hidden" r:id="rId9"/>
    <sheet name="9 産科医療機関" sheetId="38" state="hidden" r:id="rId10"/>
    <sheet name="10 分娩取扱" sheetId="39" state="hidden" r:id="rId11"/>
    <sheet name="11 死亡時画像診断" sheetId="40" state="hidden" r:id="rId12"/>
    <sheet name="12-1 スプリンクラー（総括表）見直し前" sheetId="25" state="hidden" r:id="rId13"/>
    <sheet name="12-2スプリンクラー（個別計画書）見直し前" sheetId="26" state="hidden" r:id="rId14"/>
    <sheet name="13 南海トラフ（へき地医療拠点病院）" sheetId="43" state="hidden" r:id="rId15"/>
    <sheet name="13 南海トラフ（へき地診療所）" sheetId="42" state="hidden" r:id="rId16"/>
    <sheet name="14 院内感染" sheetId="41" state="hidden" r:id="rId17"/>
    <sheet name="(様式3) 事業費内訳書 " sheetId="53" r:id="rId18"/>
    <sheet name="管理用（このシートは削除しないでください）" sheetId="9" state="hidden" r:id="rId19"/>
  </sheets>
  <externalReferences>
    <externalReference r:id="rId20"/>
  </externalReferences>
  <definedNames>
    <definedName name="_xlnm.Print_Area" localSheetId="0">'(様式2) 事業費内訳書'!$A$1:$U$55</definedName>
    <definedName name="_xlnm.Print_Area" localSheetId="17">'(様式3) 事業費内訳書 '!$A$1:$U$55</definedName>
    <definedName name="_xlnm.Print_Area" localSheetId="1">'1 へき地診療所'!$A$1:$K$61</definedName>
    <definedName name="_xlnm.Print_Area" localSheetId="10">'10 分娩取扱'!$A$1:$K$60</definedName>
    <definedName name="_xlnm.Print_Area" localSheetId="11">'11 死亡時画像診断'!$A$1:$K$50</definedName>
    <definedName name="_xlnm.Print_Area" localSheetId="12">'12-1 スプリンクラー（総括表）見直し前'!$A$1:$AI$43</definedName>
    <definedName name="_xlnm.Print_Area" localSheetId="13">'12-2スプリンクラー（個別計画書）見直し前'!$B$1:$BQ$41</definedName>
    <definedName name="_xlnm.Print_Area" localSheetId="14">'13 南海トラフ（へき地医療拠点病院）'!$A$1:$K$57</definedName>
    <definedName name="_xlnm.Print_Area" localSheetId="15">'13 南海トラフ（へき地診療所）'!$A$1:$K$61</definedName>
    <definedName name="_xlnm.Print_Area" localSheetId="16">'14 院内感染'!$A$1:$K$61</definedName>
    <definedName name="_xlnm.Print_Area" localSheetId="2">'2 過疎'!$A$1:$K$57</definedName>
    <definedName name="_xlnm.Print_Area" localSheetId="3">'3 へき地保健指導所'!$A$1:$K$64</definedName>
    <definedName name="_xlnm.Print_Area" localSheetId="4">'4 研修医施設'!$A$1:$K$67</definedName>
    <definedName name="_xlnm.Print_Area" localSheetId="5">'5 臨床研修病院'!$A$1:$K$60</definedName>
    <definedName name="_xlnm.Print_Area" localSheetId="6">'6 へき地医療拠点病院'!$A$1:$K$63</definedName>
    <definedName name="_xlnm.Print_Area" localSheetId="7">'7 研修医環境'!$A$1:$K$68</definedName>
    <definedName name="_xlnm.Print_Area" localSheetId="8">'8 離島等患者宿泊'!$A$1:$K$61</definedName>
    <definedName name="_xlnm.Print_Area" localSheetId="9">'9 産科医療機関'!$A$1:$K$63</definedName>
    <definedName name="_xlnm.Print_Area" localSheetId="18">'管理用（このシートは削除しないでください）'!$A$1:$W$72</definedName>
    <definedName name="_xlnm.Print_Titles" localSheetId="0">'(様式2) 事業費内訳書'!$A:$C</definedName>
    <definedName name="_xlnm.Print_Titles" localSheetId="17">'(様式3) 事業費内訳書 '!$A:$C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7">'[1]管理用（このシートは削除しないでください）'!$H$3:$T$3</definedName>
    <definedName name="補助事業名">'管理用（このシートは削除しないでください）'!$H$3:$U$3</definedName>
    <definedName name="有床診療所等スプリンクラー等施設整備事業" localSheetId="17">'[1]管理用（このシートは削除しないでください）'!#REF!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53" l="1"/>
  <c r="I8" i="53"/>
  <c r="L8" i="53" s="1"/>
  <c r="U55" i="53"/>
  <c r="R55" i="53"/>
  <c r="O55" i="53"/>
  <c r="L55" i="53"/>
  <c r="I55" i="53"/>
  <c r="F55" i="53"/>
  <c r="T47" i="53"/>
  <c r="Q47" i="53"/>
  <c r="N47" i="53"/>
  <c r="K47" i="53"/>
  <c r="H47" i="53"/>
  <c r="E47" i="53"/>
  <c r="U46" i="53"/>
  <c r="T46" i="53"/>
  <c r="R46" i="53"/>
  <c r="Q46" i="53"/>
  <c r="O46" i="53"/>
  <c r="N46" i="53"/>
  <c r="L46" i="53"/>
  <c r="K46" i="53"/>
  <c r="I46" i="53"/>
  <c r="H46" i="53"/>
  <c r="F46" i="53"/>
  <c r="E46" i="53"/>
  <c r="T45" i="53"/>
  <c r="Q45" i="53"/>
  <c r="N45" i="53"/>
  <c r="K45" i="53"/>
  <c r="H45" i="53"/>
  <c r="E45" i="53"/>
  <c r="T44" i="53"/>
  <c r="Q44" i="53"/>
  <c r="N44" i="53"/>
  <c r="K44" i="53"/>
  <c r="H44" i="53"/>
  <c r="E44" i="53"/>
  <c r="T43" i="53"/>
  <c r="Q43" i="53"/>
  <c r="N43" i="53"/>
  <c r="K43" i="53"/>
  <c r="H43" i="53"/>
  <c r="E43" i="53"/>
  <c r="T42" i="53"/>
  <c r="Q42" i="53"/>
  <c r="N42" i="53"/>
  <c r="K42" i="53"/>
  <c r="H42" i="53"/>
  <c r="E42" i="53"/>
  <c r="B42" i="53"/>
  <c r="T41" i="53"/>
  <c r="Q41" i="53"/>
  <c r="N41" i="53"/>
  <c r="K41" i="53"/>
  <c r="H41" i="53"/>
  <c r="E41" i="53"/>
  <c r="T40" i="53"/>
  <c r="Q40" i="53"/>
  <c r="N40" i="53"/>
  <c r="K40" i="53"/>
  <c r="H40" i="53"/>
  <c r="E40" i="53"/>
  <c r="T39" i="53"/>
  <c r="Q39" i="53"/>
  <c r="N39" i="53"/>
  <c r="K39" i="53"/>
  <c r="H39" i="53"/>
  <c r="E39" i="53"/>
  <c r="T38" i="53"/>
  <c r="Q38" i="53"/>
  <c r="N38" i="53"/>
  <c r="K38" i="53"/>
  <c r="H38" i="53"/>
  <c r="E38" i="53"/>
  <c r="T37" i="53"/>
  <c r="Q37" i="53"/>
  <c r="N37" i="53"/>
  <c r="K37" i="53"/>
  <c r="H37" i="53"/>
  <c r="E37" i="53"/>
  <c r="T36" i="53"/>
  <c r="Q36" i="53"/>
  <c r="N36" i="53"/>
  <c r="K36" i="53"/>
  <c r="H36" i="53"/>
  <c r="E36" i="53"/>
  <c r="B36" i="53"/>
  <c r="T35" i="53"/>
  <c r="Q35" i="53"/>
  <c r="N35" i="53"/>
  <c r="K35" i="53"/>
  <c r="H35" i="53"/>
  <c r="E35" i="53"/>
  <c r="U34" i="53"/>
  <c r="T34" i="53"/>
  <c r="R34" i="53"/>
  <c r="Q34" i="53"/>
  <c r="O34" i="53"/>
  <c r="N34" i="53"/>
  <c r="L34" i="53"/>
  <c r="K34" i="53"/>
  <c r="I34" i="53"/>
  <c r="H34" i="53"/>
  <c r="F34" i="53"/>
  <c r="E34" i="53"/>
  <c r="T33" i="53"/>
  <c r="Q33" i="53"/>
  <c r="N33" i="53"/>
  <c r="K33" i="53"/>
  <c r="H33" i="53"/>
  <c r="E33" i="53"/>
  <c r="T32" i="53"/>
  <c r="Q32" i="53"/>
  <c r="N32" i="53"/>
  <c r="K32" i="53"/>
  <c r="H32" i="53"/>
  <c r="E32" i="53"/>
  <c r="T31" i="53"/>
  <c r="Q31" i="53"/>
  <c r="N31" i="53"/>
  <c r="K31" i="53"/>
  <c r="H31" i="53"/>
  <c r="E31" i="53"/>
  <c r="T30" i="53"/>
  <c r="Q30" i="53"/>
  <c r="N30" i="53"/>
  <c r="K30" i="53"/>
  <c r="H30" i="53"/>
  <c r="E30" i="53"/>
  <c r="T29" i="53"/>
  <c r="Q29" i="53"/>
  <c r="N29" i="53"/>
  <c r="K29" i="53"/>
  <c r="H29" i="53"/>
  <c r="E29" i="53"/>
  <c r="U28" i="53"/>
  <c r="U35" i="53" s="1"/>
  <c r="U47" i="53" s="1"/>
  <c r="T28" i="53"/>
  <c r="R28" i="53"/>
  <c r="R35" i="53" s="1"/>
  <c r="R47" i="53" s="1"/>
  <c r="Q28" i="53"/>
  <c r="O28" i="53"/>
  <c r="O35" i="53" s="1"/>
  <c r="O47" i="53" s="1"/>
  <c r="N28" i="53"/>
  <c r="L28" i="53"/>
  <c r="L35" i="53" s="1"/>
  <c r="L47" i="53" s="1"/>
  <c r="K28" i="53"/>
  <c r="I28" i="53"/>
  <c r="I35" i="53" s="1"/>
  <c r="I47" i="53" s="1"/>
  <c r="H28" i="53"/>
  <c r="F28" i="53"/>
  <c r="F35" i="53" s="1"/>
  <c r="F47" i="53" s="1"/>
  <c r="F56" i="53" s="1"/>
  <c r="E28" i="53"/>
  <c r="T27" i="53"/>
  <c r="Q27" i="53"/>
  <c r="N27" i="53"/>
  <c r="K27" i="53"/>
  <c r="H27" i="53"/>
  <c r="E27" i="53"/>
  <c r="T26" i="53"/>
  <c r="Q26" i="53"/>
  <c r="N26" i="53"/>
  <c r="K26" i="53"/>
  <c r="H26" i="53"/>
  <c r="E26" i="53"/>
  <c r="T25" i="53"/>
  <c r="Q25" i="53"/>
  <c r="N25" i="53"/>
  <c r="K25" i="53"/>
  <c r="H25" i="53"/>
  <c r="E25" i="53"/>
  <c r="T24" i="53"/>
  <c r="Q24" i="53"/>
  <c r="N24" i="53"/>
  <c r="K24" i="53"/>
  <c r="H24" i="53"/>
  <c r="E24" i="53"/>
  <c r="T23" i="53"/>
  <c r="Q23" i="53"/>
  <c r="N23" i="53"/>
  <c r="K23" i="53"/>
  <c r="H23" i="53"/>
  <c r="E23" i="53"/>
  <c r="T22" i="53"/>
  <c r="Q22" i="53"/>
  <c r="N22" i="53"/>
  <c r="K22" i="53"/>
  <c r="H22" i="53"/>
  <c r="E22" i="53"/>
  <c r="T21" i="53"/>
  <c r="Q21" i="53"/>
  <c r="N21" i="53"/>
  <c r="K21" i="53"/>
  <c r="H21" i="53"/>
  <c r="E21" i="53"/>
  <c r="T20" i="53"/>
  <c r="Q20" i="53"/>
  <c r="N20" i="53"/>
  <c r="K20" i="53"/>
  <c r="H20" i="53"/>
  <c r="E20" i="53"/>
  <c r="C20" i="53"/>
  <c r="B37" i="53" s="1"/>
  <c r="T19" i="53"/>
  <c r="Q19" i="53"/>
  <c r="N19" i="53"/>
  <c r="K19" i="53"/>
  <c r="H19" i="53"/>
  <c r="E19" i="53"/>
  <c r="C19" i="53"/>
  <c r="T18" i="53"/>
  <c r="Q18" i="53"/>
  <c r="N18" i="53"/>
  <c r="K18" i="53"/>
  <c r="H18" i="53"/>
  <c r="E18" i="53"/>
  <c r="T17" i="53"/>
  <c r="Q17" i="53"/>
  <c r="N17" i="53"/>
  <c r="H17" i="53"/>
  <c r="E17" i="53"/>
  <c r="T16" i="53"/>
  <c r="Q16" i="53"/>
  <c r="N16" i="53"/>
  <c r="K16" i="53"/>
  <c r="H16" i="53"/>
  <c r="E16" i="53"/>
  <c r="T15" i="53"/>
  <c r="Q15" i="53"/>
  <c r="N15" i="53"/>
  <c r="K15" i="53"/>
  <c r="H15" i="53"/>
  <c r="E15" i="53"/>
  <c r="T14" i="53"/>
  <c r="Q14" i="53"/>
  <c r="N14" i="53"/>
  <c r="K14" i="53"/>
  <c r="H14" i="53"/>
  <c r="E14" i="53"/>
  <c r="T13" i="53"/>
  <c r="Q13" i="53"/>
  <c r="N13" i="53"/>
  <c r="K13" i="53"/>
  <c r="H13" i="53"/>
  <c r="T12" i="53"/>
  <c r="Q12" i="53"/>
  <c r="N12" i="53"/>
  <c r="K12" i="53"/>
  <c r="H12" i="53"/>
  <c r="E12" i="53"/>
  <c r="T11" i="53"/>
  <c r="Q11" i="53"/>
  <c r="N11" i="53"/>
  <c r="K11" i="53"/>
  <c r="H11" i="53"/>
  <c r="E11" i="53"/>
  <c r="U8" i="53"/>
  <c r="R8" i="53"/>
  <c r="O8" i="53"/>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787000D8-309D-47B7-ADC9-5B84B337DDCC}">
      <text>
        <r>
          <rPr>
            <sz val="9"/>
            <color indexed="81"/>
            <rFont val="ＭＳ Ｐゴシック"/>
            <family val="3"/>
            <charset val="128"/>
          </rPr>
          <t>年度欄が不足する場合は適宜追加すること</t>
        </r>
      </text>
    </comment>
    <comment ref="C12" authorId="0" shapeId="0" xr:uid="{2A95F25C-4279-44C1-97F6-30DE881451D6}">
      <text>
        <r>
          <rPr>
            <sz val="9"/>
            <color indexed="81"/>
            <rFont val="ＭＳ Ｐゴシック"/>
            <family val="3"/>
            <charset val="128"/>
          </rPr>
          <t>改修工事の場合は
&lt;改修工事&gt;を選択</t>
        </r>
      </text>
    </comment>
    <comment ref="C13" authorId="0" shapeId="0" xr:uid="{2210E7CF-1994-4560-B1F9-811A5A90B026}">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<sst xmlns="http://schemas.openxmlformats.org/spreadsheetml/2006/main" count="1829" uniqueCount="681">
  <si>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</si>
  <si>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</si>
  <si>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</si>
  <si>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</si>
  <si>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</si>
  <si>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</si>
  <si>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</si>
  <si>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</si>
  <si>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</si>
  <si>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</si>
  <si>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</si>
  <si>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</si>
  <si>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</si>
  <si>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</si>
  <si>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</si>
  <si>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</si>
  <si>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</si>
  <si>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補助対象部分</t>
    <rPh sb="0" eb="2">
      <t>ホジョ</t>
    </rPh>
    <rPh sb="2" eb="4">
      <t>タイショウ</t>
    </rPh>
    <rPh sb="4" eb="6">
      <t>ブブン</t>
    </rPh>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</si>
  <si>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</si>
  <si>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</si>
  <si>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</si>
  <si>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</si>
  <si>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</si>
  <si>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</si>
  <si>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</si>
  <si>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</si>
  <si>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</si>
  <si>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</si>
  <si>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</si>
  <si>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</si>
  <si>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</si>
  <si>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</si>
  <si>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</si>
  <si>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</si>
  <si>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</si>
  <si>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</si>
  <si>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</si>
  <si>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</si>
  <si>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</si>
  <si>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</si>
  <si>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</si>
  <si>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</si>
  <si>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</si>
  <si>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</si>
  <si>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</si>
  <si>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</si>
  <si>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</si>
  <si>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</si>
  <si>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</si>
  <si>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</si>
  <si>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</si>
  <si>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</si>
  <si>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</si>
  <si>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</si>
  <si>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</si>
  <si>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</si>
  <si>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</si>
  <si>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</si>
  <si>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</si>
  <si>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</si>
  <si>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</si>
  <si>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</si>
  <si>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</si>
  <si>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</si>
  <si>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</si>
  <si>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</si>
  <si>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</si>
  <si>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</si>
  <si>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</si>
  <si>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</si>
  <si>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</si>
  <si>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</si>
  <si>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</si>
  <si>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</si>
  <si>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</si>
  <si>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</si>
  <si>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</si>
  <si>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</si>
  <si>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</si>
  <si>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</si>
  <si>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</si>
  <si>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</si>
  <si>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</si>
  <si>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</si>
  <si>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</si>
  <si>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</si>
  <si>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</si>
  <si>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</si>
  <si>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</si>
  <si>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</si>
  <si>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</si>
  <si>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</si>
  <si>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</si>
  <si>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</si>
  <si>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</si>
  <si>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</si>
  <si>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</si>
  <si>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</si>
  <si>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</si>
  <si>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</si>
  <si>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</si>
  <si>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</si>
  <si>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</si>
  <si>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</si>
  <si>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</si>
  <si>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</si>
  <si>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</si>
  <si>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</si>
  <si>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</si>
  <si>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18"/>
  </si>
  <si>
    <t>団　体　名　（　開　設　者　）</t>
  </si>
  <si>
    <t>所　　　　　在　　　　　地</t>
  </si>
  <si>
    <t>床</t>
    <rPh sb="0" eb="1">
      <t>ショウ</t>
    </rPh>
    <phoneticPr fontId="18"/>
  </si>
  <si>
    <t>円</t>
    <rPh sb="0" eb="1">
      <t>エン</t>
    </rPh>
    <phoneticPr fontId="18"/>
  </si>
  <si>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</si>
  <si>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</si>
  <si>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8"/>
  </si>
  <si>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</si>
  <si>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8"/>
  </si>
  <si>
    <t>都道府県内施設通番</t>
    <rPh sb="0" eb="4">
      <t>トドウフケン</t>
    </rPh>
    <rPh sb="4" eb="5">
      <t>ナイ</t>
    </rPh>
    <rPh sb="5" eb="7">
      <t>シセツ</t>
    </rPh>
    <rPh sb="7" eb="9">
      <t>ツウバン</t>
    </rPh>
    <phoneticPr fontId="18"/>
  </si>
  <si>
    <t>補助事業者名
（都道府県名）</t>
    <rPh sb="0" eb="2">
      <t>ホジョ</t>
    </rPh>
    <rPh sb="2" eb="5">
      <t>ジギョウシャ</t>
    </rPh>
    <rPh sb="5" eb="6">
      <t>メイ</t>
    </rPh>
    <rPh sb="8" eb="12">
      <t>トドウフケン</t>
    </rPh>
    <rPh sb="12" eb="13">
      <t>メイ</t>
    </rPh>
    <phoneticPr fontId="18"/>
  </si>
  <si>
    <t>間接補助事業者名
（施設名）</t>
    <rPh sb="0" eb="2">
      <t>カンセツ</t>
    </rPh>
    <rPh sb="2" eb="4">
      <t>ホジョ</t>
    </rPh>
    <rPh sb="4" eb="8">
      <t>ジギョウシャメイ</t>
    </rPh>
    <rPh sb="10" eb="13">
      <t>シセツメイ</t>
    </rPh>
    <phoneticPr fontId="18"/>
  </si>
  <si>
    <t>住所</t>
    <rPh sb="0" eb="2">
      <t>ジュウショ</t>
    </rPh>
    <phoneticPr fontId="18"/>
  </si>
  <si>
    <t>開設者</t>
    <rPh sb="0" eb="3">
      <t>カイセツシャ</t>
    </rPh>
    <phoneticPr fontId="18"/>
  </si>
  <si>
    <t>棟名</t>
    <rPh sb="0" eb="2">
      <t>トウメイ</t>
    </rPh>
    <phoneticPr fontId="18"/>
  </si>
  <si>
    <t>施設種別</t>
    <rPh sb="0" eb="2">
      <t>シセツ</t>
    </rPh>
    <rPh sb="2" eb="4">
      <t>シュベツ</t>
    </rPh>
    <phoneticPr fontId="18"/>
  </si>
  <si>
    <t>補助区分</t>
    <rPh sb="0" eb="2">
      <t>ホジョ</t>
    </rPh>
    <rPh sb="2" eb="4">
      <t>クブン</t>
    </rPh>
    <phoneticPr fontId="18"/>
  </si>
  <si>
    <t>整備するスプリンクラー等の種別</t>
    <rPh sb="0" eb="2">
      <t>セイビ</t>
    </rPh>
    <rPh sb="11" eb="12">
      <t>トウ</t>
    </rPh>
    <rPh sb="13" eb="15">
      <t>シュベツ</t>
    </rPh>
    <phoneticPr fontId="18"/>
  </si>
  <si>
    <t>病床数（助産所にあっては入所施設のベッド数）</t>
    <rPh sb="0" eb="3">
      <t>ビョウショウスウ</t>
    </rPh>
    <rPh sb="4" eb="7">
      <t>ジョサンジョ</t>
    </rPh>
    <rPh sb="12" eb="14">
      <t>ニュウショ</t>
    </rPh>
    <rPh sb="14" eb="16">
      <t>シセツ</t>
    </rPh>
    <rPh sb="20" eb="21">
      <t>スウ</t>
    </rPh>
    <phoneticPr fontId="18"/>
  </si>
  <si>
    <t>施設全体の病床数</t>
    <rPh sb="0" eb="2">
      <t>シセツ</t>
    </rPh>
    <rPh sb="2" eb="4">
      <t>ゼンタイ</t>
    </rPh>
    <rPh sb="5" eb="8">
      <t>ビョウショウスウ</t>
    </rPh>
    <phoneticPr fontId="18"/>
  </si>
  <si>
    <t>収容人員</t>
    <rPh sb="0" eb="2">
      <t>シュウヨウ</t>
    </rPh>
    <rPh sb="2" eb="4">
      <t>ジンイン</t>
    </rPh>
    <phoneticPr fontId="18"/>
  </si>
  <si>
    <t>延べ床面積</t>
    <rPh sb="0" eb="1">
      <t>ノ</t>
    </rPh>
    <rPh sb="2" eb="5">
      <t>ユカメンセキ</t>
    </rPh>
    <phoneticPr fontId="18"/>
  </si>
  <si>
    <t>主な診療科</t>
    <rPh sb="0" eb="1">
      <t>オモ</t>
    </rPh>
    <rPh sb="2" eb="5">
      <t>シンリョウカ</t>
    </rPh>
    <phoneticPr fontId="18"/>
  </si>
  <si>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8"/>
  </si>
  <si>
    <t>夜間の職員実配置人数</t>
    <rPh sb="0" eb="2">
      <t>ヤカン</t>
    </rPh>
    <rPh sb="3" eb="5">
      <t>ショクイン</t>
    </rPh>
    <rPh sb="5" eb="6">
      <t>ジツ</t>
    </rPh>
    <rPh sb="6" eb="8">
      <t>ハイチ</t>
    </rPh>
    <rPh sb="8" eb="10">
      <t>ニンズウ</t>
    </rPh>
    <phoneticPr fontId="18"/>
  </si>
  <si>
    <t>棟の建築構造</t>
    <rPh sb="0" eb="1">
      <t>トウ</t>
    </rPh>
    <rPh sb="2" eb="4">
      <t>ケンチク</t>
    </rPh>
    <rPh sb="4" eb="6">
      <t>コウゾウ</t>
    </rPh>
    <phoneticPr fontId="18"/>
  </si>
  <si>
    <t>内装の仕上げ</t>
    <rPh sb="0" eb="2">
      <t>ナイソウ</t>
    </rPh>
    <rPh sb="3" eb="5">
      <t>シア</t>
    </rPh>
    <phoneticPr fontId="18"/>
  </si>
  <si>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8"/>
  </si>
  <si>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8"/>
  </si>
  <si>
    <t>消火器の有無</t>
    <rPh sb="0" eb="3">
      <t>ショウカキ</t>
    </rPh>
    <rPh sb="4" eb="6">
      <t>ウム</t>
    </rPh>
    <phoneticPr fontId="18"/>
  </si>
  <si>
    <t>自動火災報知設備の設置の有無</t>
    <rPh sb="0" eb="2">
      <t>ジドウ</t>
    </rPh>
    <rPh sb="2" eb="4">
      <t>カサイ</t>
    </rPh>
    <rPh sb="4" eb="6">
      <t>ホウチ</t>
    </rPh>
    <rPh sb="6" eb="8">
      <t>セツビ</t>
    </rPh>
    <rPh sb="9" eb="11">
      <t>セッチ</t>
    </rPh>
    <rPh sb="12" eb="14">
      <t>ウム</t>
    </rPh>
    <phoneticPr fontId="18"/>
  </si>
  <si>
    <t>対象経費の
支出予定額</t>
    <phoneticPr fontId="5"/>
  </si>
  <si>
    <t>国庫補助　　　基本額</t>
    <phoneticPr fontId="18"/>
  </si>
  <si>
    <t>国庫補助　　　所要額</t>
    <phoneticPr fontId="5"/>
  </si>
  <si>
    <t>整備面積</t>
    <rPh sb="0" eb="2">
      <t>セイビ</t>
    </rPh>
    <phoneticPr fontId="18"/>
  </si>
  <si>
    <t>1：有床診療所
2：病院
3：有床歯科診療所
4：助産所</t>
    <rPh sb="2" eb="4">
      <t>ユウショウ</t>
    </rPh>
    <rPh sb="4" eb="7">
      <t>シンリョウジョ</t>
    </rPh>
    <rPh sb="10" eb="12">
      <t>ビョウイン</t>
    </rPh>
    <rPh sb="15" eb="17">
      <t>ユウショウ</t>
    </rPh>
    <rPh sb="17" eb="19">
      <t>シカ</t>
    </rPh>
    <phoneticPr fontId="18"/>
  </si>
  <si>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8"/>
  </si>
  <si>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8"/>
  </si>
  <si>
    <t>円</t>
    <phoneticPr fontId="18"/>
  </si>
  <si>
    <t>㎡</t>
    <phoneticPr fontId="18"/>
  </si>
  <si>
    <t>㎡</t>
    <phoneticPr fontId="18"/>
  </si>
  <si>
    <t>○○科</t>
    <rPh sb="2" eb="3">
      <t>カ</t>
    </rPh>
    <phoneticPr fontId="18"/>
  </si>
  <si>
    <t>人／日</t>
    <rPh sb="0" eb="1">
      <t>ニン</t>
    </rPh>
    <rPh sb="2" eb="3">
      <t>ヒ</t>
    </rPh>
    <phoneticPr fontId="18"/>
  </si>
  <si>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8"/>
  </si>
  <si>
    <t>1:不燃
2：準不燃
3：難燃
4：その他</t>
    <rPh sb="2" eb="4">
      <t>フネン</t>
    </rPh>
    <rPh sb="7" eb="8">
      <t>ジュン</t>
    </rPh>
    <rPh sb="8" eb="10">
      <t>フネン</t>
    </rPh>
    <rPh sb="13" eb="15">
      <t>ナンネン</t>
    </rPh>
    <rPh sb="20" eb="21">
      <t>タ</t>
    </rPh>
    <phoneticPr fontId="18"/>
  </si>
  <si>
    <t>回／年</t>
    <rPh sb="0" eb="1">
      <t>カイ</t>
    </rPh>
    <rPh sb="2" eb="3">
      <t>ネン</t>
    </rPh>
    <phoneticPr fontId="18"/>
  </si>
  <si>
    <t>1：有
2：無</t>
    <rPh sb="2" eb="3">
      <t>ア</t>
    </rPh>
    <rPh sb="6" eb="7">
      <t>ナ</t>
    </rPh>
    <phoneticPr fontId="18"/>
  </si>
  <si>
    <t>○○県</t>
    <rPh sb="2" eb="3">
      <t>ケン</t>
    </rPh>
    <phoneticPr fontId="18"/>
  </si>
  <si>
    <t>○○診療所</t>
    <rPh sb="2" eb="5">
      <t>シンリョウジョ</t>
    </rPh>
    <phoneticPr fontId="18"/>
  </si>
  <si>
    <t>○○県○○市</t>
    <rPh sb="2" eb="3">
      <t>ケン</t>
    </rPh>
    <rPh sb="5" eb="6">
      <t>シ</t>
    </rPh>
    <phoneticPr fontId="18"/>
  </si>
  <si>
    <t>△△</t>
    <phoneticPr fontId="18"/>
  </si>
  <si>
    <t>Ａ</t>
    <phoneticPr fontId="18"/>
  </si>
  <si>
    <t>-</t>
    <phoneticPr fontId="18"/>
  </si>
  <si>
    <t>-</t>
  </si>
  <si>
    <t>●●病院</t>
    <rPh sb="2" eb="4">
      <t>ビョウイン</t>
    </rPh>
    <phoneticPr fontId="18"/>
  </si>
  <si>
    <t>▲▲</t>
    <phoneticPr fontId="18"/>
  </si>
  <si>
    <t>Ｂ</t>
    <phoneticPr fontId="18"/>
  </si>
  <si>
    <t>Ｃ</t>
    <phoneticPr fontId="18"/>
  </si>
  <si>
    <t>Ｄ</t>
    <phoneticPr fontId="18"/>
  </si>
  <si>
    <t>様　式　２</t>
    <phoneticPr fontId="18"/>
  </si>
  <si>
    <t>ス　プ　リ　ン　ク　ラ　ー　等　施　設　整　備　事　業　計　画　書</t>
    <rPh sb="14" eb="15">
      <t>トウ</t>
    </rPh>
    <phoneticPr fontId="18"/>
  </si>
  <si>
    <t>　　　　　年度</t>
    <phoneticPr fontId="18"/>
  </si>
  <si>
    <t>施設の種別（○をつける）</t>
    <rPh sb="0" eb="2">
      <t>シセツ</t>
    </rPh>
    <rPh sb="3" eb="5">
      <t>シュベツ</t>
    </rPh>
    <phoneticPr fontId="18"/>
  </si>
  <si>
    <t>有床診療所</t>
    <rPh sb="0" eb="2">
      <t>ユウショウ</t>
    </rPh>
    <rPh sb="2" eb="5">
      <t>シンリョウジョ</t>
    </rPh>
    <phoneticPr fontId="18"/>
  </si>
  <si>
    <t>　　　病院</t>
    <rPh sb="3" eb="5">
      <t>ビョウイン</t>
    </rPh>
    <phoneticPr fontId="18"/>
  </si>
  <si>
    <t>有床歯科診療所</t>
    <rPh sb="0" eb="2">
      <t>ユウショウ</t>
    </rPh>
    <rPh sb="2" eb="4">
      <t>シカ</t>
    </rPh>
    <rPh sb="4" eb="7">
      <t>シンリョウジョ</t>
    </rPh>
    <phoneticPr fontId="18"/>
  </si>
  <si>
    <t>助産所（入所施設を有する）</t>
    <rPh sb="0" eb="3">
      <t>ジョサンジョ</t>
    </rPh>
    <rPh sb="4" eb="6">
      <t>ニュウショ</t>
    </rPh>
    <rPh sb="6" eb="8">
      <t>シセツ</t>
    </rPh>
    <rPh sb="9" eb="10">
      <t>ユウ</t>
    </rPh>
    <phoneticPr fontId="18"/>
  </si>
  <si>
    <t>施　　設　　名</t>
    <rPh sb="0" eb="1">
      <t>シ</t>
    </rPh>
    <rPh sb="3" eb="4">
      <t>セツ</t>
    </rPh>
    <rPh sb="6" eb="7">
      <t>メイ</t>
    </rPh>
    <phoneticPr fontId="18"/>
  </si>
  <si>
    <t>１．整備事業計画概要</t>
    <phoneticPr fontId="18"/>
  </si>
  <si>
    <t>スプリンクラー等施設整備事業期間</t>
    <rPh sb="7" eb="8">
      <t>トウ</t>
    </rPh>
    <rPh sb="8" eb="10">
      <t>シセツ</t>
    </rPh>
    <rPh sb="10" eb="12">
      <t>セイビ</t>
    </rPh>
    <rPh sb="12" eb="14">
      <t>ジギョウ</t>
    </rPh>
    <rPh sb="14" eb="16">
      <t>キカン</t>
    </rPh>
    <phoneticPr fontId="18"/>
  </si>
  <si>
    <t>着工</t>
    <phoneticPr fontId="18"/>
  </si>
  <si>
    <t>平成</t>
    <rPh sb="0" eb="2">
      <t>ヘイセイ</t>
    </rPh>
    <phoneticPr fontId="18"/>
  </si>
  <si>
    <t>年</t>
    <rPh sb="0" eb="1">
      <t>ネン</t>
    </rPh>
    <phoneticPr fontId="18"/>
  </si>
  <si>
    <t>月</t>
    <rPh sb="0" eb="1">
      <t>ガツ</t>
    </rPh>
    <phoneticPr fontId="18"/>
  </si>
  <si>
    <t>日</t>
    <rPh sb="0" eb="1">
      <t>ニチ</t>
    </rPh>
    <phoneticPr fontId="18"/>
  </si>
  <si>
    <t>竣工</t>
    <rPh sb="0" eb="2">
      <t>シュンコウ</t>
    </rPh>
    <phoneticPr fontId="18"/>
  </si>
  <si>
    <t>２．スプリンクラー施設の整備</t>
    <rPh sb="9" eb="11">
      <t>シセツ</t>
    </rPh>
    <rPh sb="12" eb="14">
      <t>セイビ</t>
    </rPh>
    <phoneticPr fontId="18"/>
  </si>
  <si>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8"/>
  </si>
  <si>
    <t>施設名
（棟名）</t>
    <rPh sb="0" eb="2">
      <t>シセツ</t>
    </rPh>
    <rPh sb="2" eb="3">
      <t>メイ</t>
    </rPh>
    <rPh sb="5" eb="6">
      <t>トウ</t>
    </rPh>
    <rPh sb="6" eb="7">
      <t>メイ</t>
    </rPh>
    <phoneticPr fontId="18"/>
  </si>
  <si>
    <t>整備する
スプリンクラー等の種別</t>
    <rPh sb="0" eb="2">
      <t>セイビ</t>
    </rPh>
    <rPh sb="12" eb="13">
      <t>トウ</t>
    </rPh>
    <rPh sb="14" eb="16">
      <t>シュベツ</t>
    </rPh>
    <phoneticPr fontId="18"/>
  </si>
  <si>
    <r>
      <t xml:space="preserve">スプリンクラー
整備面積
</t>
    </r>
    <r>
      <rPr>
        <sz val="14"/>
        <rFont val="ＭＳ Ｐゴシック"/>
        <family val="3"/>
        <charset val="128"/>
      </rPr>
      <t>※小数点第１位四捨五入</t>
    </r>
    <rPh sb="8" eb="10">
      <t>セイビ</t>
    </rPh>
    <rPh sb="10" eb="12">
      <t>メンセキ</t>
    </rPh>
    <phoneticPr fontId="18"/>
  </si>
  <si>
    <t>対象経費の
実支出（予定）額</t>
    <rPh sb="0" eb="2">
      <t>タイショウ</t>
    </rPh>
    <rPh sb="2" eb="4">
      <t>ケイヒ</t>
    </rPh>
    <rPh sb="6" eb="7">
      <t>ジツ</t>
    </rPh>
    <rPh sb="10" eb="12">
      <t>ヨテイ</t>
    </rPh>
    <rPh sb="13" eb="14">
      <t>ガク</t>
    </rPh>
    <phoneticPr fontId="18"/>
  </si>
  <si>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8"/>
  </si>
  <si>
    <t>延べ床面積
（施設（棟）全体）</t>
    <rPh sb="0" eb="1">
      <t>ノ</t>
    </rPh>
    <rPh sb="2" eb="5">
      <t>ユカメンセキ</t>
    </rPh>
    <rPh sb="7" eb="9">
      <t>シセツ</t>
    </rPh>
    <rPh sb="10" eb="11">
      <t>トウ</t>
    </rPh>
    <rPh sb="12" eb="14">
      <t>ゼンタイ</t>
    </rPh>
    <phoneticPr fontId="18"/>
  </si>
  <si>
    <t>一日平均入院患者数
（直近の報告）</t>
    <rPh sb="0" eb="2">
      <t>イチニチ</t>
    </rPh>
    <rPh sb="2" eb="4">
      <t>ヘイキン</t>
    </rPh>
    <rPh sb="4" eb="6">
      <t>ニュウイン</t>
    </rPh>
    <rPh sb="6" eb="9">
      <t>カンジャスウ</t>
    </rPh>
    <rPh sb="11" eb="13">
      <t>チョッキン</t>
    </rPh>
    <rPh sb="14" eb="16">
      <t>ホウコク</t>
    </rPh>
    <phoneticPr fontId="18"/>
  </si>
  <si>
    <t>夜間の職員
実配置人数</t>
    <rPh sb="0" eb="2">
      <t>ヤカン</t>
    </rPh>
    <rPh sb="3" eb="5">
      <t>ショクイン</t>
    </rPh>
    <rPh sb="6" eb="7">
      <t>ジツ</t>
    </rPh>
    <rPh sb="7" eb="9">
      <t>ハイチ</t>
    </rPh>
    <rPh sb="9" eb="11">
      <t>ニンズウ</t>
    </rPh>
    <phoneticPr fontId="18"/>
  </si>
  <si>
    <t>棟の建築構造</t>
    <rPh sb="0" eb="1">
      <t>ムネ</t>
    </rPh>
    <rPh sb="2" eb="4">
      <t>ケンチク</t>
    </rPh>
    <rPh sb="4" eb="6">
      <t>コウゾウ</t>
    </rPh>
    <phoneticPr fontId="18"/>
  </si>
  <si>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8"/>
  </si>
  <si>
    <t>避難誘導灯及び避難誘導標識の有無</t>
    <phoneticPr fontId="18"/>
  </si>
  <si>
    <t>自動火災報知設備の有無</t>
    <rPh sb="0" eb="2">
      <t>ジドウ</t>
    </rPh>
    <rPh sb="2" eb="4">
      <t>カサイ</t>
    </rPh>
    <rPh sb="4" eb="6">
      <t>ホウチ</t>
    </rPh>
    <rPh sb="6" eb="8">
      <t>セツビ</t>
    </rPh>
    <rPh sb="9" eb="11">
      <t>ウム</t>
    </rPh>
    <phoneticPr fontId="18"/>
  </si>
  <si>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8"/>
  </si>
  <si>
    <t>床</t>
    <rPh sb="0" eb="1">
      <t>ユカ</t>
    </rPh>
    <phoneticPr fontId="18"/>
  </si>
  <si>
    <t>床</t>
    <rPh sb="0" eb="1">
      <t>トコ</t>
    </rPh>
    <phoneticPr fontId="18"/>
  </si>
  <si>
    <t>人／日</t>
    <rPh sb="0" eb="1">
      <t>ニン</t>
    </rPh>
    <rPh sb="2" eb="3">
      <t>ニチ</t>
    </rPh>
    <phoneticPr fontId="18"/>
  </si>
  <si>
    <t>1：不燃
2：準不燃
3：難燃
4：その他</t>
    <rPh sb="2" eb="4">
      <t>フネン</t>
    </rPh>
    <rPh sb="7" eb="8">
      <t>ジュン</t>
    </rPh>
    <rPh sb="8" eb="10">
      <t>フネン</t>
    </rPh>
    <rPh sb="13" eb="15">
      <t>ナンネン</t>
    </rPh>
    <rPh sb="20" eb="21">
      <t>タ</t>
    </rPh>
    <phoneticPr fontId="18"/>
  </si>
  <si>
    <t>①</t>
    <phoneticPr fontId="18"/>
  </si>
  <si>
    <t>②</t>
    <phoneticPr fontId="18"/>
  </si>
  <si>
    <t>③</t>
    <phoneticPr fontId="18"/>
  </si>
  <si>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8"/>
  </si>
  <si>
    <t>スプリンクラー設置実支出(予定)額
（A）</t>
    <rPh sb="7" eb="9">
      <t>セッチ</t>
    </rPh>
    <rPh sb="9" eb="10">
      <t>ジツ</t>
    </rPh>
    <rPh sb="13" eb="15">
      <t>ヨテイ</t>
    </rPh>
    <phoneticPr fontId="18"/>
  </si>
  <si>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8"/>
  </si>
  <si>
    <t>基準単価
（C）</t>
    <rPh sb="0" eb="2">
      <t>キジュン</t>
    </rPh>
    <rPh sb="2" eb="4">
      <t>タンカ</t>
    </rPh>
    <phoneticPr fontId="18"/>
  </si>
  <si>
    <t>補助基準額
（D）＝（B）×（C）</t>
    <rPh sb="0" eb="2">
      <t>ホジョ</t>
    </rPh>
    <rPh sb="2" eb="5">
      <t>キジュンガク</t>
    </rPh>
    <phoneticPr fontId="18"/>
  </si>
  <si>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8"/>
  </si>
  <si>
    <t>①</t>
    <phoneticPr fontId="18"/>
  </si>
  <si>
    <t>㎡　　　　</t>
  </si>
  <si>
    <t>１７，５００円/㎡</t>
    <rPh sb="6" eb="7">
      <t>エン</t>
    </rPh>
    <phoneticPr fontId="18"/>
  </si>
  <si>
    <t>②</t>
    <phoneticPr fontId="18"/>
  </si>
  <si>
    <t>③</t>
    <phoneticPr fontId="18"/>
  </si>
  <si>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8"/>
  </si>
  <si>
    <t>避難誘導灯及び避難誘導標識の有無</t>
    <phoneticPr fontId="18"/>
  </si>
  <si>
    <t>自動火災報知
設備の有無</t>
    <rPh sb="0" eb="2">
      <t>ジドウ</t>
    </rPh>
    <rPh sb="2" eb="4">
      <t>カサイ</t>
    </rPh>
    <rPh sb="4" eb="6">
      <t>ホウチ</t>
    </rPh>
    <rPh sb="7" eb="9">
      <t>セツビ</t>
    </rPh>
    <rPh sb="10" eb="12">
      <t>ウム</t>
    </rPh>
    <phoneticPr fontId="18"/>
  </si>
  <si>
    <t>自動火災報知設備</t>
    <phoneticPr fontId="18"/>
  </si>
  <si>
    <t>火災通報装置</t>
    <phoneticPr fontId="18"/>
  </si>
  <si>
    <t>　＜補助申請額＞</t>
    <rPh sb="2" eb="4">
      <t>ホジョ</t>
    </rPh>
    <rPh sb="4" eb="7">
      <t>シンセイガク</t>
    </rPh>
    <phoneticPr fontId="18"/>
  </si>
  <si>
    <t>対象経費の実支出（予定）額
（A）</t>
    <rPh sb="0" eb="2">
      <t>タイショウ</t>
    </rPh>
    <rPh sb="2" eb="4">
      <t>ケイヒ</t>
    </rPh>
    <rPh sb="5" eb="6">
      <t>ジツ</t>
    </rPh>
    <rPh sb="9" eb="11">
      <t>ヨテイ</t>
    </rPh>
    <rPh sb="12" eb="13">
      <t>ガク</t>
    </rPh>
    <phoneticPr fontId="18"/>
  </si>
  <si>
    <t>非常通報機能の有無</t>
    <rPh sb="0" eb="2">
      <t>ヒジョウ</t>
    </rPh>
    <rPh sb="2" eb="4">
      <t>ツウホウ</t>
    </rPh>
    <rPh sb="4" eb="6">
      <t>キノウ</t>
    </rPh>
    <rPh sb="7" eb="9">
      <t>ウム</t>
    </rPh>
    <phoneticPr fontId="18"/>
  </si>
  <si>
    <t>基準額
（B）</t>
    <phoneticPr fontId="18"/>
  </si>
  <si>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8"/>
  </si>
  <si>
    <t>自動火災報知設備</t>
    <rPh sb="0" eb="2">
      <t>ジドウ</t>
    </rPh>
    <rPh sb="2" eb="4">
      <t>カサイ</t>
    </rPh>
    <rPh sb="4" eb="6">
      <t>ホウチ</t>
    </rPh>
    <rPh sb="6" eb="8">
      <t>セツビ</t>
    </rPh>
    <phoneticPr fontId="18"/>
  </si>
  <si>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8"/>
  </si>
  <si>
    <t>　　　　　　　　　　　　　　　　　　　　　　　　　　　　　　　　　　　　　　　　　　　　　　　　</t>
    <phoneticPr fontId="18"/>
  </si>
  <si>
    <r>
      <t>円</t>
    </r>
    <r>
      <rPr>
        <sz val="24"/>
        <color indexed="10"/>
        <rFont val="ＭＳ Ｐゴシック"/>
        <family val="3"/>
        <charset val="128"/>
      </rPr>
      <t>※</t>
    </r>
    <rPh sb="0" eb="1">
      <t>エン</t>
    </rPh>
    <phoneticPr fontId="18"/>
  </si>
  <si>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8"/>
  </si>
  <si>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</si>
  <si>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</si>
  <si>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</si>
  <si>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</si>
  <si>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</si>
  <si>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</si>
  <si>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</si>
  <si>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</si>
  <si>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</si>
  <si>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</si>
  <si>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</si>
  <si>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</si>
  <si>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</si>
  <si>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</si>
  <si>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</si>
  <si>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</si>
  <si>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</si>
  <si>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</si>
  <si>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</si>
  <si>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</si>
  <si>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</si>
  <si>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</si>
  <si>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</si>
  <si>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</si>
  <si>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</si>
  <si>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</si>
  <si>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</si>
  <si>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</si>
  <si>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</si>
  <si>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</si>
  <si>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</si>
  <si>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</si>
  <si>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</si>
  <si>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</si>
  <si>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</si>
  <si>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</si>
  <si>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</si>
  <si>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</si>
  <si>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</si>
  <si>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</si>
  <si>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</si>
  <si>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</si>
  <si>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</si>
  <si>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</si>
  <si>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</si>
  <si>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</si>
  <si>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</si>
  <si>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</si>
  <si>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</si>
  <si>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</si>
  <si>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</si>
  <si>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</si>
  <si>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</si>
  <si>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</si>
  <si>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</si>
  <si>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</si>
  <si>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</si>
  <si>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</si>
  <si>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</si>
  <si>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</si>
  <si>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</si>
  <si>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</si>
  <si>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</si>
  <si>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</si>
  <si>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</si>
  <si>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</si>
  <si>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</si>
  <si>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</si>
  <si>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</si>
  <si>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</si>
  <si>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</si>
  <si>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</si>
  <si>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</si>
  <si>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</si>
  <si>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</si>
  <si>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</si>
  <si>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</si>
  <si>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</si>
  <si>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</si>
  <si>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</si>
  <si>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</si>
  <si>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</si>
  <si>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</si>
  <si>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</si>
  <si>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</si>
  <si>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</si>
  <si>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</si>
  <si>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</si>
  <si>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</si>
  <si>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</si>
  <si>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</si>
  <si>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</si>
  <si>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</si>
  <si>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</si>
  <si>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</si>
  <si>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</si>
  <si>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</si>
  <si>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</si>
  <si>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</si>
  <si>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</si>
  <si>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</si>
  <si>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</si>
  <si>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</si>
  <si>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</si>
  <si>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</si>
  <si>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</si>
  <si>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</si>
  <si>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</si>
  <si>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</si>
  <si>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</si>
  <si>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</si>
  <si>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</si>
  <si>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</si>
  <si>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</si>
  <si>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</si>
  <si>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</si>
  <si>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</si>
  <si>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</si>
  <si>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</si>
  <si>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</si>
  <si>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</si>
  <si>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</si>
  <si>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</si>
  <si>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</si>
  <si>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</si>
  <si>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</si>
  <si>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</si>
  <si>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</si>
  <si>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</si>
  <si>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</si>
  <si>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</si>
  <si>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</si>
  <si>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</si>
  <si>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</si>
  <si>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</si>
  <si>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</si>
  <si>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</si>
  <si>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</si>
  <si>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</si>
  <si>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</si>
  <si>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</si>
  <si>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</si>
  <si>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</si>
  <si>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</si>
  <si>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</si>
  <si>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</si>
  <si>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</si>
  <si>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</si>
  <si>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</si>
  <si>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</si>
  <si>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</si>
  <si>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</si>
  <si>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</si>
  <si>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</si>
  <si>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</si>
  <si>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</si>
  <si>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</si>
  <si>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</si>
  <si>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</si>
  <si>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</si>
  <si>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</si>
  <si>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</si>
  <si>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</si>
  <si>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</si>
  <si>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</si>
  <si>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</si>
  <si>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</si>
  <si>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</si>
  <si>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</si>
  <si>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</si>
  <si>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</si>
  <si>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</si>
  <si>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</si>
  <si>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</si>
  <si>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</si>
  <si>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</si>
  <si>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</si>
  <si>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</si>
  <si>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</si>
  <si>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</si>
  <si>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</si>
  <si>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</si>
  <si>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</si>
  <si>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</si>
  <si>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</si>
  <si>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</si>
  <si>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</si>
  <si>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</si>
  <si>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</si>
  <si>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</si>
  <si>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</si>
  <si>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</si>
  <si>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</si>
  <si>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</si>
  <si>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</si>
  <si>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</si>
  <si>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</si>
  <si>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</si>
  <si>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</si>
  <si>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</si>
  <si>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</si>
  <si>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</si>
  <si>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</si>
  <si>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</si>
  <si>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</si>
  <si>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</si>
  <si>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</si>
  <si>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</si>
  <si>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</si>
  <si>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</si>
  <si>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</si>
  <si>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</si>
  <si>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</si>
  <si>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</si>
  <si>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</si>
  <si>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</si>
  <si>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</si>
  <si>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</si>
  <si>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</si>
  <si>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</si>
  <si>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</si>
  <si>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</si>
  <si>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</si>
  <si>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</si>
  <si>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</si>
  <si>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</si>
  <si>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</si>
  <si>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</si>
  <si>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</si>
  <si>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</si>
  <si>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</si>
  <si>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</si>
  <si>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</si>
  <si>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</si>
  <si>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</si>
  <si>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</si>
  <si>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</si>
  <si>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</si>
  <si>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</si>
  <si>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</si>
  <si>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</si>
  <si>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</si>
  <si>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</si>
  <si>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</si>
  <si>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</si>
  <si>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</si>
  <si>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</si>
  <si>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</si>
  <si>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</si>
  <si>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</si>
  <si>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</si>
  <si>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</si>
  <si>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</si>
  <si>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</si>
  <si>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</si>
  <si>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</si>
  <si>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</si>
  <si>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</si>
  <si>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</si>
  <si>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</si>
  <si>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</si>
  <si>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</si>
  <si>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</si>
  <si>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</si>
  <si>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</si>
  <si>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</si>
  <si>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</si>
  <si>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</si>
  <si>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</si>
  <si>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</si>
  <si>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</si>
  <si>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</si>
  <si>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</si>
  <si>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</si>
  <si>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</si>
  <si>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</si>
  <si>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</si>
  <si>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</si>
  <si>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</si>
  <si>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</si>
  <si>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</si>
  <si>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</si>
  <si>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</si>
  <si>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</si>
  <si>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</si>
  <si>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</si>
  <si>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</si>
  <si>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</si>
  <si>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</si>
  <si>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</si>
  <si>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</si>
  <si>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</si>
  <si>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</si>
  <si>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</si>
  <si>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</si>
  <si>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</si>
  <si>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</si>
  <si>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</si>
  <si>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</si>
  <si>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</si>
  <si>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</si>
  <si>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</si>
  <si>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</si>
  <si>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</si>
  <si>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</si>
  <si>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</si>
  <si>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</si>
  <si>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</si>
  <si>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</si>
  <si>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</si>
  <si>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</si>
  <si>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</si>
  <si>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</si>
  <si>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</si>
  <si>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</si>
  <si>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</si>
  <si>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</si>
  <si>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</si>
  <si>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</si>
  <si>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</si>
  <si>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</si>
  <si>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</si>
  <si>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</si>
  <si>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</si>
  <si>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</si>
  <si>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</si>
  <si>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</si>
  <si>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</si>
  <si>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</si>
  <si>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</si>
  <si>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</si>
  <si>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</si>
  <si>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</si>
  <si>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</si>
  <si>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</si>
  <si>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</si>
  <si>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</si>
  <si>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</si>
  <si>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</si>
  <si>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</si>
  <si>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</si>
  <si>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</si>
  <si>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</si>
  <si>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</si>
  <si>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</si>
  <si>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</si>
  <si>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</si>
  <si>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</si>
  <si>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</si>
  <si>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</si>
  <si>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</si>
  <si>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</si>
  <si>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</si>
  <si>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</si>
  <si>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</si>
  <si>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</si>
  <si>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</si>
  <si>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</si>
  <si>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</si>
  <si>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</si>
  <si>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</si>
  <si>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</si>
  <si>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</si>
  <si>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</si>
  <si>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</si>
  <si>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</si>
  <si>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</si>
  <si>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</si>
  <si>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</si>
  <si>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</si>
  <si>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</si>
  <si>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</si>
  <si>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</si>
  <si>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</si>
  <si>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</si>
  <si>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</si>
  <si>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</si>
  <si>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</si>
  <si>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</si>
  <si>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</si>
  <si>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</si>
  <si>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</si>
  <si>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</si>
  <si>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</si>
  <si>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</si>
  <si>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</si>
  <si>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</si>
  <si>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</si>
  <si>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</si>
  <si>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</si>
  <si>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</si>
  <si>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</si>
  <si>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</si>
  <si>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</si>
  <si>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</si>
  <si>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</si>
  <si>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</si>
  <si>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</si>
  <si>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</si>
  <si>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</si>
  <si>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</si>
  <si>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</si>
  <si>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</si>
  <si>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</si>
  <si>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</si>
  <si>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</si>
  <si>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</si>
  <si>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</si>
  <si>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</si>
  <si>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</si>
  <si>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</si>
  <si>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</si>
  <si>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</si>
  <si>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</si>
  <si>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</si>
  <si>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</si>
  <si>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</si>
  <si>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</si>
  <si>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</si>
  <si>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</si>
  <si>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</si>
  <si>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</si>
  <si>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</si>
  <si>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</si>
  <si>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</si>
  <si>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</si>
  <si>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</si>
  <si>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</si>
  <si>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</si>
  <si>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</si>
  <si>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改築</t>
  </si>
  <si>
    <t>無</t>
  </si>
  <si>
    <t>令和○年度</t>
    <rPh sb="0" eb="2">
      <t>レイワ</t>
    </rPh>
    <rPh sb="3" eb="5">
      <t>ネンド</t>
    </rPh>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</si>
  <si>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</si>
  <si>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</si>
  <si>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</si>
  <si>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</si>
  <si>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5"/>
  </si>
  <si>
    <t>（１３）南海トラフ日本海溝・千島海溝周辺海溝型地震に係る津波避難対策緊急事業（へき地診療所）</t>
    <rPh sb="42" eb="45">
      <t>シンリョウジョ</t>
    </rPh>
    <phoneticPr fontId="5"/>
  </si>
  <si>
    <t>寄附金</t>
    <rPh sb="0" eb="2">
      <t>キフ</t>
    </rPh>
    <phoneticPr fontId="5"/>
  </si>
  <si>
    <t>令和○年度</t>
    <rPh sb="0" eb="2">
      <t>レイワ</t>
    </rPh>
    <phoneticPr fontId="5"/>
  </si>
  <si>
    <t>○○年度</t>
    <phoneticPr fontId="5"/>
  </si>
  <si>
    <t>　　年　月　日</t>
  </si>
  <si>
    <t>(14) 院内感染対策施設整備事業</t>
    <phoneticPr fontId="5"/>
  </si>
  <si>
    <t>(17) 重点医師偏在対策支援区域における診療所の承継・開業支援事業</t>
    <phoneticPr fontId="5"/>
  </si>
  <si>
    <t>重点医師偏在対策支援区域における診療所の承継・開業支援事業</t>
  </si>
  <si>
    <t>様式３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</si>
</sst>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10"/>
      <color theme="4"/>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1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s>
  <cellStyleXfs count="8">
    <xf numFmtId="0" fontId="0" fillId="0" borderId="0"/>
    <xf numFmtId="38" fontId="3" fillId="0" borderId="0" applyFont="0" applyFill="0" applyBorder="0" applyAlignment="0" applyProtection="0"/>
    <xf numFmtId="0" fontId="8" fillId="0" borderId="0">
      <alignment vertical="center"/>
    </xf>
    <xf numFmtId="0" fontId="2" fillId="0" borderId="0">
      <alignment vertical="center"/>
    </xf>
    <xf numFmtId="0" fontId="16" fillId="0" borderId="0"/>
    <xf numFmtId="38" fontId="16"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726">
    <xf numFmtId="0" fontId="0" fillId="0" borderId="0" xfId="0"/>
    <xf numFmtId="0" fontId="8" fillId="0" borderId="0" xfId="2">
      <alignment vertical="center"/>
    </xf>
    <xf numFmtId="0" fontId="8" fillId="2" borderId="0" xfId="2" applyFill="1">
      <alignment vertical="center"/>
    </xf>
    <xf numFmtId="0" fontId="9" fillId="0" borderId="0" xfId="0" applyFont="1" applyAlignment="1">
      <alignment vertical="center"/>
    </xf>
    <xf numFmtId="0" fontId="10" fillId="0" borderId="0" xfId="0" applyFont="1"/>
    <xf numFmtId="0" fontId="12" fillId="0" borderId="0" xfId="0" applyFont="1" applyAlignment="1">
      <alignment vertical="center"/>
    </xf>
    <xf numFmtId="0" fontId="9" fillId="0" borderId="14" xfId="0" applyFont="1" applyBorder="1" applyAlignment="1">
      <alignment horizontal="center" vertical="center" wrapText="1"/>
    </xf>
    <xf numFmtId="0" fontId="13" fillId="0" borderId="0" xfId="0" applyFont="1"/>
    <xf numFmtId="0" fontId="9" fillId="0" borderId="32" xfId="0" applyFont="1" applyBorder="1" applyAlignment="1">
      <alignment vertical="center" wrapText="1"/>
    </xf>
    <xf numFmtId="0" fontId="9" fillId="0" borderId="36" xfId="0" applyFont="1" applyBorder="1" applyAlignment="1">
      <alignment horizontal="right" vertical="center" wrapText="1"/>
    </xf>
    <xf numFmtId="0" fontId="9" fillId="0" borderId="17" xfId="0" applyFont="1" applyBorder="1" applyAlignment="1">
      <alignment horizontal="right" vertical="center" wrapText="1"/>
    </xf>
    <xf numFmtId="0" fontId="9" fillId="0" borderId="18" xfId="0" applyFont="1" applyBorder="1" applyAlignment="1">
      <alignment horizontal="right" vertical="center" wrapText="1"/>
    </xf>
    <xf numFmtId="0" fontId="9" fillId="0" borderId="5" xfId="0" applyFont="1" applyBorder="1" applyAlignment="1">
      <alignment horizontal="right" vertical="center" wrapText="1"/>
    </xf>
    <xf numFmtId="0" fontId="9" fillId="0" borderId="0" xfId="0" applyFont="1" applyAlignment="1">
      <alignment horizontal="right" vertical="center" wrapText="1"/>
    </xf>
    <xf numFmtId="0" fontId="9" fillId="0" borderId="9" xfId="0" applyFont="1" applyBorder="1" applyAlignment="1">
      <alignment horizontal="right" vertical="center" wrapText="1"/>
    </xf>
    <xf numFmtId="0" fontId="14" fillId="0" borderId="0" xfId="0" applyFont="1" applyAlignment="1">
      <alignment vertical="center"/>
    </xf>
    <xf numFmtId="49" fontId="14" fillId="0" borderId="0" xfId="0" applyNumberFormat="1" applyFont="1" applyAlignment="1">
      <alignment horizontal="right" vertical="center"/>
    </xf>
    <xf numFmtId="49" fontId="10"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1" fillId="0" borderId="0" xfId="4" applyFont="1" applyAlignment="1">
      <alignment wrapText="1"/>
    </xf>
    <xf numFmtId="0" fontId="21" fillId="0" borderId="0" xfId="4" applyFont="1"/>
    <xf numFmtId="176" fontId="27" fillId="0" borderId="57" xfId="4" applyNumberFormat="1" applyFont="1" applyBorder="1" applyAlignment="1">
      <alignment horizontal="right" vertical="center"/>
    </xf>
    <xf numFmtId="176" fontId="27" fillId="0" borderId="17" xfId="4" applyNumberFormat="1" applyFont="1" applyBorder="1" applyAlignment="1">
      <alignment horizontal="right" vertical="center"/>
    </xf>
    <xf numFmtId="176" fontId="27" fillId="0" borderId="57" xfId="4" applyNumberFormat="1" applyFont="1" applyBorder="1" applyAlignment="1">
      <alignment vertical="center"/>
    </xf>
    <xf numFmtId="176" fontId="27" fillId="0" borderId="16" xfId="4" applyNumberFormat="1" applyFont="1" applyBorder="1" applyAlignment="1">
      <alignment horizontal="center" vertical="center"/>
    </xf>
    <xf numFmtId="176" fontId="27" fillId="0" borderId="16" xfId="4" applyNumberFormat="1" applyFont="1" applyBorder="1" applyAlignment="1">
      <alignment horizontal="right" vertical="center"/>
    </xf>
    <xf numFmtId="176" fontId="27"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19" fillId="0" borderId="0" xfId="4" applyFont="1" applyAlignment="1">
      <alignment horizontal="left" vertical="center"/>
    </xf>
    <xf numFmtId="0" fontId="19" fillId="0" borderId="19" xfId="4" applyFont="1" applyBorder="1" applyAlignment="1">
      <alignment horizontal="left" vertical="center"/>
    </xf>
    <xf numFmtId="0" fontId="19" fillId="0" borderId="13" xfId="4" applyFont="1" applyBorder="1" applyAlignment="1">
      <alignment horizontal="left" vertical="center"/>
    </xf>
    <xf numFmtId="0" fontId="19"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19" fillId="0" borderId="64" xfId="4" applyFont="1" applyBorder="1" applyAlignment="1">
      <alignment horizontal="center" vertical="center"/>
    </xf>
    <xf numFmtId="0" fontId="19"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28" fillId="0" borderId="0" xfId="4" applyFont="1" applyAlignment="1">
      <alignment vertical="center"/>
    </xf>
    <xf numFmtId="0" fontId="6" fillId="0" borderId="0" xfId="4" applyFont="1" applyAlignment="1">
      <alignment vertical="center"/>
    </xf>
    <xf numFmtId="0" fontId="30" fillId="0" borderId="0" xfId="4" applyFont="1" applyAlignment="1">
      <alignment horizontal="center" vertical="center"/>
    </xf>
    <xf numFmtId="0" fontId="6" fillId="0" borderId="0" xfId="4" applyFont="1" applyAlignment="1">
      <alignment horizontal="center" vertical="center"/>
    </xf>
    <xf numFmtId="0" fontId="6" fillId="0" borderId="0" xfId="4" applyFont="1" applyAlignment="1">
      <alignment horizontal="centerContinuous" vertical="center"/>
    </xf>
    <xf numFmtId="0" fontId="31" fillId="0" borderId="0" xfId="4" applyFont="1" applyAlignment="1">
      <alignment vertical="center"/>
    </xf>
    <xf numFmtId="0" fontId="31" fillId="0" borderId="0" xfId="4" applyFont="1" applyAlignment="1">
      <alignment horizontal="centerContinuous" vertical="center"/>
    </xf>
    <xf numFmtId="0" fontId="22" fillId="0" borderId="0" xfId="4" applyFont="1" applyAlignment="1">
      <alignment vertical="center"/>
    </xf>
    <xf numFmtId="0" fontId="31" fillId="0" borderId="40" xfId="4" applyFont="1" applyBorder="1" applyAlignment="1">
      <alignment vertical="center"/>
    </xf>
    <xf numFmtId="0" fontId="31" fillId="0" borderId="54" xfId="4" applyFont="1" applyBorder="1" applyAlignment="1">
      <alignment vertical="center"/>
    </xf>
    <xf numFmtId="0" fontId="31" fillId="0" borderId="80" xfId="4" applyFont="1" applyBorder="1" applyAlignment="1">
      <alignment vertical="center"/>
    </xf>
    <xf numFmtId="0" fontId="31" fillId="0" borderId="0" xfId="4" applyFont="1"/>
    <xf numFmtId="0" fontId="34" fillId="0" borderId="43" xfId="4" applyFont="1" applyBorder="1" applyAlignment="1">
      <alignment horizontal="center" vertical="center"/>
    </xf>
    <xf numFmtId="0" fontId="22" fillId="0" borderId="0" xfId="4" applyFont="1" applyAlignment="1">
      <alignment horizontal="center" vertical="center"/>
    </xf>
    <xf numFmtId="0" fontId="31" fillId="0" borderId="0" xfId="4" applyFont="1" applyAlignment="1">
      <alignment horizontal="center" vertical="center"/>
    </xf>
    <xf numFmtId="0" fontId="31" fillId="0" borderId="41" xfId="4" applyFont="1" applyBorder="1" applyAlignment="1">
      <alignment horizontal="left" vertical="center" wrapText="1"/>
    </xf>
    <xf numFmtId="0" fontId="31" fillId="0" borderId="79" xfId="4" applyFont="1" applyBorder="1" applyAlignment="1">
      <alignment horizontal="center" vertical="center"/>
    </xf>
    <xf numFmtId="0" fontId="31" fillId="0" borderId="0" xfId="4" applyFont="1" applyAlignment="1">
      <alignment vertical="center" wrapText="1"/>
    </xf>
    <xf numFmtId="0" fontId="31" fillId="0" borderId="79" xfId="4" applyFont="1" applyBorder="1" applyAlignment="1">
      <alignment vertical="center"/>
    </xf>
    <xf numFmtId="0" fontId="36" fillId="0" borderId="0" xfId="4" applyFont="1" applyAlignment="1">
      <alignment horizontal="center" vertical="center"/>
    </xf>
    <xf numFmtId="0" fontId="31" fillId="0" borderId="0" xfId="4" applyFont="1" applyAlignment="1">
      <alignment horizontal="right" vertical="center" wrapText="1"/>
    </xf>
    <xf numFmtId="0" fontId="31" fillId="0" borderId="0" xfId="4" applyFont="1" applyAlignment="1">
      <alignment horizontal="center" vertical="center" wrapText="1"/>
    </xf>
    <xf numFmtId="0" fontId="31" fillId="0" borderId="0" xfId="4" applyFont="1" applyAlignment="1">
      <alignment horizontal="right" vertical="center"/>
    </xf>
    <xf numFmtId="0" fontId="31" fillId="0" borderId="87" xfId="4" applyFont="1" applyBorder="1" applyAlignment="1">
      <alignment horizontal="right" vertical="center"/>
    </xf>
    <xf numFmtId="0" fontId="31" fillId="0" borderId="0" xfId="4" applyFont="1" applyAlignment="1">
      <alignment horizontal="left" vertical="center"/>
    </xf>
    <xf numFmtId="38" fontId="39" fillId="0" borderId="40" xfId="5" applyFont="1" applyFill="1" applyBorder="1" applyAlignment="1">
      <alignment vertical="center"/>
    </xf>
    <xf numFmtId="0" fontId="31" fillId="0" borderId="0" xfId="4" applyFont="1" applyAlignment="1">
      <alignment vertical="top" wrapText="1"/>
    </xf>
    <xf numFmtId="38" fontId="39" fillId="0" borderId="16" xfId="5" applyFont="1" applyFill="1" applyBorder="1" applyAlignment="1">
      <alignment vertical="center"/>
    </xf>
    <xf numFmtId="38" fontId="39" fillId="0" borderId="93" xfId="5" applyFont="1" applyFill="1" applyBorder="1" applyAlignment="1">
      <alignment horizontal="right" vertical="center"/>
    </xf>
    <xf numFmtId="0" fontId="23" fillId="0" borderId="0" xfId="0" applyFont="1" applyAlignment="1">
      <alignment vertical="center"/>
    </xf>
    <xf numFmtId="0" fontId="23" fillId="0" borderId="1" xfId="0" applyFont="1" applyBorder="1" applyAlignment="1">
      <alignment horizontal="center" vertical="center" shrinkToFit="1"/>
    </xf>
    <xf numFmtId="0" fontId="23" fillId="0" borderId="13" xfId="0" applyFont="1" applyBorder="1" applyAlignment="1">
      <alignment horizontal="center" vertical="center"/>
    </xf>
    <xf numFmtId="0" fontId="23" fillId="0" borderId="2" xfId="0" applyFont="1" applyBorder="1" applyAlignment="1">
      <alignment horizontal="center" vertical="center" shrinkToFit="1"/>
    </xf>
    <xf numFmtId="0" fontId="23" fillId="0" borderId="64" xfId="0" applyFont="1" applyBorder="1" applyAlignment="1">
      <alignment vertical="center"/>
    </xf>
    <xf numFmtId="0" fontId="23" fillId="0" borderId="1" xfId="0" applyFont="1" applyBorder="1" applyAlignment="1">
      <alignment horizontal="center" vertical="center" wrapText="1" shrinkToFit="1"/>
    </xf>
    <xf numFmtId="0" fontId="23" fillId="0" borderId="13" xfId="0" applyFont="1" applyBorder="1" applyAlignment="1">
      <alignment horizontal="right" vertical="center"/>
    </xf>
    <xf numFmtId="0" fontId="23" fillId="0" borderId="0" xfId="0" applyFont="1" applyAlignment="1">
      <alignment vertical="center" shrinkToFit="1"/>
    </xf>
    <xf numFmtId="0" fontId="23" fillId="0" borderId="0" xfId="0" applyFont="1" applyAlignment="1">
      <alignment horizontal="center" vertical="center"/>
    </xf>
    <xf numFmtId="0" fontId="23" fillId="0" borderId="0" xfId="0" applyFont="1" applyAlignment="1">
      <alignment horizontal="left" vertical="center"/>
    </xf>
    <xf numFmtId="182" fontId="23" fillId="0" borderId="13" xfId="0" applyNumberFormat="1" applyFont="1" applyBorder="1" applyAlignment="1">
      <alignment vertical="center"/>
    </xf>
    <xf numFmtId="183" fontId="23" fillId="0" borderId="1" xfId="0" applyNumberFormat="1" applyFont="1" applyBorder="1" applyAlignment="1">
      <alignment vertical="center"/>
    </xf>
    <xf numFmtId="182" fontId="23" fillId="0" borderId="8" xfId="0" applyNumberFormat="1" applyFont="1" applyBorder="1" applyAlignment="1">
      <alignment vertical="center"/>
    </xf>
    <xf numFmtId="184" fontId="23" fillId="0" borderId="13" xfId="0" applyNumberFormat="1" applyFont="1" applyBorder="1" applyAlignment="1">
      <alignment horizontal="center" vertical="center"/>
    </xf>
    <xf numFmtId="185" fontId="23" fillId="0" borderId="13" xfId="0" applyNumberFormat="1" applyFont="1" applyBorder="1" applyAlignment="1">
      <alignment vertical="center"/>
    </xf>
    <xf numFmtId="182" fontId="23" fillId="0" borderId="0" xfId="0" applyNumberFormat="1" applyFont="1" applyAlignment="1">
      <alignment vertical="center"/>
    </xf>
    <xf numFmtId="0" fontId="23" fillId="0" borderId="1" xfId="0" applyFont="1" applyBorder="1" applyAlignment="1">
      <alignment horizontal="center" vertical="center"/>
    </xf>
    <xf numFmtId="0" fontId="23" fillId="0" borderId="13"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13" xfId="0" applyFont="1" applyBorder="1" applyAlignment="1">
      <alignment vertical="center" shrinkToFit="1"/>
    </xf>
    <xf numFmtId="0" fontId="23" fillId="0" borderId="12" xfId="0" applyFont="1" applyBorder="1" applyAlignment="1">
      <alignment horizontal="right" vertical="center"/>
    </xf>
    <xf numFmtId="0" fontId="23" fillId="0" borderId="5" xfId="0" applyFont="1" applyBorder="1" applyAlignment="1">
      <alignment vertical="center"/>
    </xf>
    <xf numFmtId="0" fontId="23" fillId="0" borderId="9" xfId="0" applyFont="1" applyBorder="1" applyAlignment="1">
      <alignment vertical="center" shrinkToFit="1"/>
    </xf>
    <xf numFmtId="0" fontId="23" fillId="0" borderId="7" xfId="0" applyFont="1" applyBorder="1" applyAlignment="1">
      <alignment vertical="center" shrinkToFit="1"/>
    </xf>
    <xf numFmtId="0" fontId="23" fillId="0" borderId="4" xfId="0"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6" xfId="0" applyFont="1" applyBorder="1" applyAlignment="1">
      <alignment vertical="center"/>
    </xf>
    <xf numFmtId="0" fontId="23" fillId="0" borderId="11" xfId="0" applyFont="1" applyBorder="1" applyAlignment="1">
      <alignment vertical="center" shrinkToFit="1"/>
    </xf>
    <xf numFmtId="0" fontId="23" fillId="0" borderId="99" xfId="0" applyFont="1" applyBorder="1" applyAlignment="1">
      <alignment vertical="center" shrinkToFit="1"/>
    </xf>
    <xf numFmtId="0" fontId="23" fillId="0" borderId="100" xfId="0" applyFont="1" applyBorder="1" applyAlignment="1">
      <alignment vertical="center" shrinkToFit="1"/>
    </xf>
    <xf numFmtId="0" fontId="23" fillId="0" borderId="11" xfId="0" applyFont="1" applyBorder="1" applyAlignment="1">
      <alignment vertical="center"/>
    </xf>
    <xf numFmtId="182" fontId="23" fillId="0" borderId="12" xfId="0" applyNumberFormat="1" applyFont="1" applyBorder="1" applyAlignment="1">
      <alignment vertical="center"/>
    </xf>
    <xf numFmtId="183" fontId="23" fillId="0" borderId="2" xfId="0" applyNumberFormat="1" applyFont="1" applyBorder="1" applyAlignment="1">
      <alignment vertical="center"/>
    </xf>
    <xf numFmtId="182" fontId="23" fillId="0" borderId="9" xfId="0" applyNumberFormat="1" applyFont="1" applyBorder="1" applyAlignment="1">
      <alignment vertical="center"/>
    </xf>
    <xf numFmtId="0" fontId="23" fillId="0" borderId="63" xfId="0" applyFont="1" applyBorder="1" applyAlignment="1">
      <alignment vertical="center"/>
    </xf>
    <xf numFmtId="0" fontId="23" fillId="0" borderId="2" xfId="0" applyFont="1" applyBorder="1" applyAlignment="1">
      <alignment vertical="center" shrinkToFit="1"/>
    </xf>
    <xf numFmtId="0" fontId="23" fillId="0" borderId="4" xfId="0" applyFont="1" applyBorder="1" applyAlignment="1">
      <alignment vertical="center" shrinkToFit="1"/>
    </xf>
    <xf numFmtId="0" fontId="23" fillId="0" borderId="3" xfId="0" applyFont="1" applyBorder="1" applyAlignment="1">
      <alignment vertical="center" shrinkToFit="1"/>
    </xf>
    <xf numFmtId="0" fontId="23" fillId="0" borderId="10" xfId="0" applyFont="1" applyBorder="1" applyAlignment="1">
      <alignment vertical="center" shrinkToFit="1"/>
    </xf>
    <xf numFmtId="0" fontId="23" fillId="0" borderId="2" xfId="0" applyFont="1" applyBorder="1" applyAlignment="1">
      <alignment vertical="center"/>
    </xf>
    <xf numFmtId="0" fontId="23" fillId="0" borderId="5" xfId="0" applyFont="1" applyBorder="1" applyAlignment="1">
      <alignment vertical="center" wrapText="1"/>
    </xf>
    <xf numFmtId="0" fontId="23" fillId="0" borderId="9" xfId="0" applyFont="1" applyBorder="1" applyAlignment="1">
      <alignment vertical="center" wrapText="1"/>
    </xf>
    <xf numFmtId="0" fontId="23" fillId="0" borderId="6" xfId="0" applyFont="1" applyBorder="1" applyAlignment="1">
      <alignment horizontal="center" vertical="center" wrapText="1" shrinkToFit="1"/>
    </xf>
    <xf numFmtId="0" fontId="23" fillId="0" borderId="5" xfId="0" applyFont="1" applyBorder="1" applyAlignment="1">
      <alignment horizontal="center" vertical="center" shrinkToFit="1"/>
    </xf>
    <xf numFmtId="0" fontId="23" fillId="0" borderId="7" xfId="0" applyFont="1" applyBorder="1" applyAlignment="1">
      <alignment horizontal="center" vertical="center" shrinkToFit="1"/>
    </xf>
    <xf numFmtId="182" fontId="23" fillId="0" borderId="6" xfId="0" applyNumberFormat="1" applyFont="1" applyBorder="1" applyAlignment="1">
      <alignment vertical="center"/>
    </xf>
    <xf numFmtId="0" fontId="23" fillId="0" borderId="0" xfId="0" applyFont="1" applyAlignment="1">
      <alignment horizontal="center" vertical="center" shrinkToFit="1"/>
    </xf>
    <xf numFmtId="182" fontId="23" fillId="0" borderId="4" xfId="0" applyNumberFormat="1" applyFont="1" applyBorder="1" applyAlignment="1">
      <alignment horizontal="center" vertical="center"/>
    </xf>
    <xf numFmtId="0" fontId="23" fillId="0" borderId="0" xfId="0" applyFont="1" applyAlignment="1">
      <alignment vertical="center" wrapText="1"/>
    </xf>
    <xf numFmtId="182" fontId="23" fillId="0" borderId="0" xfId="0" applyNumberFormat="1" applyFont="1" applyAlignment="1">
      <alignment vertical="center" wrapText="1"/>
    </xf>
    <xf numFmtId="0" fontId="23" fillId="0" borderId="3" xfId="0" applyFont="1" applyBorder="1" applyAlignment="1">
      <alignment horizontal="center" vertical="center"/>
    </xf>
    <xf numFmtId="182" fontId="23" fillId="0" borderId="3" xfId="0" applyNumberFormat="1" applyFont="1" applyBorder="1" applyAlignment="1">
      <alignment horizontal="center" vertical="center"/>
    </xf>
    <xf numFmtId="180" fontId="23" fillId="0" borderId="100" xfId="0" applyNumberFormat="1" applyFont="1" applyBorder="1" applyAlignment="1">
      <alignment vertical="center"/>
    </xf>
    <xf numFmtId="182" fontId="23" fillId="0" borderId="101" xfId="0" applyNumberFormat="1" applyFont="1" applyBorder="1" applyAlignment="1">
      <alignment horizontal="center" vertical="center" wrapText="1"/>
    </xf>
    <xf numFmtId="191" fontId="23" fillId="0" borderId="64" xfId="0" applyNumberFormat="1" applyFont="1" applyBorder="1" applyAlignment="1">
      <alignment vertical="center"/>
    </xf>
    <xf numFmtId="191" fontId="23" fillId="0" borderId="103" xfId="0" applyNumberFormat="1" applyFont="1" applyBorder="1" applyAlignment="1">
      <alignment vertical="center"/>
    </xf>
    <xf numFmtId="191" fontId="23" fillId="0" borderId="11" xfId="0" applyNumberFormat="1" applyFont="1" applyBorder="1" applyAlignment="1">
      <alignment vertical="center"/>
    </xf>
    <xf numFmtId="191" fontId="23" fillId="0" borderId="105" xfId="0" applyNumberFormat="1" applyFont="1" applyBorder="1" applyAlignment="1">
      <alignment vertical="center"/>
    </xf>
    <xf numFmtId="191" fontId="23" fillId="0" borderId="106" xfId="0" applyNumberFormat="1" applyFont="1" applyBorder="1" applyAlignment="1">
      <alignment vertical="center"/>
    </xf>
    <xf numFmtId="191" fontId="23" fillId="0" borderId="67" xfId="0" applyNumberFormat="1" applyFont="1" applyBorder="1" applyAlignment="1">
      <alignment vertical="center"/>
    </xf>
    <xf numFmtId="191" fontId="23" fillId="0" borderId="13" xfId="0" applyNumberFormat="1" applyFont="1" applyBorder="1" applyAlignment="1">
      <alignment vertical="center"/>
    </xf>
    <xf numFmtId="182" fontId="23" fillId="0" borderId="107" xfId="0" applyNumberFormat="1" applyFont="1" applyBorder="1" applyAlignment="1">
      <alignment horizontal="center" vertical="center" wrapText="1"/>
    </xf>
    <xf numFmtId="191" fontId="23" fillId="0" borderId="108" xfId="0" applyNumberFormat="1" applyFont="1" applyBorder="1" applyAlignment="1">
      <alignment vertical="center"/>
    </xf>
    <xf numFmtId="0" fontId="23" fillId="0" borderId="13" xfId="0" applyFont="1" applyBorder="1" applyAlignment="1">
      <alignment horizontal="center" vertical="center" wrapText="1" shrinkToFit="1"/>
    </xf>
    <xf numFmtId="0" fontId="23" fillId="0" borderId="7" xfId="0" applyFont="1" applyBorder="1" applyAlignment="1">
      <alignment vertical="center"/>
    </xf>
    <xf numFmtId="0" fontId="23" fillId="0" borderId="63" xfId="0" applyFont="1" applyBorder="1" applyAlignment="1">
      <alignment horizontal="left" vertical="center"/>
    </xf>
    <xf numFmtId="0" fontId="23" fillId="0" borderId="12" xfId="0" applyFont="1" applyBorder="1" applyAlignment="1">
      <alignment horizontal="center" vertical="center" shrinkToFit="1"/>
    </xf>
    <xf numFmtId="0" fontId="23" fillId="0" borderId="13" xfId="0" applyFont="1" applyBorder="1" applyAlignment="1">
      <alignment horizontal="center" vertical="center" wrapText="1"/>
    </xf>
    <xf numFmtId="0" fontId="23" fillId="0" borderId="3" xfId="0" applyFont="1" applyBorder="1" applyAlignment="1">
      <alignment horizontal="left" vertical="center" shrinkToFit="1"/>
    </xf>
    <xf numFmtId="0" fontId="23" fillId="0" borderId="3" xfId="0" applyFont="1" applyBorder="1" applyAlignment="1">
      <alignment vertical="center"/>
    </xf>
    <xf numFmtId="0" fontId="23" fillId="0" borderId="6" xfId="0" applyFont="1" applyBorder="1" applyAlignment="1">
      <alignment vertical="center" shrinkToFit="1"/>
    </xf>
    <xf numFmtId="0" fontId="23" fillId="0" borderId="8" xfId="0" applyFont="1" applyBorder="1" applyAlignment="1">
      <alignment vertical="center" shrinkToFit="1"/>
    </xf>
    <xf numFmtId="0" fontId="23" fillId="0" borderId="4" xfId="0" applyFont="1" applyBorder="1" applyAlignment="1">
      <alignment vertical="center" wrapText="1" shrinkToFit="1"/>
    </xf>
    <xf numFmtId="182" fontId="23" fillId="0" borderId="12" xfId="0" applyNumberFormat="1" applyFont="1" applyBorder="1" applyAlignment="1">
      <alignment horizontal="right" vertical="center"/>
    </xf>
    <xf numFmtId="0" fontId="8" fillId="0" borderId="13" xfId="2" applyBorder="1">
      <alignment vertical="center"/>
    </xf>
    <xf numFmtId="0" fontId="8" fillId="2" borderId="13" xfId="2" applyFill="1" applyBorder="1">
      <alignment vertical="center"/>
    </xf>
    <xf numFmtId="0" fontId="8" fillId="0" borderId="0" xfId="2" applyAlignment="1">
      <alignment vertical="center" wrapText="1"/>
    </xf>
    <xf numFmtId="187" fontId="23" fillId="0" borderId="0" xfId="0" applyNumberFormat="1" applyFont="1" applyAlignment="1">
      <alignment vertical="center"/>
    </xf>
    <xf numFmtId="0" fontId="23" fillId="0" borderId="3" xfId="0" applyFont="1" applyBorder="1" applyAlignment="1">
      <alignment horizontal="right" vertical="center"/>
    </xf>
    <xf numFmtId="0" fontId="23" fillId="0" borderId="9" xfId="0" applyFont="1" applyBorder="1" applyAlignment="1">
      <alignment horizontal="center" vertical="center" wrapText="1"/>
    </xf>
    <xf numFmtId="183" fontId="23" fillId="0" borderId="0" xfId="0" applyNumberFormat="1" applyFont="1" applyAlignment="1">
      <alignment vertical="center"/>
    </xf>
    <xf numFmtId="0" fontId="23" fillId="0" borderId="4" xfId="0" applyFont="1" applyBorder="1" applyAlignment="1">
      <alignment horizontal="center" vertical="center" shrinkToFit="1"/>
    </xf>
    <xf numFmtId="0" fontId="23" fillId="0" borderId="64" xfId="0" applyFont="1" applyBorder="1" applyAlignment="1">
      <alignment horizontal="center" vertical="center"/>
    </xf>
    <xf numFmtId="182" fontId="23" fillId="0" borderId="63" xfId="0" applyNumberFormat="1" applyFont="1" applyBorder="1" applyAlignment="1">
      <alignment vertical="center"/>
    </xf>
    <xf numFmtId="182" fontId="23" fillId="0" borderId="64" xfId="0" applyNumberFormat="1" applyFont="1" applyBorder="1" applyAlignment="1">
      <alignment vertical="center"/>
    </xf>
    <xf numFmtId="182" fontId="23" fillId="0" borderId="13" xfId="0" applyNumberFormat="1" applyFont="1" applyBorder="1" applyAlignment="1">
      <alignment horizontal="center" vertical="center"/>
    </xf>
    <xf numFmtId="0" fontId="19"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19" fillId="3" borderId="13" xfId="4" applyFont="1" applyFill="1" applyBorder="1" applyAlignment="1">
      <alignment horizontal="left" vertical="center" wrapText="1"/>
    </xf>
    <xf numFmtId="0" fontId="19" fillId="3" borderId="13" xfId="4" applyFont="1" applyFill="1" applyBorder="1" applyAlignment="1">
      <alignment horizontal="left" vertical="center"/>
    </xf>
    <xf numFmtId="0" fontId="19"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3" fillId="0" borderId="4" xfId="0" applyFont="1" applyBorder="1" applyAlignment="1">
      <alignment horizontal="center" vertical="center" wrapText="1" shrinkToFit="1"/>
    </xf>
    <xf numFmtId="179" fontId="8" fillId="0" borderId="0" xfId="2" applyNumberFormat="1">
      <alignment vertical="center"/>
    </xf>
    <xf numFmtId="0" fontId="23" fillId="0" borderId="12" xfId="0" applyFont="1" applyBorder="1" applyAlignment="1">
      <alignment horizontal="center" vertical="center"/>
    </xf>
    <xf numFmtId="0" fontId="23" fillId="0" borderId="63" xfId="0" applyFont="1" applyBorder="1" applyAlignment="1">
      <alignment horizontal="center" vertical="center"/>
    </xf>
    <xf numFmtId="0" fontId="11" fillId="0" borderId="0" xfId="0" applyFont="1" applyAlignment="1">
      <alignment vertical="center"/>
    </xf>
    <xf numFmtId="191" fontId="23" fillId="4" borderId="64" xfId="0" applyNumberFormat="1" applyFont="1" applyFill="1" applyBorder="1" applyAlignment="1">
      <alignment vertical="center"/>
    </xf>
    <xf numFmtId="191" fontId="23" fillId="4" borderId="105" xfId="0" applyNumberFormat="1" applyFont="1" applyFill="1" applyBorder="1" applyAlignment="1">
      <alignment vertical="center"/>
    </xf>
    <xf numFmtId="191" fontId="23" fillId="4" borderId="103" xfId="0" applyNumberFormat="1" applyFont="1" applyFill="1" applyBorder="1" applyAlignment="1">
      <alignment vertical="center"/>
    </xf>
    <xf numFmtId="191" fontId="23" fillId="4" borderId="106" xfId="0" applyNumberFormat="1" applyFont="1" applyFill="1" applyBorder="1" applyAlignment="1">
      <alignment vertical="center"/>
    </xf>
    <xf numFmtId="0" fontId="23" fillId="0" borderId="12" xfId="0" applyFont="1" applyBorder="1" applyAlignment="1">
      <alignment horizontal="right" vertical="center" shrinkToFit="1"/>
    </xf>
    <xf numFmtId="0" fontId="23" fillId="0" borderId="0" xfId="0" applyFont="1" applyAlignment="1">
      <alignment horizontal="right" vertical="center"/>
    </xf>
    <xf numFmtId="0" fontId="23" fillId="0" borderId="63" xfId="0" applyFont="1" applyBorder="1" applyAlignment="1">
      <alignment horizontal="right" vertical="center" shrinkToFit="1"/>
    </xf>
    <xf numFmtId="186" fontId="23" fillId="0" borderId="63" xfId="0" applyNumberFormat="1" applyFont="1" applyBorder="1" applyAlignment="1">
      <alignment horizontal="right" vertical="center" shrinkToFit="1"/>
    </xf>
    <xf numFmtId="186" fontId="45" fillId="0" borderId="63" xfId="0" applyNumberFormat="1"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8" xfId="0" applyFont="1" applyBorder="1" applyAlignment="1">
      <alignment horizontal="center" vertical="center"/>
    </xf>
    <xf numFmtId="0" fontId="23" fillId="0" borderId="64" xfId="0" applyFont="1" applyBorder="1" applyAlignment="1">
      <alignment vertical="center" shrinkToFit="1"/>
    </xf>
    <xf numFmtId="57" fontId="23" fillId="6" borderId="63" xfId="0" applyNumberFormat="1" applyFont="1" applyFill="1" applyBorder="1" applyAlignment="1">
      <alignment horizontal="center" vertical="center" shrinkToFit="1"/>
    </xf>
    <xf numFmtId="57" fontId="23" fillId="6" borderId="64" xfId="0" applyNumberFormat="1" applyFont="1" applyFill="1" applyBorder="1" applyAlignment="1">
      <alignment horizontal="center" vertical="center" shrinkToFit="1"/>
    </xf>
    <xf numFmtId="186" fontId="23" fillId="6" borderId="64" xfId="0" applyNumberFormat="1" applyFont="1" applyFill="1" applyBorder="1" applyAlignment="1">
      <alignment horizontal="right" vertical="center"/>
    </xf>
    <xf numFmtId="184" fontId="23" fillId="6" borderId="13" xfId="0" applyNumberFormat="1" applyFont="1" applyFill="1" applyBorder="1" applyAlignment="1">
      <alignment horizontal="center" vertical="center"/>
    </xf>
    <xf numFmtId="182" fontId="23" fillId="6" borderId="13" xfId="0" applyNumberFormat="1" applyFont="1" applyFill="1" applyBorder="1" applyAlignment="1">
      <alignment vertical="center"/>
    </xf>
    <xf numFmtId="185" fontId="23" fillId="6" borderId="13" xfId="0" applyNumberFormat="1" applyFont="1" applyFill="1" applyBorder="1" applyAlignment="1">
      <alignment vertical="center"/>
    </xf>
    <xf numFmtId="0" fontId="23" fillId="6" borderId="13" xfId="0" applyFont="1" applyFill="1" applyBorder="1" applyAlignment="1">
      <alignment horizontal="center" vertical="center" shrinkToFit="1"/>
    </xf>
    <xf numFmtId="0" fontId="23" fillId="6" borderId="13" xfId="0" applyFont="1" applyFill="1" applyBorder="1" applyAlignment="1">
      <alignment horizontal="center" vertical="center"/>
    </xf>
    <xf numFmtId="183" fontId="23" fillId="6" borderId="1" xfId="0" applyNumberFormat="1" applyFont="1" applyFill="1" applyBorder="1" applyAlignment="1">
      <alignment vertical="center"/>
    </xf>
    <xf numFmtId="182" fontId="23" fillId="6" borderId="8" xfId="0" applyNumberFormat="1" applyFont="1" applyFill="1" applyBorder="1" applyAlignment="1">
      <alignment vertical="center"/>
    </xf>
    <xf numFmtId="0" fontId="23" fillId="6" borderId="12" xfId="0" applyFont="1" applyFill="1" applyBorder="1" applyAlignment="1">
      <alignment vertical="center"/>
    </xf>
    <xf numFmtId="0" fontId="23" fillId="6" borderId="11" xfId="0" applyFont="1" applyFill="1" applyBorder="1" applyAlignment="1">
      <alignment vertical="center"/>
    </xf>
    <xf numFmtId="182" fontId="23" fillId="6" borderId="64" xfId="0" applyNumberFormat="1" applyFont="1" applyFill="1" applyBorder="1" applyAlignment="1">
      <alignment vertical="center"/>
    </xf>
    <xf numFmtId="182" fontId="23" fillId="6" borderId="6" xfId="0" applyNumberFormat="1" applyFont="1" applyFill="1" applyBorder="1" applyAlignment="1">
      <alignment vertical="center"/>
    </xf>
    <xf numFmtId="182" fontId="23" fillId="6" borderId="12" xfId="0" applyNumberFormat="1" applyFont="1" applyFill="1" applyBorder="1" applyAlignment="1">
      <alignment vertical="center"/>
    </xf>
    <xf numFmtId="182" fontId="23" fillId="6" borderId="9" xfId="0" applyNumberFormat="1" applyFont="1" applyFill="1" applyBorder="1" applyAlignment="1">
      <alignment vertical="center"/>
    </xf>
    <xf numFmtId="180" fontId="23" fillId="6" borderId="102" xfId="0" applyNumberFormat="1" applyFont="1" applyFill="1" applyBorder="1" applyAlignment="1">
      <alignment vertical="center"/>
    </xf>
    <xf numFmtId="180" fontId="23" fillId="6" borderId="104" xfId="0" applyNumberFormat="1" applyFont="1" applyFill="1" applyBorder="1" applyAlignment="1">
      <alignment vertical="center"/>
    </xf>
    <xf numFmtId="182" fontId="23" fillId="6" borderId="11" xfId="0" applyNumberFormat="1" applyFont="1" applyFill="1" applyBorder="1" applyAlignment="1">
      <alignment vertical="center"/>
    </xf>
    <xf numFmtId="0" fontId="23" fillId="6" borderId="63" xfId="0" applyFont="1" applyFill="1" applyBorder="1" applyAlignment="1">
      <alignment horizontal="center" vertical="center"/>
    </xf>
    <xf numFmtId="191" fontId="23" fillId="6" borderId="13" xfId="0" applyNumberFormat="1" applyFont="1" applyFill="1" applyBorder="1" applyAlignment="1">
      <alignment horizontal="center" vertical="center"/>
    </xf>
    <xf numFmtId="0" fontId="23" fillId="6" borderId="2" xfId="0" applyFont="1" applyFill="1" applyBorder="1" applyAlignment="1">
      <alignment vertical="center"/>
    </xf>
    <xf numFmtId="0" fontId="23" fillId="6" borderId="63" xfId="0" applyFont="1" applyFill="1" applyBorder="1" applyAlignment="1">
      <alignment vertical="center"/>
    </xf>
    <xf numFmtId="194" fontId="23" fillId="6" borderId="64" xfId="0" applyNumberFormat="1" applyFont="1" applyFill="1" applyBorder="1" applyAlignment="1">
      <alignment vertical="center"/>
    </xf>
    <xf numFmtId="0" fontId="23" fillId="6" borderId="63" xfId="0" applyFont="1" applyFill="1" applyBorder="1" applyAlignment="1">
      <alignment horizontal="center" vertical="center" shrinkToFit="1"/>
    </xf>
    <xf numFmtId="0" fontId="23" fillId="6" borderId="12" xfId="0" applyFont="1" applyFill="1" applyBorder="1" applyAlignment="1">
      <alignment horizontal="center" vertical="center" shrinkToFit="1"/>
    </xf>
    <xf numFmtId="0" fontId="23" fillId="6" borderId="100" xfId="0" applyFont="1" applyFill="1" applyBorder="1" applyAlignment="1">
      <alignment vertical="center" shrinkToFit="1"/>
    </xf>
    <xf numFmtId="0" fontId="23" fillId="6" borderId="109" xfId="0" applyFont="1" applyFill="1" applyBorder="1" applyAlignment="1">
      <alignment vertical="center"/>
    </xf>
    <xf numFmtId="196" fontId="23" fillId="6" borderId="3" xfId="0" applyNumberFormat="1" applyFont="1" applyFill="1" applyBorder="1" applyAlignment="1">
      <alignment horizontal="center" vertical="center" shrinkToFit="1"/>
    </xf>
    <xf numFmtId="0" fontId="23" fillId="6" borderId="64" xfId="0" applyFont="1" applyFill="1" applyBorder="1" applyAlignment="1">
      <alignment vertical="center" shrinkToFit="1"/>
    </xf>
    <xf numFmtId="186" fontId="23" fillId="6" borderId="0" xfId="0" applyNumberFormat="1" applyFont="1" applyFill="1" applyAlignment="1">
      <alignment horizontal="center" vertical="center"/>
    </xf>
    <xf numFmtId="186" fontId="23" fillId="6" borderId="63" xfId="0" applyNumberFormat="1" applyFont="1" applyFill="1" applyBorder="1" applyAlignment="1">
      <alignment horizontal="center" vertical="center" shrinkToFit="1"/>
    </xf>
    <xf numFmtId="186" fontId="45" fillId="6" borderId="63" xfId="0" applyNumberFormat="1" applyFont="1" applyFill="1" applyBorder="1" applyAlignment="1">
      <alignment horizontal="center" vertical="center" shrinkToFit="1"/>
    </xf>
    <xf numFmtId="0" fontId="45" fillId="0" borderId="63" xfId="0" applyFont="1" applyBorder="1" applyAlignment="1">
      <alignment horizontal="center" vertical="center" shrinkToFit="1"/>
    </xf>
    <xf numFmtId="191" fontId="23" fillId="0" borderId="110" xfId="0" applyNumberFormat="1" applyFont="1" applyBorder="1" applyAlignment="1">
      <alignment vertical="center"/>
    </xf>
    <xf numFmtId="189" fontId="23" fillId="0" borderId="14" xfId="0" applyNumberFormat="1" applyFont="1" applyBorder="1" applyAlignment="1">
      <alignment vertical="center"/>
    </xf>
    <xf numFmtId="0" fontId="23" fillId="6" borderId="13" xfId="0" applyFont="1" applyFill="1" applyBorder="1" applyAlignment="1">
      <alignment horizontal="center" vertical="center" wrapText="1"/>
    </xf>
    <xf numFmtId="178" fontId="9" fillId="0" borderId="37" xfId="0" applyNumberFormat="1" applyFont="1" applyBorder="1" applyAlignment="1">
      <alignment horizontal="right" vertical="center" shrinkToFit="1"/>
    </xf>
    <xf numFmtId="178" fontId="9" fillId="0" borderId="6" xfId="0" applyNumberFormat="1" applyFont="1" applyBorder="1" applyAlignment="1">
      <alignment horizontal="right" vertical="center" shrinkToFit="1"/>
    </xf>
    <xf numFmtId="179" fontId="9" fillId="0" borderId="20" xfId="0" applyNumberFormat="1" applyFont="1" applyBorder="1" applyAlignment="1">
      <alignment horizontal="right" vertical="center" shrinkToFit="1"/>
    </xf>
    <xf numFmtId="177" fontId="9" fillId="0" borderId="6" xfId="0" applyNumberFormat="1" applyFont="1" applyBorder="1" applyAlignment="1">
      <alignment horizontal="right" vertical="center" shrinkToFit="1"/>
    </xf>
    <xf numFmtId="177" fontId="9" fillId="0" borderId="20" xfId="0" applyNumberFormat="1" applyFont="1" applyBorder="1" applyAlignment="1">
      <alignment horizontal="right" vertical="center" shrinkToFit="1"/>
    </xf>
    <xf numFmtId="198" fontId="9" fillId="0" borderId="64" xfId="0" applyNumberFormat="1" applyFont="1" applyBorder="1" applyAlignment="1">
      <alignment horizontal="left" vertical="center" wrapText="1"/>
    </xf>
    <xf numFmtId="198" fontId="9" fillId="0" borderId="34" xfId="0" applyNumberFormat="1" applyFont="1" applyBorder="1" applyAlignment="1">
      <alignment horizontal="left" vertical="center" wrapText="1"/>
    </xf>
    <xf numFmtId="0" fontId="9" fillId="6" borderId="26" xfId="0" applyFont="1" applyFill="1" applyBorder="1" applyAlignment="1">
      <alignment vertical="center" wrapText="1"/>
    </xf>
    <xf numFmtId="0" fontId="50" fillId="0" borderId="0" xfId="0" applyFont="1"/>
    <xf numFmtId="0" fontId="9" fillId="6" borderId="33" xfId="0" applyFont="1" applyFill="1" applyBorder="1" applyAlignment="1">
      <alignment vertical="center" wrapText="1"/>
    </xf>
    <xf numFmtId="0" fontId="9" fillId="6" borderId="20" xfId="0" applyFont="1" applyFill="1" applyBorder="1" applyAlignment="1">
      <alignment vertical="center" wrapText="1"/>
    </xf>
    <xf numFmtId="0" fontId="9" fillId="6" borderId="25" xfId="0" applyFont="1" applyFill="1" applyBorder="1" applyAlignment="1">
      <alignment vertical="center" wrapText="1"/>
    </xf>
    <xf numFmtId="0" fontId="9" fillId="6" borderId="35" xfId="0" applyFont="1" applyFill="1" applyBorder="1" applyAlignment="1">
      <alignment vertical="center" wrapText="1"/>
    </xf>
    <xf numFmtId="0" fontId="10" fillId="5" borderId="0" xfId="0" applyFont="1" applyFill="1"/>
    <xf numFmtId="0" fontId="8" fillId="5" borderId="0" xfId="0" applyFont="1" applyFill="1"/>
    <xf numFmtId="0" fontId="0" fillId="0" borderId="0" xfId="0" applyAlignment="1">
      <alignment vertical="center"/>
    </xf>
    <xf numFmtId="12" fontId="0" fillId="0" borderId="0" xfId="0" applyNumberFormat="1" applyAlignment="1">
      <alignment horizontal="center" vertical="center"/>
    </xf>
    <xf numFmtId="0" fontId="51" fillId="0" borderId="0" xfId="0" applyFont="1" applyAlignment="1">
      <alignment horizontal="center" vertical="center"/>
    </xf>
    <xf numFmtId="0" fontId="51" fillId="0" borderId="0" xfId="0" applyFont="1" applyAlignment="1">
      <alignment horizontal="center" vertical="center" wrapText="1"/>
    </xf>
    <xf numFmtId="0" fontId="0" fillId="0" borderId="0" xfId="0" applyAlignment="1">
      <alignment horizontal="center" vertical="center"/>
    </xf>
    <xf numFmtId="0" fontId="8" fillId="7" borderId="13" xfId="2" applyFill="1" applyBorder="1">
      <alignment vertical="center"/>
    </xf>
    <xf numFmtId="0" fontId="8" fillId="7" borderId="0" xfId="2" applyFill="1">
      <alignment vertical="center"/>
    </xf>
    <xf numFmtId="0" fontId="0" fillId="7" borderId="0" xfId="0" applyFill="1" applyAlignment="1">
      <alignment vertical="center"/>
    </xf>
    <xf numFmtId="0" fontId="51" fillId="7" borderId="0" xfId="0" applyFont="1" applyFill="1" applyAlignment="1">
      <alignment horizontal="center" vertical="center"/>
    </xf>
    <xf numFmtId="0" fontId="51"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8" fillId="7" borderId="0" xfId="2" applyFill="1" applyAlignment="1">
      <alignment vertical="center" wrapText="1"/>
    </xf>
    <xf numFmtId="0" fontId="23" fillId="0" borderId="5" xfId="0" applyFont="1" applyBorder="1" applyAlignment="1">
      <alignment vertical="center" shrinkToFit="1"/>
    </xf>
    <xf numFmtId="0" fontId="23" fillId="0" borderId="64" xfId="0" applyFont="1" applyBorder="1" applyAlignment="1">
      <alignment horizontal="center" vertical="center" shrinkToFit="1"/>
    </xf>
    <xf numFmtId="199" fontId="23" fillId="6" borderId="64" xfId="0" applyNumberFormat="1" applyFont="1" applyFill="1" applyBorder="1" applyAlignment="1">
      <alignment vertical="center"/>
    </xf>
    <xf numFmtId="199" fontId="23" fillId="6" borderId="11" xfId="0" applyNumberFormat="1" applyFont="1" applyFill="1" applyBorder="1" applyAlignment="1">
      <alignment vertical="center"/>
    </xf>
    <xf numFmtId="183" fontId="23" fillId="6" borderId="112" xfId="0" applyNumberFormat="1" applyFont="1" applyFill="1" applyBorder="1" applyAlignment="1">
      <alignment vertical="center"/>
    </xf>
    <xf numFmtId="183" fontId="23" fillId="6" borderId="113" xfId="0" applyNumberFormat="1" applyFont="1" applyFill="1" applyBorder="1" applyAlignment="1">
      <alignment vertical="center"/>
    </xf>
    <xf numFmtId="200" fontId="9" fillId="0" borderId="6" xfId="0" applyNumberFormat="1" applyFont="1" applyBorder="1" applyAlignment="1">
      <alignment horizontal="right" vertical="center" shrinkToFit="1"/>
    </xf>
    <xf numFmtId="200" fontId="9" fillId="6" borderId="20" xfId="0" applyNumberFormat="1" applyFont="1" applyFill="1" applyBorder="1" applyAlignment="1">
      <alignment horizontal="right" vertical="center" shrinkToFit="1"/>
    </xf>
    <xf numFmtId="200" fontId="9" fillId="6" borderId="37" xfId="0" applyNumberFormat="1" applyFont="1" applyFill="1" applyBorder="1" applyAlignment="1">
      <alignment horizontal="right" vertical="center" shrinkToFit="1"/>
    </xf>
    <xf numFmtId="200" fontId="9" fillId="6" borderId="6" xfId="0" applyNumberFormat="1" applyFont="1" applyFill="1" applyBorder="1" applyAlignment="1">
      <alignment horizontal="right" vertical="center" shrinkToFit="1"/>
    </xf>
    <xf numFmtId="200" fontId="9" fillId="0" borderId="37" xfId="0" applyNumberFormat="1" applyFont="1" applyBorder="1" applyAlignment="1">
      <alignment horizontal="right" vertical="center" shrinkToFit="1"/>
    </xf>
    <xf numFmtId="200" fontId="9" fillId="0" borderId="20" xfId="0" applyNumberFormat="1" applyFont="1" applyBorder="1" applyAlignment="1">
      <alignment horizontal="right" vertical="center" shrinkToFit="1"/>
    </xf>
    <xf numFmtId="200" fontId="13" fillId="0" borderId="6" xfId="0" applyNumberFormat="1" applyFont="1" applyBorder="1" applyAlignment="1">
      <alignment vertical="center" shrinkToFit="1"/>
    </xf>
    <xf numFmtId="200" fontId="13" fillId="6" borderId="6" xfId="0" applyNumberFormat="1" applyFont="1" applyFill="1" applyBorder="1" applyAlignment="1">
      <alignment vertical="center" shrinkToFit="1"/>
    </xf>
    <xf numFmtId="200" fontId="13" fillId="0" borderId="37" xfId="0" applyNumberFormat="1" applyFont="1" applyBorder="1" applyAlignment="1">
      <alignment vertical="center" shrinkToFit="1"/>
    </xf>
    <xf numFmtId="200" fontId="13" fillId="6" borderId="37" xfId="0" applyNumberFormat="1" applyFont="1" applyFill="1" applyBorder="1" applyAlignment="1">
      <alignment vertical="center" shrinkToFit="1"/>
    </xf>
    <xf numFmtId="200" fontId="13" fillId="6" borderId="20" xfId="0" applyNumberFormat="1" applyFont="1" applyFill="1" applyBorder="1" applyAlignment="1">
      <alignment vertical="center" shrinkToFit="1"/>
    </xf>
    <xf numFmtId="200" fontId="15" fillId="6" borderId="19" xfId="0" applyNumberFormat="1" applyFont="1" applyFill="1" applyBorder="1" applyAlignment="1">
      <alignment vertical="center" shrinkToFit="1"/>
    </xf>
    <xf numFmtId="200" fontId="9" fillId="0" borderId="13" xfId="0" applyNumberFormat="1" applyFont="1" applyBorder="1" applyAlignment="1">
      <alignment vertical="center" shrinkToFit="1"/>
    </xf>
    <xf numFmtId="200" fontId="9" fillId="0" borderId="30" xfId="0" applyNumberFormat="1" applyFont="1" applyBorder="1" applyAlignment="1">
      <alignment vertical="center" shrinkToFit="1"/>
    </xf>
    <xf numFmtId="200" fontId="9" fillId="6" borderId="19" xfId="0" applyNumberFormat="1" applyFont="1" applyFill="1" applyBorder="1" applyAlignment="1">
      <alignment vertical="center" shrinkToFit="1"/>
    </xf>
    <xf numFmtId="200" fontId="9" fillId="6" borderId="13" xfId="0" applyNumberFormat="1" applyFont="1" applyFill="1" applyBorder="1" applyAlignment="1">
      <alignment vertical="center" shrinkToFit="1"/>
    </xf>
    <xf numFmtId="200" fontId="9" fillId="6" borderId="27" xfId="0" applyNumberFormat="1" applyFont="1" applyFill="1" applyBorder="1" applyAlignment="1">
      <alignment vertical="center" shrinkToFit="1"/>
    </xf>
    <xf numFmtId="200" fontId="9" fillId="0" borderId="1" xfId="0" applyNumberFormat="1" applyFont="1" applyBorder="1" applyAlignment="1">
      <alignment vertical="center" shrinkToFit="1"/>
    </xf>
    <xf numFmtId="200" fontId="9" fillId="6" borderId="33" xfId="0" applyNumberFormat="1" applyFont="1" applyFill="1" applyBorder="1" applyAlignment="1">
      <alignment vertical="center" shrinkToFit="1"/>
    </xf>
    <xf numFmtId="200" fontId="9" fillId="6" borderId="1" xfId="0" applyNumberFormat="1" applyFont="1" applyFill="1" applyBorder="1" applyAlignment="1">
      <alignment vertical="center" shrinkToFit="1"/>
    </xf>
    <xf numFmtId="200" fontId="9" fillId="6" borderId="37" xfId="0" applyNumberFormat="1" applyFont="1" applyFill="1" applyBorder="1" applyAlignment="1">
      <alignment vertical="center" shrinkToFit="1"/>
    </xf>
    <xf numFmtId="200" fontId="9" fillId="0" borderId="6" xfId="0" applyNumberFormat="1" applyFont="1" applyBorder="1" applyAlignment="1">
      <alignment vertical="center" shrinkToFit="1"/>
    </xf>
    <xf numFmtId="200" fontId="9" fillId="6" borderId="20" xfId="0" applyNumberFormat="1" applyFont="1" applyFill="1" applyBorder="1" applyAlignment="1">
      <alignment vertical="center" shrinkToFit="1"/>
    </xf>
    <xf numFmtId="200" fontId="9" fillId="6" borderId="6" xfId="0" applyNumberFormat="1" applyFont="1" applyFill="1" applyBorder="1" applyAlignment="1">
      <alignment vertical="center" shrinkToFit="1"/>
    </xf>
    <xf numFmtId="200" fontId="9" fillId="6" borderId="44" xfId="0" applyNumberFormat="1" applyFont="1" applyFill="1" applyBorder="1" applyAlignment="1">
      <alignment vertical="center" shrinkToFit="1"/>
    </xf>
    <xf numFmtId="200" fontId="9" fillId="0" borderId="8" xfId="0" applyNumberFormat="1" applyFont="1" applyBorder="1" applyAlignment="1">
      <alignment vertical="center" shrinkToFit="1"/>
    </xf>
    <xf numFmtId="200" fontId="9" fillId="6" borderId="25" xfId="0" applyNumberFormat="1" applyFont="1" applyFill="1" applyBorder="1" applyAlignment="1">
      <alignment vertical="center" shrinkToFit="1"/>
    </xf>
    <xf numFmtId="200" fontId="9" fillId="6" borderId="8" xfId="0" applyNumberFormat="1" applyFont="1" applyFill="1" applyBorder="1" applyAlignment="1">
      <alignment vertical="center" shrinkToFit="1"/>
    </xf>
    <xf numFmtId="200" fontId="9" fillId="0" borderId="27" xfId="0" applyNumberFormat="1" applyFont="1" applyBorder="1" applyAlignment="1">
      <alignment vertical="center" shrinkToFit="1"/>
    </xf>
    <xf numFmtId="200" fontId="9" fillId="0" borderId="33" xfId="0" applyNumberFormat="1" applyFont="1" applyBorder="1" applyAlignment="1">
      <alignment vertical="center" shrinkToFit="1"/>
    </xf>
    <xf numFmtId="200" fontId="9" fillId="0" borderId="37" xfId="0" applyNumberFormat="1" applyFont="1" applyBorder="1" applyAlignment="1">
      <alignment vertical="center" shrinkToFit="1"/>
    </xf>
    <xf numFmtId="200" fontId="9" fillId="0" borderId="20" xfId="0" applyNumberFormat="1" applyFont="1" applyBorder="1" applyAlignment="1">
      <alignment vertical="center" shrinkToFit="1"/>
    </xf>
    <xf numFmtId="200" fontId="9" fillId="6" borderId="21" xfId="0" applyNumberFormat="1" applyFont="1" applyFill="1" applyBorder="1" applyAlignment="1">
      <alignment vertical="center" shrinkToFit="1"/>
    </xf>
    <xf numFmtId="200" fontId="9" fillId="0" borderId="23" xfId="0" applyNumberFormat="1" applyFont="1" applyBorder="1" applyAlignment="1">
      <alignment vertical="center" shrinkToFit="1"/>
    </xf>
    <xf numFmtId="200" fontId="9" fillId="0" borderId="31" xfId="0" applyNumberFormat="1" applyFont="1" applyBorder="1" applyAlignment="1">
      <alignment vertical="center" shrinkToFit="1"/>
    </xf>
    <xf numFmtId="200" fontId="9" fillId="6" borderId="23" xfId="0" applyNumberFormat="1" applyFont="1" applyFill="1" applyBorder="1" applyAlignment="1">
      <alignment vertical="center" shrinkToFit="1"/>
    </xf>
    <xf numFmtId="200" fontId="9" fillId="6" borderId="18" xfId="0" applyNumberFormat="1" applyFont="1" applyFill="1" applyBorder="1" applyAlignment="1">
      <alignment vertical="center" shrinkToFit="1"/>
    </xf>
    <xf numFmtId="200" fontId="9" fillId="6" borderId="17" xfId="0" applyNumberFormat="1" applyFont="1" applyFill="1" applyBorder="1" applyAlignment="1">
      <alignment vertical="center" shrinkToFit="1"/>
    </xf>
    <xf numFmtId="200" fontId="9" fillId="0" borderId="51" xfId="0" applyNumberFormat="1" applyFont="1" applyBorder="1" applyAlignment="1">
      <alignment vertical="center" shrinkToFit="1"/>
    </xf>
    <xf numFmtId="200" fontId="9" fillId="0" borderId="52" xfId="0" applyNumberFormat="1" applyFont="1" applyBorder="1" applyAlignment="1">
      <alignment vertical="center" shrinkToFit="1"/>
    </xf>
    <xf numFmtId="3" fontId="9" fillId="0" borderId="6" xfId="0" applyNumberFormat="1" applyFont="1" applyBorder="1" applyAlignment="1">
      <alignment horizontal="right" vertical="center" shrinkToFi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6" xfId="0" applyFont="1" applyBorder="1" applyAlignment="1">
      <alignment vertical="center" wrapText="1"/>
    </xf>
    <xf numFmtId="0" fontId="11" fillId="0" borderId="0" xfId="0" applyFont="1" applyAlignment="1">
      <alignment horizontal="center" vertical="center"/>
    </xf>
    <xf numFmtId="0" fontId="9" fillId="6" borderId="14" xfId="0" applyFont="1" applyFill="1" applyBorder="1" applyAlignment="1">
      <alignment vertical="center" wrapText="1"/>
    </xf>
    <xf numFmtId="0" fontId="49" fillId="6" borderId="26" xfId="0" applyFont="1" applyFill="1" applyBorder="1" applyAlignment="1">
      <alignment vertical="center" wrapText="1"/>
    </xf>
    <xf numFmtId="0" fontId="23" fillId="0" borderId="12" xfId="0" applyFont="1" applyBorder="1" applyAlignment="1">
      <alignment vertical="center"/>
    </xf>
    <xf numFmtId="180" fontId="23" fillId="6" borderId="100" xfId="0" applyNumberFormat="1" applyFont="1" applyFill="1" applyBorder="1" applyAlignment="1">
      <alignment vertical="center"/>
    </xf>
    <xf numFmtId="180" fontId="23" fillId="6" borderId="115" xfId="0" applyNumberFormat="1" applyFont="1" applyFill="1" applyBorder="1" applyAlignment="1">
      <alignment vertical="center"/>
    </xf>
    <xf numFmtId="180" fontId="23" fillId="0" borderId="114" xfId="0" applyNumberFormat="1" applyFont="1" applyBorder="1" applyAlignment="1">
      <alignment vertical="center"/>
    </xf>
    <xf numFmtId="186" fontId="45" fillId="0" borderId="64" xfId="0" applyNumberFormat="1" applyFont="1" applyBorder="1" applyAlignment="1">
      <alignment horizontal="center" vertical="center" shrinkToFit="1"/>
    </xf>
    <xf numFmtId="179" fontId="23" fillId="6" borderId="13" xfId="0" applyNumberFormat="1" applyFont="1" applyFill="1" applyBorder="1" applyAlignment="1">
      <alignment vertical="center"/>
    </xf>
    <xf numFmtId="179" fontId="23" fillId="0" borderId="100" xfId="0" applyNumberFormat="1" applyFont="1" applyBorder="1" applyAlignment="1">
      <alignment vertical="center"/>
    </xf>
    <xf numFmtId="179" fontId="23" fillId="6" borderId="102" xfId="0" applyNumberFormat="1" applyFont="1" applyFill="1" applyBorder="1" applyAlignment="1">
      <alignment vertical="center"/>
    </xf>
    <xf numFmtId="179" fontId="23" fillId="6" borderId="104" xfId="0" applyNumberFormat="1" applyFont="1" applyFill="1" applyBorder="1" applyAlignment="1">
      <alignment vertical="center"/>
    </xf>
    <xf numFmtId="190" fontId="49" fillId="6" borderId="37" xfId="0" applyNumberFormat="1" applyFont="1" applyFill="1" applyBorder="1" applyAlignment="1">
      <alignment vertical="center" shrinkToFit="1"/>
    </xf>
    <xf numFmtId="190" fontId="9" fillId="6" borderId="37" xfId="0" applyNumberFormat="1" applyFont="1" applyFill="1" applyBorder="1" applyAlignment="1">
      <alignment horizontal="right" vertical="center" shrinkToFit="1"/>
    </xf>
    <xf numFmtId="190" fontId="9" fillId="6" borderId="6" xfId="0" applyNumberFormat="1" applyFont="1" applyFill="1" applyBorder="1" applyAlignment="1">
      <alignment horizontal="right" vertical="center" shrinkToFit="1"/>
    </xf>
    <xf numFmtId="190" fontId="13" fillId="6" borderId="6" xfId="0" applyNumberFormat="1" applyFont="1" applyFill="1" applyBorder="1" applyAlignment="1">
      <alignment vertical="center" shrinkToFit="1"/>
    </xf>
    <xf numFmtId="201" fontId="9" fillId="6" borderId="37" xfId="0" applyNumberFormat="1" applyFont="1" applyFill="1" applyBorder="1" applyAlignment="1">
      <alignment horizontal="right" vertical="center" shrinkToFit="1"/>
    </xf>
    <xf numFmtId="201" fontId="9" fillId="0" borderId="6" xfId="0" applyNumberFormat="1" applyFont="1" applyBorder="1" applyAlignment="1">
      <alignment horizontal="right" vertical="center" shrinkToFit="1"/>
    </xf>
    <xf numFmtId="201" fontId="13" fillId="0" borderId="0" xfId="0" applyNumberFormat="1" applyFont="1" applyAlignment="1">
      <alignment vertical="center" shrinkToFit="1"/>
    </xf>
    <xf numFmtId="40" fontId="9" fillId="6" borderId="37" xfId="1" applyNumberFormat="1" applyFont="1" applyFill="1" applyBorder="1" applyAlignment="1">
      <alignment horizontal="right" vertical="center" shrinkToFit="1"/>
    </xf>
    <xf numFmtId="38" fontId="23" fillId="6" borderId="13" xfId="1" applyFont="1" applyFill="1" applyBorder="1" applyAlignment="1">
      <alignment vertical="center" shrinkToFit="1"/>
    </xf>
    <xf numFmtId="0" fontId="8" fillId="7" borderId="0" xfId="2" applyFill="1" applyAlignment="1">
      <alignment horizontal="center" vertical="center"/>
    </xf>
    <xf numFmtId="12" fontId="8" fillId="7" borderId="0" xfId="2" applyNumberFormat="1" applyFill="1" applyAlignment="1">
      <alignment horizontal="center" vertical="center"/>
    </xf>
    <xf numFmtId="3" fontId="8" fillId="0" borderId="0" xfId="2" applyNumberFormat="1">
      <alignment vertical="center"/>
    </xf>
    <xf numFmtId="0" fontId="9" fillId="0" borderId="2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6" xfId="0" applyFont="1" applyBorder="1" applyAlignment="1">
      <alignment vertical="center" wrapText="1"/>
    </xf>
    <xf numFmtId="0" fontId="9" fillId="0" borderId="34" xfId="0" applyFont="1" applyBorder="1" applyAlignment="1">
      <alignment horizontal="center" vertical="center" wrapText="1"/>
    </xf>
    <xf numFmtId="0" fontId="11" fillId="0" borderId="0" xfId="0" applyFont="1" applyAlignment="1">
      <alignment horizontal="center" vertical="center"/>
    </xf>
    <xf numFmtId="0" fontId="13" fillId="6" borderId="26" xfId="0" applyFont="1" applyFill="1" applyBorder="1" applyAlignment="1">
      <alignment vertical="center" wrapText="1"/>
    </xf>
    <xf numFmtId="200" fontId="9" fillId="0" borderId="46" xfId="0" applyNumberFormat="1" applyFont="1" applyBorder="1" applyAlignment="1">
      <alignment vertical="center" shrinkToFit="1"/>
    </xf>
    <xf numFmtId="200" fontId="9" fillId="0" borderId="48" xfId="0" applyNumberFormat="1" applyFont="1" applyBorder="1" applyAlignment="1">
      <alignment vertical="center" shrinkToFit="1"/>
    </xf>
    <xf numFmtId="200" fontId="9" fillId="0" borderId="50" xfId="0" applyNumberFormat="1" applyFont="1" applyBorder="1" applyAlignment="1">
      <alignment vertical="center" shrinkToFit="1"/>
    </xf>
    <xf numFmtId="0" fontId="11" fillId="0" borderId="0" xfId="0" applyFont="1" applyAlignment="1">
      <alignment horizontal="center" vertical="center"/>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9" fillId="6" borderId="111" xfId="0" applyFont="1" applyFill="1" applyBorder="1" applyAlignment="1">
      <alignment horizontal="right" vertical="center" wrapText="1"/>
    </xf>
    <xf numFmtId="0" fontId="9" fillId="6" borderId="63" xfId="0" applyFont="1" applyFill="1" applyBorder="1" applyAlignment="1">
      <alignment horizontal="right" vertical="center" wrapText="1"/>
    </xf>
    <xf numFmtId="0" fontId="9" fillId="6" borderId="12" xfId="0" applyFont="1" applyFill="1" applyBorder="1" applyAlignment="1">
      <alignment horizontal="right" vertical="center" wrapText="1"/>
    </xf>
    <xf numFmtId="200" fontId="9" fillId="0" borderId="45" xfId="0" applyNumberFormat="1" applyFont="1" applyBorder="1" applyAlignment="1">
      <alignment vertical="center" shrinkToFit="1"/>
    </xf>
    <xf numFmtId="200" fontId="9" fillId="0" borderId="47" xfId="0" applyNumberFormat="1" applyFont="1" applyBorder="1" applyAlignment="1">
      <alignment vertical="center" shrinkToFit="1"/>
    </xf>
    <xf numFmtId="200" fontId="9" fillId="0" borderId="49" xfId="0" applyNumberFormat="1" applyFont="1" applyBorder="1" applyAlignment="1">
      <alignment vertical="center" shrinkToFit="1"/>
    </xf>
    <xf numFmtId="0" fontId="9" fillId="0" borderId="0" xfId="0" applyFont="1" applyAlignment="1">
      <alignment horizontal="left" vertical="center" wrapText="1"/>
    </xf>
    <xf numFmtId="0" fontId="9" fillId="0" borderId="26" xfId="0" applyFont="1" applyBorder="1" applyAlignment="1">
      <alignment horizontal="left" vertical="center" wrapText="1"/>
    </xf>
    <xf numFmtId="0" fontId="9" fillId="0" borderId="15"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9" fillId="0" borderId="21"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32" xfId="0" applyFont="1" applyBorder="1" applyAlignment="1">
      <alignment horizontal="left" vertical="center" wrapText="1"/>
    </xf>
    <xf numFmtId="0" fontId="9" fillId="0" borderId="22" xfId="0" applyFont="1" applyBorder="1" applyAlignment="1">
      <alignment horizontal="center" vertical="center" wrapText="1"/>
    </xf>
    <xf numFmtId="0" fontId="9" fillId="0" borderId="38" xfId="0" applyFont="1" applyBorder="1" applyAlignment="1">
      <alignment horizontal="center" vertical="center" wrapText="1"/>
    </xf>
    <xf numFmtId="0" fontId="13" fillId="0" borderId="53" xfId="0" applyFont="1" applyBorder="1" applyAlignment="1">
      <alignment vertical="center" wrapText="1"/>
    </xf>
    <xf numFmtId="0" fontId="13" fillId="0" borderId="0" xfId="0" applyFont="1" applyAlignment="1">
      <alignment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7" xfId="0" applyFont="1" applyBorder="1" applyAlignment="1">
      <alignment horizontal="center" vertical="center" textRotation="255" wrapText="1"/>
    </xf>
    <xf numFmtId="0" fontId="9" fillId="0" borderId="0" xfId="0" applyFont="1" applyAlignment="1">
      <alignment vertical="center" wrapText="1"/>
    </xf>
    <xf numFmtId="0" fontId="9" fillId="0" borderId="26" xfId="0" applyFont="1" applyBorder="1" applyAlignment="1">
      <alignment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4"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9" fillId="6" borderId="43" xfId="0" applyFont="1" applyFill="1" applyBorder="1" applyAlignment="1">
      <alignment vertical="center" wrapText="1"/>
    </xf>
    <xf numFmtId="0" fontId="9" fillId="6" borderId="40" xfId="0" applyFont="1" applyFill="1" applyBorder="1" applyAlignment="1">
      <alignment vertical="center" wrapText="1"/>
    </xf>
    <xf numFmtId="0" fontId="9" fillId="6" borderId="41" xfId="0" applyFont="1" applyFill="1" applyBorder="1" applyAlignment="1">
      <alignment vertical="center" wrapText="1"/>
    </xf>
    <xf numFmtId="0" fontId="9" fillId="0" borderId="19" xfId="0" applyFont="1" applyBorder="1" applyAlignment="1">
      <alignment horizontal="center" vertical="center" wrapText="1"/>
    </xf>
    <xf numFmtId="0" fontId="17" fillId="0" borderId="0" xfId="0" applyFont="1" applyAlignment="1">
      <alignment horizontal="center" vertical="center"/>
    </xf>
    <xf numFmtId="0" fontId="23" fillId="0" borderId="13" xfId="0" applyFont="1" applyBorder="1" applyAlignment="1">
      <alignment horizontal="center" vertical="center"/>
    </xf>
    <xf numFmtId="0" fontId="23" fillId="0" borderId="1" xfId="0" applyFont="1" applyBorder="1" applyAlignment="1">
      <alignment horizontal="center" vertical="center"/>
    </xf>
    <xf numFmtId="0" fontId="23" fillId="0" borderId="8" xfId="0" applyFont="1" applyBorder="1" applyAlignment="1">
      <alignment horizontal="center" vertical="center"/>
    </xf>
    <xf numFmtId="0" fontId="23" fillId="0" borderId="13" xfId="0" applyFont="1" applyBorder="1" applyAlignment="1">
      <alignment horizontal="left" vertical="center"/>
    </xf>
    <xf numFmtId="0" fontId="23" fillId="6" borderId="13" xfId="0" applyFont="1" applyFill="1" applyBorder="1" applyAlignment="1">
      <alignment vertical="center" shrinkToFit="1"/>
    </xf>
    <xf numFmtId="0" fontId="23" fillId="6" borderId="13" xfId="0" applyFont="1" applyFill="1" applyBorder="1" applyAlignment="1">
      <alignment horizontal="center" vertical="center"/>
    </xf>
    <xf numFmtId="0" fontId="23" fillId="0" borderId="1" xfId="0" applyFont="1" applyBorder="1" applyAlignment="1">
      <alignment horizontal="center" vertical="center" wrapText="1" shrinkToFit="1"/>
    </xf>
    <xf numFmtId="0" fontId="23" fillId="0" borderId="8"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12" xfId="0" applyFont="1" applyBorder="1" applyAlignment="1">
      <alignment horizontal="left" vertical="center" shrinkToFit="1"/>
    </xf>
    <xf numFmtId="0" fontId="23" fillId="0" borderId="63" xfId="0" applyFont="1" applyBorder="1" applyAlignment="1">
      <alignment horizontal="left" vertical="center" shrinkToFit="1"/>
    </xf>
    <xf numFmtId="0" fontId="23" fillId="0" borderId="64" xfId="0" applyFont="1" applyBorder="1" applyAlignment="1">
      <alignment horizontal="left" vertical="center" shrinkToFit="1"/>
    </xf>
    <xf numFmtId="0" fontId="23" fillId="6" borderId="13" xfId="0" applyFont="1" applyFill="1" applyBorder="1" applyAlignment="1">
      <alignment vertical="center"/>
    </xf>
    <xf numFmtId="0" fontId="23" fillId="0" borderId="12" xfId="0" applyFont="1" applyBorder="1" applyAlignment="1">
      <alignment horizontal="center" vertical="center"/>
    </xf>
    <xf numFmtId="0" fontId="23" fillId="0" borderId="64" xfId="0" applyFont="1" applyBorder="1" applyAlignment="1">
      <alignment horizontal="center" vertical="center"/>
    </xf>
    <xf numFmtId="0" fontId="23" fillId="0" borderId="12" xfId="0" applyFont="1" applyBorder="1" applyAlignment="1">
      <alignment horizontal="right" vertical="center"/>
    </xf>
    <xf numFmtId="0" fontId="23" fillId="0" borderId="63" xfId="0" applyFont="1" applyBorder="1" applyAlignment="1">
      <alignment horizontal="right" vertical="center"/>
    </xf>
    <xf numFmtId="0" fontId="23" fillId="0" borderId="12" xfId="0" applyFont="1" applyBorder="1" applyAlignment="1">
      <alignment horizontal="center" vertical="center" shrinkToFit="1"/>
    </xf>
    <xf numFmtId="0" fontId="23" fillId="0" borderId="64" xfId="0" applyFont="1" applyBorder="1" applyAlignment="1">
      <alignment horizontal="center" vertical="center" shrinkToFit="1"/>
    </xf>
    <xf numFmtId="0" fontId="23" fillId="6" borderId="2" xfId="0" applyFont="1" applyFill="1" applyBorder="1" applyAlignment="1">
      <alignment vertical="center" wrapText="1"/>
    </xf>
    <xf numFmtId="0" fontId="23" fillId="6" borderId="3" xfId="0" applyFont="1" applyFill="1" applyBorder="1" applyAlignment="1">
      <alignment vertical="center" wrapText="1"/>
    </xf>
    <xf numFmtId="0" fontId="23" fillId="6" borderId="4" xfId="0" applyFont="1" applyFill="1" applyBorder="1" applyAlignment="1">
      <alignment vertical="center" wrapText="1"/>
    </xf>
    <xf numFmtId="0" fontId="23" fillId="6" borderId="5" xfId="0" applyFont="1" applyFill="1" applyBorder="1" applyAlignment="1">
      <alignment vertical="center" wrapText="1"/>
    </xf>
    <xf numFmtId="0" fontId="23" fillId="6" borderId="0" xfId="0" applyFont="1" applyFill="1" applyAlignment="1">
      <alignment vertical="center" wrapText="1"/>
    </xf>
    <xf numFmtId="0" fontId="23" fillId="6" borderId="7" xfId="0" applyFont="1" applyFill="1" applyBorder="1" applyAlignment="1">
      <alignment vertical="center" wrapText="1"/>
    </xf>
    <xf numFmtId="0" fontId="23" fillId="6" borderId="9" xfId="0" applyFont="1" applyFill="1" applyBorder="1" applyAlignment="1">
      <alignment vertical="center" wrapText="1"/>
    </xf>
    <xf numFmtId="0" fontId="23" fillId="6" borderId="10" xfId="0" applyFont="1" applyFill="1" applyBorder="1" applyAlignment="1">
      <alignment vertical="center" wrapText="1"/>
    </xf>
    <xf numFmtId="0" fontId="23" fillId="6" borderId="11" xfId="0" applyFont="1" applyFill="1" applyBorder="1" applyAlignment="1">
      <alignment vertical="center" wrapText="1"/>
    </xf>
    <xf numFmtId="0" fontId="23"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vertical="center"/>
    </xf>
    <xf numFmtId="0" fontId="23" fillId="0" borderId="4" xfId="0" applyFont="1" applyBorder="1" applyAlignment="1">
      <alignment vertical="center"/>
    </xf>
    <xf numFmtId="0" fontId="23" fillId="6" borderId="12" xfId="0" applyFont="1" applyFill="1" applyBorder="1" applyAlignment="1">
      <alignment horizontal="center" vertical="center"/>
    </xf>
    <xf numFmtId="0" fontId="23" fillId="6" borderId="64" xfId="0" applyFont="1" applyFill="1" applyBorder="1" applyAlignment="1">
      <alignment horizontal="center" vertical="center"/>
    </xf>
    <xf numFmtId="0" fontId="23" fillId="6" borderId="12" xfId="0" applyFont="1" applyFill="1" applyBorder="1" applyAlignment="1">
      <alignment horizontal="center" vertical="center" shrinkToFit="1"/>
    </xf>
    <xf numFmtId="0" fontId="23" fillId="6" borderId="63" xfId="0" applyFont="1" applyFill="1" applyBorder="1" applyAlignment="1">
      <alignment horizontal="center" vertical="center" shrinkToFit="1"/>
    </xf>
    <xf numFmtId="0" fontId="23" fillId="6" borderId="64" xfId="0" applyFont="1" applyFill="1" applyBorder="1" applyAlignment="1">
      <alignment horizontal="center" vertical="center" shrinkToFit="1"/>
    </xf>
    <xf numFmtId="0" fontId="23" fillId="0" borderId="13" xfId="0" applyFont="1" applyBorder="1" applyAlignment="1">
      <alignment vertical="center"/>
    </xf>
    <xf numFmtId="0" fontId="23" fillId="0" borderId="2" xfId="0" applyFont="1" applyBorder="1" applyAlignment="1">
      <alignment vertical="center" shrinkToFit="1"/>
    </xf>
    <xf numFmtId="0" fontId="23" fillId="0" borderId="4" xfId="0" applyFont="1" applyBorder="1" applyAlignment="1">
      <alignment vertical="center" shrinkToFit="1"/>
    </xf>
    <xf numFmtId="0" fontId="23" fillId="0" borderId="64" xfId="0" applyFont="1" applyBorder="1" applyAlignment="1">
      <alignment vertical="center" shrinkToFit="1"/>
    </xf>
    <xf numFmtId="0" fontId="23" fillId="0" borderId="10" xfId="0" applyFont="1" applyBorder="1" applyAlignment="1">
      <alignment vertical="center" shrinkToFit="1"/>
    </xf>
    <xf numFmtId="0" fontId="23" fillId="0" borderId="11" xfId="0" applyFont="1" applyBorder="1" applyAlignment="1">
      <alignment vertical="center" shrinkToFit="1"/>
    </xf>
    <xf numFmtId="187" fontId="23" fillId="6" borderId="98" xfId="0" applyNumberFormat="1" applyFont="1" applyFill="1" applyBorder="1" applyAlignment="1">
      <alignment vertical="center"/>
    </xf>
    <xf numFmtId="187" fontId="23" fillId="6" borderId="68" xfId="0" applyNumberFormat="1" applyFont="1" applyFill="1" applyBorder="1" applyAlignment="1">
      <alignment vertical="center"/>
    </xf>
    <xf numFmtId="187" fontId="23" fillId="6" borderId="4" xfId="0" applyNumberFormat="1" applyFont="1" applyFill="1" applyBorder="1" applyAlignment="1">
      <alignment vertical="center"/>
    </xf>
    <xf numFmtId="187" fontId="23" fillId="6" borderId="10" xfId="0" applyNumberFormat="1" applyFont="1" applyFill="1" applyBorder="1" applyAlignment="1">
      <alignment vertical="center"/>
    </xf>
    <xf numFmtId="187" fontId="23" fillId="6" borderId="11" xfId="0" applyNumberFormat="1" applyFont="1" applyFill="1" applyBorder="1" applyAlignment="1">
      <alignment vertical="center"/>
    </xf>
    <xf numFmtId="188" fontId="23" fillId="6" borderId="13" xfId="0" applyNumberFormat="1" applyFont="1" applyFill="1" applyBorder="1" applyAlignment="1">
      <alignment vertical="center"/>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6" borderId="63" xfId="0" applyFont="1" applyFill="1" applyBorder="1" applyAlignment="1">
      <alignment horizontal="center" vertical="center"/>
    </xf>
    <xf numFmtId="0" fontId="23" fillId="6" borderId="12" xfId="0" applyFont="1" applyFill="1" applyBorder="1" applyAlignment="1">
      <alignment vertical="center"/>
    </xf>
    <xf numFmtId="0" fontId="23" fillId="6" borderId="63" xfId="0" applyFont="1" applyFill="1" applyBorder="1" applyAlignment="1">
      <alignment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19" fillId="0" borderId="5" xfId="0" applyFont="1" applyBorder="1" applyAlignment="1">
      <alignment vertical="center" wrapText="1"/>
    </xf>
    <xf numFmtId="0" fontId="19" fillId="0" borderId="0" xfId="0" applyFont="1" applyAlignment="1">
      <alignment vertical="center" wrapText="1"/>
    </xf>
    <xf numFmtId="0" fontId="23" fillId="6" borderId="10" xfId="0" applyFont="1" applyFill="1" applyBorder="1" applyAlignment="1">
      <alignment vertical="center"/>
    </xf>
    <xf numFmtId="0" fontId="23" fillId="6" borderId="11" xfId="0" applyFont="1" applyFill="1" applyBorder="1" applyAlignment="1">
      <alignment vertical="center"/>
    </xf>
    <xf numFmtId="189" fontId="23" fillId="6" borderId="12" xfId="0" applyNumberFormat="1" applyFont="1" applyFill="1" applyBorder="1" applyAlignment="1">
      <alignment vertical="center"/>
    </xf>
    <xf numFmtId="189" fontId="23" fillId="6" borderId="64" xfId="0" applyNumberFormat="1" applyFont="1" applyFill="1" applyBorder="1" applyAlignment="1">
      <alignment vertical="center"/>
    </xf>
    <xf numFmtId="0" fontId="23" fillId="0" borderId="1" xfId="0" applyFont="1" applyBorder="1" applyAlignment="1">
      <alignment vertical="center"/>
    </xf>
    <xf numFmtId="0" fontId="23" fillId="6" borderId="5" xfId="0" applyFont="1" applyFill="1" applyBorder="1" applyAlignment="1">
      <alignment horizontal="center" vertical="center"/>
    </xf>
    <xf numFmtId="0" fontId="23" fillId="6" borderId="0" xfId="0" applyFont="1" applyFill="1" applyAlignment="1">
      <alignment horizontal="center" vertical="center"/>
    </xf>
    <xf numFmtId="0" fontId="23" fillId="6" borderId="7"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1" xfId="0" applyFont="1" applyBorder="1" applyAlignment="1">
      <alignment horizontal="center" vertical="center" shrinkToFit="1"/>
    </xf>
    <xf numFmtId="182" fontId="23" fillId="0" borderId="12" xfId="0" applyNumberFormat="1" applyFont="1" applyBorder="1" applyAlignment="1">
      <alignment vertical="center"/>
    </xf>
    <xf numFmtId="182" fontId="23" fillId="0" borderId="64" xfId="0" applyNumberFormat="1" applyFont="1" applyBorder="1" applyAlignment="1">
      <alignment vertical="center"/>
    </xf>
    <xf numFmtId="0" fontId="23" fillId="0" borderId="12" xfId="0" applyFont="1" applyBorder="1" applyAlignment="1">
      <alignment vertical="center" shrinkToFit="1"/>
    </xf>
    <xf numFmtId="0" fontId="23" fillId="0" borderId="63" xfId="0" applyFont="1" applyBorder="1" applyAlignment="1">
      <alignment vertical="center" shrinkToFit="1"/>
    </xf>
    <xf numFmtId="0" fontId="23" fillId="0" borderId="12" xfId="0" applyFont="1" applyBorder="1" applyAlignment="1">
      <alignment vertical="center"/>
    </xf>
    <xf numFmtId="0" fontId="23" fillId="0" borderId="63" xfId="0" applyFont="1" applyBorder="1" applyAlignment="1">
      <alignment vertical="center"/>
    </xf>
    <xf numFmtId="183" fontId="23" fillId="0" borderId="2" xfId="0" applyNumberFormat="1" applyFont="1" applyBorder="1" applyAlignment="1">
      <alignment vertical="center"/>
    </xf>
    <xf numFmtId="183" fontId="23" fillId="0" borderId="4" xfId="0" applyNumberFormat="1" applyFont="1" applyBorder="1" applyAlignment="1">
      <alignment vertical="center"/>
    </xf>
    <xf numFmtId="182" fontId="23" fillId="0" borderId="9" xfId="0" applyNumberFormat="1" applyFont="1" applyBorder="1" applyAlignment="1">
      <alignment vertical="center"/>
    </xf>
    <xf numFmtId="182" fontId="23" fillId="0" borderId="11" xfId="0" applyNumberFormat="1" applyFont="1" applyBorder="1" applyAlignment="1">
      <alignment vertical="center"/>
    </xf>
    <xf numFmtId="190" fontId="23" fillId="6" borderId="13" xfId="0" applyNumberFormat="1" applyFont="1" applyFill="1" applyBorder="1" applyAlignment="1">
      <alignment horizontal="center" vertical="center"/>
    </xf>
    <xf numFmtId="182" fontId="23" fillId="0" borderId="3" xfId="0" applyNumberFormat="1" applyFont="1" applyBorder="1" applyAlignment="1">
      <alignment horizontal="right" vertical="center"/>
    </xf>
    <xf numFmtId="182" fontId="23" fillId="0" borderId="12" xfId="0" applyNumberFormat="1" applyFont="1" applyBorder="1" applyAlignment="1">
      <alignment horizontal="center" vertical="center"/>
    </xf>
    <xf numFmtId="182" fontId="23" fillId="0" borderId="63" xfId="0" applyNumberFormat="1" applyFont="1" applyBorder="1" applyAlignment="1">
      <alignment horizontal="center" vertical="center"/>
    </xf>
    <xf numFmtId="182" fontId="23" fillId="0" borderId="64" xfId="0" applyNumberFormat="1" applyFont="1" applyBorder="1" applyAlignment="1">
      <alignment horizontal="center" vertical="center"/>
    </xf>
    <xf numFmtId="0" fontId="23" fillId="6" borderId="13" xfId="0" applyFont="1" applyFill="1" applyBorder="1" applyAlignment="1">
      <alignment horizontal="left" vertical="center"/>
    </xf>
    <xf numFmtId="0" fontId="23" fillId="6" borderId="67" xfId="0" applyFont="1" applyFill="1" applyBorder="1" applyAlignment="1">
      <alignment horizontal="left" vertical="center"/>
    </xf>
    <xf numFmtId="0" fontId="23" fillId="0" borderId="69" xfId="0" applyFont="1" applyBorder="1" applyAlignment="1">
      <alignment horizontal="right" vertical="center"/>
    </xf>
    <xf numFmtId="0" fontId="23" fillId="0" borderId="70" xfId="0" applyFont="1" applyBorder="1" applyAlignment="1">
      <alignment horizontal="right" vertical="center"/>
    </xf>
    <xf numFmtId="0" fontId="23" fillId="0" borderId="71" xfId="0" applyFont="1" applyBorder="1" applyAlignment="1">
      <alignment horizontal="righ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182" fontId="23" fillId="0" borderId="1" xfId="0" applyNumberFormat="1" applyFont="1" applyBorder="1" applyAlignment="1">
      <alignment horizontal="center" vertical="center" wrapText="1"/>
    </xf>
    <xf numFmtId="182" fontId="23" fillId="0" borderId="6" xfId="0" applyNumberFormat="1" applyFont="1" applyBorder="1" applyAlignment="1">
      <alignment horizontal="center" vertical="center" wrapText="1"/>
    </xf>
    <xf numFmtId="182" fontId="23" fillId="0" borderId="8" xfId="0" applyNumberFormat="1" applyFont="1" applyBorder="1" applyAlignment="1">
      <alignment horizontal="center" vertical="center" wrapText="1"/>
    </xf>
    <xf numFmtId="182" fontId="23" fillId="0" borderId="2" xfId="0" applyNumberFormat="1" applyFont="1" applyBorder="1" applyAlignment="1">
      <alignment horizontal="center" vertical="center"/>
    </xf>
    <xf numFmtId="182" fontId="23" fillId="0" borderId="9" xfId="0" applyNumberFormat="1" applyFont="1" applyBorder="1" applyAlignment="1">
      <alignment horizontal="center" vertical="center"/>
    </xf>
    <xf numFmtId="0" fontId="23" fillId="0" borderId="13" xfId="0" applyFont="1" applyBorder="1" applyAlignment="1">
      <alignment horizontal="center" vertical="center" shrinkToFit="1"/>
    </xf>
    <xf numFmtId="0" fontId="53" fillId="6" borderId="13" xfId="0" applyFont="1" applyFill="1" applyBorder="1" applyAlignment="1">
      <alignment vertical="center" wrapText="1"/>
    </xf>
    <xf numFmtId="182" fontId="23" fillId="6" borderId="13" xfId="0" applyNumberFormat="1" applyFont="1" applyFill="1" applyBorder="1" applyAlignment="1">
      <alignment vertical="center" wrapText="1"/>
    </xf>
    <xf numFmtId="0" fontId="23" fillId="0" borderId="63" xfId="0" applyFont="1" applyBorder="1" applyAlignment="1">
      <alignment horizontal="center" vertical="center" shrinkToFit="1"/>
    </xf>
    <xf numFmtId="182" fontId="23" fillId="6" borderId="2" xfId="0" applyNumberFormat="1" applyFont="1" applyFill="1" applyBorder="1" applyAlignment="1">
      <alignment vertical="center"/>
    </xf>
    <xf numFmtId="182" fontId="23" fillId="6" borderId="3" xfId="0" applyNumberFormat="1" applyFont="1" applyFill="1" applyBorder="1" applyAlignment="1">
      <alignment vertical="center"/>
    </xf>
    <xf numFmtId="182" fontId="23" fillId="6" borderId="4" xfId="0" applyNumberFormat="1" applyFont="1" applyFill="1" applyBorder="1" applyAlignment="1">
      <alignment vertical="center"/>
    </xf>
    <xf numFmtId="182" fontId="23" fillId="6" borderId="5" xfId="0" applyNumberFormat="1" applyFont="1" applyFill="1" applyBorder="1" applyAlignment="1">
      <alignment vertical="center"/>
    </xf>
    <xf numFmtId="182" fontId="23" fillId="6" borderId="0" xfId="0" applyNumberFormat="1" applyFont="1" applyFill="1" applyAlignment="1">
      <alignment vertical="center"/>
    </xf>
    <xf numFmtId="182" fontId="23" fillId="6" borderId="7" xfId="0" applyNumberFormat="1" applyFont="1" applyFill="1" applyBorder="1" applyAlignment="1">
      <alignment vertical="center"/>
    </xf>
    <xf numFmtId="182" fontId="23" fillId="6" borderId="9" xfId="0" applyNumberFormat="1" applyFont="1" applyFill="1" applyBorder="1" applyAlignment="1">
      <alignment vertical="center"/>
    </xf>
    <xf numFmtId="182" fontId="23" fillId="6" borderId="10" xfId="0" applyNumberFormat="1" applyFont="1" applyFill="1" applyBorder="1" applyAlignment="1">
      <alignment vertical="center"/>
    </xf>
    <xf numFmtId="182" fontId="23" fillId="6" borderId="11" xfId="0" applyNumberFormat="1" applyFont="1" applyFill="1" applyBorder="1" applyAlignment="1">
      <alignment vertical="center"/>
    </xf>
    <xf numFmtId="0" fontId="23" fillId="0" borderId="3"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64" xfId="0" applyFont="1" applyBorder="1" applyAlignment="1">
      <alignment horizontal="right" vertical="center"/>
    </xf>
    <xf numFmtId="0" fontId="23" fillId="0" borderId="12" xfId="0" applyFont="1" applyBorder="1" applyAlignment="1">
      <alignment horizontal="left" vertical="center"/>
    </xf>
    <xf numFmtId="0" fontId="23" fillId="0" borderId="63" xfId="0" applyFont="1" applyBorder="1" applyAlignment="1">
      <alignment horizontal="left" vertical="center"/>
    </xf>
    <xf numFmtId="0" fontId="23" fillId="0" borderId="64" xfId="0" applyFont="1" applyBorder="1" applyAlignment="1">
      <alignment horizontal="left" vertical="center"/>
    </xf>
    <xf numFmtId="0" fontId="23" fillId="0" borderId="13" xfId="0" applyFont="1" applyBorder="1" applyAlignment="1">
      <alignment horizontal="right" vertical="center"/>
    </xf>
    <xf numFmtId="0" fontId="23" fillId="0" borderId="64" xfId="0" applyFont="1" applyBorder="1" applyAlignment="1">
      <alignment vertical="center"/>
    </xf>
    <xf numFmtId="0" fontId="23" fillId="0" borderId="10" xfId="0" applyFont="1" applyBorder="1" applyAlignment="1">
      <alignment horizontal="righ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6" borderId="1" xfId="0" applyFont="1" applyFill="1" applyBorder="1" applyAlignment="1">
      <alignment horizontal="center" vertical="center" wrapText="1" shrinkToFit="1"/>
    </xf>
    <xf numFmtId="0" fontId="23" fillId="6" borderId="8" xfId="0" applyFont="1" applyFill="1" applyBorder="1" applyAlignment="1">
      <alignment horizontal="center" vertical="center" wrapText="1" shrinkToFit="1"/>
    </xf>
    <xf numFmtId="0" fontId="23" fillId="0" borderId="63" xfId="0" applyFont="1" applyBorder="1" applyAlignment="1">
      <alignment horizontal="center" vertical="center"/>
    </xf>
    <xf numFmtId="182" fontId="23" fillId="0" borderId="1" xfId="0" applyNumberFormat="1" applyFont="1" applyBorder="1" applyAlignment="1">
      <alignment horizontal="center" vertical="center"/>
    </xf>
    <xf numFmtId="182" fontId="23" fillId="0" borderId="6" xfId="0" applyNumberFormat="1" applyFont="1" applyBorder="1" applyAlignment="1">
      <alignment horizontal="center" vertical="center"/>
    </xf>
    <xf numFmtId="182" fontId="23" fillId="0" borderId="8" xfId="0" applyNumberFormat="1" applyFont="1" applyBorder="1" applyAlignment="1">
      <alignment horizontal="center" vertical="center"/>
    </xf>
    <xf numFmtId="182" fontId="23" fillId="0" borderId="5" xfId="0" applyNumberFormat="1" applyFont="1" applyBorder="1" applyAlignment="1">
      <alignment horizontal="center" vertical="center"/>
    </xf>
    <xf numFmtId="0" fontId="23" fillId="6" borderId="2" xfId="0" applyFont="1" applyFill="1" applyBorder="1" applyAlignment="1">
      <alignment horizontal="center" vertical="center" wrapText="1" shrinkToFit="1"/>
    </xf>
    <xf numFmtId="0" fontId="23" fillId="6" borderId="9" xfId="0" applyFont="1" applyFill="1" applyBorder="1" applyAlignment="1">
      <alignment horizontal="center" vertical="center" shrinkToFit="1"/>
    </xf>
    <xf numFmtId="0" fontId="23" fillId="0" borderId="8" xfId="0" applyFont="1" applyBorder="1" applyAlignment="1">
      <alignment horizontal="center" vertical="center" wrapText="1" shrinkToFit="1"/>
    </xf>
    <xf numFmtId="0" fontId="23" fillId="6" borderId="13" xfId="0" applyFont="1" applyFill="1" applyBorder="1" applyAlignment="1">
      <alignment horizontal="center" vertical="center" wrapText="1"/>
    </xf>
    <xf numFmtId="0" fontId="23" fillId="0" borderId="6" xfId="0" applyFont="1" applyBorder="1" applyAlignment="1">
      <alignment horizontal="center" vertical="center" shrinkToFit="1"/>
    </xf>
    <xf numFmtId="0" fontId="23" fillId="6" borderId="2" xfId="0" applyFont="1" applyFill="1" applyBorder="1" applyAlignment="1">
      <alignment horizontal="center" vertical="center"/>
    </xf>
    <xf numFmtId="0" fontId="23" fillId="6" borderId="3"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0" xfId="0" applyFont="1" applyFill="1" applyBorder="1" applyAlignment="1">
      <alignment horizontal="center" vertical="center"/>
    </xf>
    <xf numFmtId="0" fontId="23" fillId="6" borderId="11" xfId="0" applyFont="1" applyFill="1" applyBorder="1" applyAlignment="1">
      <alignment horizontal="center" vertical="center"/>
    </xf>
    <xf numFmtId="197" fontId="23" fillId="6" borderId="12" xfId="0" applyNumberFormat="1" applyFont="1" applyFill="1" applyBorder="1" applyAlignment="1">
      <alignment horizontal="center" vertical="center"/>
    </xf>
    <xf numFmtId="197" fontId="23" fillId="6" borderId="63" xfId="0" applyNumberFormat="1" applyFont="1" applyFill="1" applyBorder="1" applyAlignment="1">
      <alignment horizontal="center" vertical="center"/>
    </xf>
    <xf numFmtId="197" fontId="23" fillId="6" borderId="64" xfId="0" applyNumberFormat="1" applyFont="1" applyFill="1" applyBorder="1" applyAlignment="1">
      <alignment horizontal="center" vertical="center"/>
    </xf>
    <xf numFmtId="192" fontId="23" fillId="6" borderId="12" xfId="0" applyNumberFormat="1" applyFont="1" applyFill="1" applyBorder="1" applyAlignment="1">
      <alignment horizontal="center" vertical="center"/>
    </xf>
    <xf numFmtId="192" fontId="23" fillId="6" borderId="63" xfId="0" applyNumberFormat="1" applyFont="1" applyFill="1" applyBorder="1" applyAlignment="1">
      <alignment horizontal="center" vertical="center"/>
    </xf>
    <xf numFmtId="192" fontId="23" fillId="6" borderId="64" xfId="0" applyNumberFormat="1" applyFont="1" applyFill="1" applyBorder="1" applyAlignment="1">
      <alignment horizontal="center" vertical="center"/>
    </xf>
    <xf numFmtId="0" fontId="23" fillId="6" borderId="63" xfId="0" applyFont="1" applyFill="1" applyBorder="1" applyAlignment="1">
      <alignment vertical="center" wrapText="1"/>
    </xf>
    <xf numFmtId="0" fontId="23" fillId="6" borderId="64" xfId="0" applyFont="1" applyFill="1" applyBorder="1" applyAlignment="1">
      <alignment vertical="center" wrapText="1"/>
    </xf>
    <xf numFmtId="193" fontId="23" fillId="6" borderId="2" xfId="0" applyNumberFormat="1" applyFont="1" applyFill="1" applyBorder="1" applyAlignment="1">
      <alignment vertical="center"/>
    </xf>
    <xf numFmtId="193" fontId="23" fillId="6" borderId="3" xfId="0" applyNumberFormat="1" applyFont="1" applyFill="1" applyBorder="1" applyAlignment="1">
      <alignment vertical="center"/>
    </xf>
    <xf numFmtId="193" fontId="23" fillId="6" borderId="4" xfId="0" applyNumberFormat="1" applyFont="1" applyFill="1" applyBorder="1" applyAlignment="1">
      <alignment vertical="center"/>
    </xf>
    <xf numFmtId="0" fontId="23" fillId="0" borderId="5" xfId="0" applyFont="1" applyBorder="1" applyAlignment="1">
      <alignment vertical="center" wrapText="1"/>
    </xf>
    <xf numFmtId="0" fontId="23" fillId="0" borderId="0" xfId="0" applyFont="1" applyAlignment="1">
      <alignment vertical="center" wrapText="1"/>
    </xf>
    <xf numFmtId="0" fontId="23" fillId="0" borderId="7" xfId="0" applyFont="1" applyBorder="1" applyAlignment="1">
      <alignment vertical="center" wrapText="1"/>
    </xf>
    <xf numFmtId="0" fontId="23" fillId="0" borderId="5" xfId="0" applyFont="1" applyBorder="1" applyAlignment="1">
      <alignment vertical="center"/>
    </xf>
    <xf numFmtId="0" fontId="23" fillId="0" borderId="0" xfId="0" applyFont="1" applyAlignment="1">
      <alignment vertical="center"/>
    </xf>
    <xf numFmtId="0" fontId="23" fillId="0" borderId="7" xfId="0" applyFont="1" applyBorder="1" applyAlignment="1">
      <alignment vertical="center"/>
    </xf>
    <xf numFmtId="0" fontId="23" fillId="0" borderId="13" xfId="0" applyFont="1" applyBorder="1" applyAlignment="1">
      <alignment horizontal="center" vertical="center" wrapText="1" shrinkToFit="1"/>
    </xf>
    <xf numFmtId="0" fontId="23" fillId="0" borderId="4"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23" fillId="0" borderId="9" xfId="0" applyFont="1" applyBorder="1" applyAlignment="1">
      <alignment horizontal="center" vertical="center" wrapText="1" shrinkToFit="1"/>
    </xf>
    <xf numFmtId="0" fontId="23" fillId="0" borderId="9" xfId="0" applyFont="1" applyBorder="1" applyAlignment="1">
      <alignment vertical="center" shrinkToFit="1"/>
    </xf>
    <xf numFmtId="0" fontId="23" fillId="0" borderId="5" xfId="0" applyFont="1" applyBorder="1" applyAlignment="1">
      <alignment vertical="center" shrinkToFit="1"/>
    </xf>
    <xf numFmtId="0" fontId="23" fillId="0" borderId="0" xfId="0" applyFont="1" applyAlignment="1">
      <alignment vertical="center" shrinkToFit="1"/>
    </xf>
    <xf numFmtId="0" fontId="23" fillId="6" borderId="64" xfId="0" applyFont="1" applyFill="1" applyBorder="1" applyAlignment="1">
      <alignment vertical="center"/>
    </xf>
    <xf numFmtId="195" fontId="23" fillId="6" borderId="13" xfId="0" applyNumberFormat="1" applyFont="1" applyFill="1" applyBorder="1" applyAlignment="1">
      <alignment vertical="center" shrinkToFit="1"/>
    </xf>
    <xf numFmtId="193" fontId="23" fillId="6" borderId="13" xfId="0" applyNumberFormat="1" applyFont="1" applyFill="1" applyBorder="1" applyAlignment="1">
      <alignment vertical="center" shrinkToFit="1"/>
    </xf>
    <xf numFmtId="187" fontId="23" fillId="6" borderId="12" xfId="0" applyNumberFormat="1" applyFont="1" applyFill="1" applyBorder="1" applyAlignment="1">
      <alignment vertical="center"/>
    </xf>
    <xf numFmtId="187" fontId="23" fillId="6" borderId="63" xfId="0" applyNumberFormat="1" applyFont="1" applyFill="1" applyBorder="1" applyAlignment="1">
      <alignment vertical="center"/>
    </xf>
    <xf numFmtId="187" fontId="23" fillId="6" borderId="64" xfId="0" applyNumberFormat="1" applyFont="1" applyFill="1" applyBorder="1" applyAlignment="1">
      <alignment vertical="center"/>
    </xf>
    <xf numFmtId="0" fontId="23" fillId="6" borderId="12" xfId="0" applyFont="1" applyFill="1" applyBorder="1" applyAlignment="1">
      <alignment vertical="center" shrinkToFit="1"/>
    </xf>
    <xf numFmtId="0" fontId="23" fillId="6" borderId="63" xfId="0" applyFont="1" applyFill="1" applyBorder="1" applyAlignment="1">
      <alignment vertical="center" shrinkToFit="1"/>
    </xf>
    <xf numFmtId="0" fontId="23" fillId="6" borderId="64" xfId="0" applyFont="1" applyFill="1" applyBorder="1" applyAlignment="1">
      <alignment vertical="center" shrinkToFit="1"/>
    </xf>
    <xf numFmtId="0" fontId="23" fillId="0" borderId="3" xfId="0" applyFont="1" applyBorder="1" applyAlignment="1">
      <alignment vertical="center"/>
    </xf>
    <xf numFmtId="0" fontId="23" fillId="0" borderId="3" xfId="0" applyFont="1" applyBorder="1" applyAlignment="1">
      <alignment vertical="center" shrinkToFit="1"/>
    </xf>
    <xf numFmtId="0" fontId="23" fillId="0" borderId="0" xfId="0" applyFont="1" applyAlignment="1">
      <alignment horizontal="center" vertical="center" shrinkToFit="1"/>
    </xf>
    <xf numFmtId="182" fontId="23"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5" fillId="0" borderId="0" xfId="4" applyFont="1" applyAlignment="1">
      <alignment horizontal="left" vertical="center"/>
    </xf>
    <xf numFmtId="0" fontId="21" fillId="0" borderId="0" xfId="4" applyFont="1" applyAlignment="1">
      <alignment horizontal="left" wrapText="1"/>
    </xf>
    <xf numFmtId="57" fontId="25"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29" fillId="0" borderId="0" xfId="4" applyFont="1" applyAlignment="1">
      <alignment horizontal="center" vertical="center"/>
    </xf>
    <xf numFmtId="0" fontId="6" fillId="0" borderId="43" xfId="4" applyFont="1" applyBorder="1" applyAlignment="1">
      <alignment horizontal="center" vertical="center"/>
    </xf>
    <xf numFmtId="0" fontId="6" fillId="0" borderId="40" xfId="4" applyFont="1" applyBorder="1" applyAlignment="1">
      <alignment horizontal="center" vertical="center"/>
    </xf>
    <xf numFmtId="0" fontId="6" fillId="0" borderId="41" xfId="4" applyFont="1" applyBorder="1" applyAlignment="1">
      <alignment horizontal="center" vertical="center"/>
    </xf>
    <xf numFmtId="0" fontId="6" fillId="0" borderId="0" xfId="4" applyFont="1" applyAlignment="1">
      <alignment horizontal="center" vertical="center"/>
    </xf>
    <xf numFmtId="0" fontId="31" fillId="0" borderId="43"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1" fillId="0" borderId="37" xfId="4" applyFont="1" applyBorder="1" applyAlignment="1">
      <alignment horizontal="center" vertical="center"/>
    </xf>
    <xf numFmtId="0" fontId="31" fillId="0" borderId="6" xfId="4" applyFont="1" applyBorder="1" applyAlignment="1">
      <alignment horizontal="center" vertical="center"/>
    </xf>
    <xf numFmtId="0" fontId="31" fillId="0" borderId="5" xfId="4" applyFont="1" applyBorder="1" applyAlignment="1">
      <alignment horizontal="center" vertical="center"/>
    </xf>
    <xf numFmtId="0" fontId="31" fillId="0" borderId="0" xfId="4" applyFont="1" applyAlignment="1">
      <alignment horizontal="left" vertical="center"/>
    </xf>
    <xf numFmtId="0" fontId="31" fillId="0" borderId="0" xfId="4" applyFont="1" applyAlignment="1">
      <alignment horizontal="center" vertical="center"/>
    </xf>
    <xf numFmtId="0" fontId="31" fillId="0" borderId="26" xfId="4" applyFont="1" applyBorder="1" applyAlignment="1">
      <alignment horizontal="center" vertical="center"/>
    </xf>
    <xf numFmtId="0" fontId="31" fillId="0" borderId="56" xfId="4" applyFont="1" applyBorder="1" applyAlignment="1">
      <alignment horizontal="center" vertical="center"/>
    </xf>
    <xf numFmtId="0" fontId="31" fillId="0" borderId="16" xfId="4" applyFont="1" applyBorder="1" applyAlignment="1">
      <alignment horizontal="center" vertical="center"/>
    </xf>
    <xf numFmtId="0" fontId="31" fillId="0" borderId="32" xfId="4" applyFont="1" applyBorder="1" applyAlignment="1">
      <alignment horizontal="center" vertical="center"/>
    </xf>
    <xf numFmtId="0" fontId="31" fillId="0" borderId="58" xfId="4" applyFont="1" applyBorder="1" applyAlignment="1">
      <alignment horizontal="center" vertical="center"/>
    </xf>
    <xf numFmtId="0" fontId="31" fillId="0" borderId="59" xfId="4" applyFont="1" applyBorder="1" applyAlignment="1">
      <alignment horizontal="center" vertical="center"/>
    </xf>
    <xf numFmtId="0" fontId="31" fillId="0" borderId="28" xfId="4" applyFont="1" applyBorder="1" applyAlignment="1">
      <alignment horizontal="center" vertical="center"/>
    </xf>
    <xf numFmtId="0" fontId="31" fillId="0" borderId="79" xfId="4" applyFont="1" applyBorder="1" applyAlignment="1">
      <alignment horizontal="center" vertical="center"/>
    </xf>
    <xf numFmtId="0" fontId="31" fillId="0" borderId="55" xfId="4" applyFont="1" applyBorder="1" applyAlignment="1">
      <alignment horizontal="center"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1" fillId="0" borderId="39" xfId="4" applyFont="1" applyBorder="1" applyAlignment="1">
      <alignment horizontal="center" vertical="center"/>
    </xf>
    <xf numFmtId="0" fontId="31" fillId="0" borderId="66" xfId="4" applyFont="1" applyBorder="1" applyAlignment="1">
      <alignment horizontal="center" vertical="center"/>
    </xf>
    <xf numFmtId="0" fontId="31" fillId="0" borderId="42" xfId="4" applyFont="1" applyBorder="1" applyAlignment="1">
      <alignment horizontal="center" vertical="center"/>
    </xf>
    <xf numFmtId="0" fontId="31" fillId="0" borderId="60" xfId="4" applyFont="1" applyBorder="1" applyAlignment="1">
      <alignment horizontal="center" vertical="center"/>
    </xf>
    <xf numFmtId="0" fontId="31" fillId="0" borderId="72" xfId="4" applyFont="1" applyBorder="1" applyAlignment="1">
      <alignment horizontal="center" vertical="center"/>
    </xf>
    <xf numFmtId="0" fontId="31" fillId="0" borderId="73" xfId="4" applyFont="1" applyBorder="1" applyAlignment="1">
      <alignment horizontal="center" vertical="center"/>
    </xf>
    <xf numFmtId="0" fontId="31" fillId="0" borderId="14" xfId="4" applyFont="1" applyBorder="1" applyAlignment="1">
      <alignment horizontal="left" vertical="center" wrapText="1"/>
    </xf>
    <xf numFmtId="0" fontId="31" fillId="0" borderId="43" xfId="4" applyFont="1" applyBorder="1" applyAlignment="1">
      <alignment horizontal="left" vertical="center" wrapText="1"/>
    </xf>
    <xf numFmtId="0" fontId="31" fillId="0" borderId="40" xfId="4" applyFont="1" applyBorder="1" applyAlignment="1">
      <alignment horizontal="left" vertical="center" wrapText="1"/>
    </xf>
    <xf numFmtId="0" fontId="31" fillId="0" borderId="41" xfId="4" applyFont="1" applyBorder="1" applyAlignment="1">
      <alignment horizontal="left" vertical="center" wrapText="1"/>
    </xf>
    <xf numFmtId="0" fontId="31" fillId="0" borderId="14" xfId="4" applyFont="1" applyBorder="1" applyAlignment="1">
      <alignment horizontal="left" vertical="center"/>
    </xf>
    <xf numFmtId="0" fontId="6" fillId="0" borderId="43" xfId="4" applyFont="1" applyBorder="1" applyAlignment="1">
      <alignment horizontal="left" vertical="center" wrapText="1"/>
    </xf>
    <xf numFmtId="0" fontId="6" fillId="0" borderId="40" xfId="4" applyFont="1" applyBorder="1" applyAlignment="1">
      <alignment horizontal="left" vertical="center"/>
    </xf>
    <xf numFmtId="0" fontId="6" fillId="0" borderId="41" xfId="4" applyFont="1" applyBorder="1" applyAlignment="1">
      <alignment horizontal="left" vertical="center"/>
    </xf>
    <xf numFmtId="0" fontId="31" fillId="0" borderId="14" xfId="4" applyFont="1" applyBorder="1" applyAlignment="1">
      <alignment horizontal="right" vertical="center" wrapText="1"/>
    </xf>
    <xf numFmtId="0" fontId="31" fillId="0" borderId="14" xfId="4" applyFont="1" applyBorder="1" applyAlignment="1">
      <alignment horizontal="right" vertical="center"/>
    </xf>
    <xf numFmtId="0" fontId="33" fillId="0" borderId="14" xfId="4" applyFont="1" applyBorder="1" applyAlignment="1">
      <alignment horizontal="left" vertical="center" wrapText="1"/>
    </xf>
    <xf numFmtId="0" fontId="31" fillId="0" borderId="40" xfId="4" applyFont="1" applyBorder="1" applyAlignment="1">
      <alignment horizontal="left" vertical="center"/>
    </xf>
    <xf numFmtId="0" fontId="31" fillId="0" borderId="41" xfId="4" applyFont="1" applyBorder="1" applyAlignment="1">
      <alignment horizontal="left" vertical="center"/>
    </xf>
    <xf numFmtId="0" fontId="22" fillId="0" borderId="14" xfId="4" applyFont="1" applyBorder="1" applyAlignment="1">
      <alignment horizontal="center" vertical="center"/>
    </xf>
    <xf numFmtId="0" fontId="31" fillId="0" borderId="14" xfId="4" applyFont="1" applyBorder="1" applyAlignment="1">
      <alignment horizontal="center" vertical="center"/>
    </xf>
    <xf numFmtId="0" fontId="31" fillId="0" borderId="43" xfId="4" applyFont="1" applyBorder="1" applyAlignment="1">
      <alignment horizontal="center" vertical="center" wrapText="1"/>
    </xf>
    <xf numFmtId="0" fontId="31" fillId="0" borderId="40" xfId="4" applyFont="1" applyBorder="1" applyAlignment="1">
      <alignment horizontal="center" vertical="center" wrapText="1"/>
    </xf>
    <xf numFmtId="0" fontId="31" fillId="0" borderId="41" xfId="4" applyFont="1" applyBorder="1" applyAlignment="1">
      <alignment horizontal="center" vertical="center" wrapText="1"/>
    </xf>
    <xf numFmtId="0" fontId="31" fillId="0" borderId="14" xfId="4" applyFont="1" applyBorder="1" applyAlignment="1">
      <alignment horizontal="center" vertical="center" wrapText="1"/>
    </xf>
    <xf numFmtId="0" fontId="22" fillId="0" borderId="43" xfId="4" applyFont="1" applyBorder="1" applyAlignment="1">
      <alignment horizontal="center" vertical="center"/>
    </xf>
    <xf numFmtId="0" fontId="22" fillId="0" borderId="40" xfId="4" applyFont="1" applyBorder="1" applyAlignment="1">
      <alignment horizontal="center" vertical="center"/>
    </xf>
    <xf numFmtId="0" fontId="22" fillId="0" borderId="41" xfId="4" applyFont="1" applyBorder="1" applyAlignment="1">
      <alignment horizontal="center" vertical="center"/>
    </xf>
    <xf numFmtId="0" fontId="22" fillId="0" borderId="14" xfId="4" applyFont="1" applyBorder="1" applyAlignment="1">
      <alignment horizontal="center" vertical="center" wrapText="1"/>
    </xf>
    <xf numFmtId="38" fontId="22" fillId="0" borderId="14" xfId="5" applyFont="1" applyFill="1" applyBorder="1" applyAlignment="1">
      <alignment horizontal="center" vertical="center" wrapText="1"/>
    </xf>
    <xf numFmtId="0" fontId="22" fillId="0" borderId="56" xfId="4" applyFont="1" applyBorder="1" applyAlignment="1">
      <alignment horizontal="center" vertical="center" wrapText="1"/>
    </xf>
    <xf numFmtId="0" fontId="22" fillId="0" borderId="16" xfId="4" applyFont="1" applyBorder="1" applyAlignment="1">
      <alignment horizontal="center" vertical="center" wrapText="1"/>
    </xf>
    <xf numFmtId="0" fontId="22" fillId="0" borderId="32" xfId="4" applyFont="1" applyBorder="1" applyAlignment="1">
      <alignment horizontal="center" vertical="center" wrapText="1"/>
    </xf>
    <xf numFmtId="0" fontId="22" fillId="0" borderId="53" xfId="4" applyFont="1" applyBorder="1" applyAlignment="1">
      <alignment horizontal="center" vertical="center" wrapText="1"/>
    </xf>
    <xf numFmtId="0" fontId="22" fillId="0" borderId="0" xfId="4" applyFont="1" applyAlignment="1">
      <alignment horizontal="center" vertical="center" wrapText="1"/>
    </xf>
    <xf numFmtId="0" fontId="22" fillId="0" borderId="26" xfId="4" applyFont="1" applyBorder="1" applyAlignment="1">
      <alignment horizontal="center" vertical="center" wrapText="1"/>
    </xf>
    <xf numFmtId="0" fontId="22" fillId="0" borderId="58" xfId="4" applyFont="1" applyBorder="1" applyAlignment="1">
      <alignment horizontal="center" vertical="center" wrapText="1"/>
    </xf>
    <xf numFmtId="0" fontId="22" fillId="0" borderId="59" xfId="4" applyFont="1" applyBorder="1" applyAlignment="1">
      <alignment horizontal="center" vertical="center" wrapText="1"/>
    </xf>
    <xf numFmtId="0" fontId="22" fillId="0" borderId="28" xfId="4" applyFont="1" applyBorder="1" applyAlignment="1">
      <alignment horizontal="center" vertical="center" wrapText="1"/>
    </xf>
    <xf numFmtId="0" fontId="22" fillId="0" borderId="0" xfId="4" applyFont="1" applyAlignment="1">
      <alignment horizontal="center" vertical="center"/>
    </xf>
    <xf numFmtId="0" fontId="22" fillId="0" borderId="7" xfId="4" applyFont="1" applyBorder="1" applyAlignment="1">
      <alignment horizontal="center" vertical="center"/>
    </xf>
    <xf numFmtId="0" fontId="22" fillId="0" borderId="6" xfId="4" applyFont="1" applyBorder="1" applyAlignment="1">
      <alignment horizontal="center" vertical="center"/>
    </xf>
    <xf numFmtId="0" fontId="22" fillId="0" borderId="5" xfId="4" applyFont="1" applyBorder="1" applyAlignment="1">
      <alignment horizontal="center" vertical="center"/>
    </xf>
    <xf numFmtId="0" fontId="31" fillId="0" borderId="81" xfId="4" applyFont="1" applyBorder="1" applyAlignment="1">
      <alignment horizontal="center" vertical="center" wrapText="1"/>
    </xf>
    <xf numFmtId="0" fontId="31" fillId="0" borderId="82" xfId="4" applyFont="1" applyBorder="1" applyAlignment="1">
      <alignment horizontal="center" vertical="center"/>
    </xf>
    <xf numFmtId="0" fontId="31" fillId="0" borderId="83" xfId="4" applyFont="1" applyBorder="1" applyAlignment="1">
      <alignment horizontal="center" vertical="center"/>
    </xf>
    <xf numFmtId="0" fontId="35" fillId="0" borderId="14" xfId="4" applyFont="1" applyBorder="1" applyAlignment="1">
      <alignment horizontal="center" vertical="center"/>
    </xf>
    <xf numFmtId="0" fontId="35" fillId="0" borderId="43" xfId="4" applyFont="1" applyBorder="1" applyAlignment="1">
      <alignment horizontal="center" vertical="center"/>
    </xf>
    <xf numFmtId="38" fontId="31" fillId="0" borderId="40" xfId="5" applyFont="1" applyFill="1" applyBorder="1" applyAlignment="1">
      <alignment horizontal="center" vertical="center"/>
    </xf>
    <xf numFmtId="38" fontId="31" fillId="0" borderId="43" xfId="5" applyFont="1" applyFill="1" applyBorder="1" applyAlignment="1">
      <alignment horizontal="center" vertical="center" wrapText="1"/>
    </xf>
    <xf numFmtId="38" fontId="31" fillId="0" borderId="40" xfId="5" applyFont="1" applyFill="1" applyBorder="1" applyAlignment="1">
      <alignment horizontal="center" vertical="center" wrapText="1"/>
    </xf>
    <xf numFmtId="38" fontId="31" fillId="0" borderId="43" xfId="5" applyFont="1" applyFill="1" applyBorder="1" applyAlignment="1">
      <alignment horizontal="right" vertical="center"/>
    </xf>
    <xf numFmtId="38" fontId="31" fillId="0" borderId="40" xfId="5" applyFont="1" applyFill="1" applyBorder="1" applyAlignment="1">
      <alignment horizontal="right" vertical="center"/>
    </xf>
    <xf numFmtId="38" fontId="31" fillId="0" borderId="84" xfId="5" applyFont="1" applyFill="1" applyBorder="1" applyAlignment="1">
      <alignment horizontal="right" vertical="center"/>
    </xf>
    <xf numFmtId="38" fontId="31" fillId="0" borderId="85" xfId="5" applyFont="1" applyFill="1" applyBorder="1" applyAlignment="1">
      <alignment horizontal="right" vertical="center"/>
    </xf>
    <xf numFmtId="38" fontId="31" fillId="0" borderId="16" xfId="5" applyFont="1" applyFill="1" applyBorder="1" applyAlignment="1">
      <alignment horizontal="right" vertical="center"/>
    </xf>
    <xf numFmtId="0" fontId="31" fillId="0" borderId="86"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31" fillId="0" borderId="0" xfId="4" applyFont="1" applyAlignment="1">
      <alignment horizontal="center" vertical="center" wrapText="1"/>
    </xf>
    <xf numFmtId="0" fontId="33" fillId="0" borderId="14" xfId="4" applyFont="1" applyBorder="1" applyAlignment="1">
      <alignment horizontal="center" vertical="center"/>
    </xf>
    <xf numFmtId="0" fontId="31" fillId="0" borderId="80" xfId="4" applyFont="1" applyBorder="1" applyAlignment="1">
      <alignment horizontal="center" vertical="center" wrapText="1"/>
    </xf>
    <xf numFmtId="0" fontId="31" fillId="0" borderId="79" xfId="4" applyFont="1" applyBorder="1" applyAlignment="1">
      <alignment horizontal="center" vertical="center" wrapText="1"/>
    </xf>
    <xf numFmtId="0" fontId="31" fillId="0" borderId="87" xfId="4" applyFont="1" applyBorder="1" applyAlignment="1">
      <alignment horizontal="center" vertical="center"/>
    </xf>
    <xf numFmtId="0" fontId="31" fillId="0" borderId="92" xfId="4" applyFont="1" applyBorder="1" applyAlignment="1">
      <alignment horizontal="center" vertical="center"/>
    </xf>
    <xf numFmtId="0" fontId="31" fillId="0" borderId="96" xfId="4" applyFont="1" applyBorder="1" applyAlignment="1">
      <alignment horizontal="center" vertical="center"/>
    </xf>
    <xf numFmtId="0" fontId="31" fillId="0" borderId="97" xfId="4" applyFont="1" applyBorder="1" applyAlignment="1">
      <alignment horizontal="center" vertical="center"/>
    </xf>
    <xf numFmtId="38" fontId="39" fillId="0" borderId="93" xfId="5" applyFont="1" applyFill="1" applyBorder="1" applyAlignment="1">
      <alignment horizontal="right" vertical="center"/>
    </xf>
    <xf numFmtId="0" fontId="31" fillId="0" borderId="93" xfId="4" applyFont="1" applyBorder="1" applyAlignment="1">
      <alignment horizontal="center" vertical="center"/>
    </xf>
    <xf numFmtId="0" fontId="31" fillId="0" borderId="94" xfId="4" applyFont="1" applyBorder="1" applyAlignment="1">
      <alignment horizontal="center" vertical="center"/>
    </xf>
    <xf numFmtId="0" fontId="42" fillId="0" borderId="0" xfId="4" applyFont="1" applyAlignment="1">
      <alignment horizontal="left" wrapText="1"/>
    </xf>
    <xf numFmtId="0" fontId="33" fillId="0" borderId="0" xfId="4" applyFont="1" applyAlignment="1">
      <alignment horizontal="left"/>
    </xf>
    <xf numFmtId="0" fontId="31" fillId="0" borderId="56" xfId="4" applyFont="1" applyBorder="1" applyAlignment="1">
      <alignment horizontal="center" vertical="center" wrapText="1"/>
    </xf>
    <xf numFmtId="38" fontId="31" fillId="0" borderId="56" xfId="5" applyFont="1" applyFill="1" applyBorder="1" applyAlignment="1">
      <alignment horizontal="right" vertical="center"/>
    </xf>
    <xf numFmtId="38" fontId="31" fillId="0" borderId="58" xfId="5" applyFont="1" applyFill="1" applyBorder="1" applyAlignment="1">
      <alignment horizontal="right" vertical="center"/>
    </xf>
    <xf numFmtId="38" fontId="31" fillId="0" borderId="59" xfId="5" applyFont="1" applyFill="1" applyBorder="1" applyAlignment="1">
      <alignment horizontal="right" vertical="center"/>
    </xf>
    <xf numFmtId="38" fontId="31" fillId="0" borderId="91" xfId="5" applyFont="1" applyFill="1" applyBorder="1" applyAlignment="1">
      <alignment horizontal="right" vertical="center"/>
    </xf>
    <xf numFmtId="38" fontId="31" fillId="0" borderId="87" xfId="5" applyFont="1" applyFill="1" applyBorder="1" applyAlignment="1">
      <alignment horizontal="right" vertical="center"/>
    </xf>
    <xf numFmtId="38" fontId="31" fillId="0" borderId="95" xfId="5" applyFont="1" applyFill="1" applyBorder="1" applyAlignment="1">
      <alignment horizontal="right" vertical="center"/>
    </xf>
    <xf numFmtId="38" fontId="31" fillId="0" borderId="96" xfId="5" applyFont="1" applyFill="1" applyBorder="1" applyAlignment="1">
      <alignment horizontal="right" vertical="center"/>
    </xf>
    <xf numFmtId="0" fontId="31" fillId="0" borderId="88" xfId="4" applyFont="1" applyBorder="1" applyAlignment="1">
      <alignment horizontal="center" vertical="center"/>
    </xf>
    <xf numFmtId="0" fontId="31" fillId="0" borderId="89" xfId="4" applyFont="1" applyBorder="1" applyAlignment="1">
      <alignment horizontal="center" vertical="center"/>
    </xf>
    <xf numFmtId="0" fontId="31" fillId="0" borderId="90" xfId="4" applyFont="1" applyBorder="1" applyAlignment="1">
      <alignment horizontal="center"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182" fontId="23" fillId="6" borderId="12" xfId="0" applyNumberFormat="1" applyFont="1" applyFill="1" applyBorder="1" applyAlignment="1">
      <alignment horizontal="center" vertical="center"/>
    </xf>
    <xf numFmtId="182" fontId="23" fillId="6" borderId="64" xfId="0" applyNumberFormat="1" applyFont="1" applyFill="1" applyBorder="1" applyAlignment="1">
      <alignment horizontal="center" vertical="center"/>
    </xf>
    <xf numFmtId="0" fontId="23" fillId="0" borderId="12"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1C8B2858-9693-47DE-B351-23F9DD5681E9}"/>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03\disk1\&#9734;&#20316;&#26989;&#29992;&#12501;&#12457;&#12523;&#12480;\03_&#27770;&#31639;&#31532;&#19968;&#20418;\00%20%20%20&#22519;&#34892;&#38306;&#20418;\12&#12288;&#20132;&#20184;&#27770;&#23450;&#12539;&#30906;&#23450;&#31561;\&#20196;&#21644;&#65303;&#24180;&#24230;\&#9734;&#37117;&#36947;&#24220;&#30476;&#20107;&#21209;&#36899;&#32097;\01%20&#20107;&#26989;&#35336;&#30011;&#26360;&#25552;&#20986;&#20381;&#38972;\&#65300;&#65294;R6&#35036;&#27491;&#65288;&#26045;&#35373;&#12289;&#35373;&#20633;&#12289;&#36939;&#21942;&#36027;&#65289;\&#32232;&#38598;&#21487;&#33021;&#23186;&#20307;\&#27096;&#24335;\&#26045;&#35373;&#25972;&#20633;&#12288;\01_%20&#20196;&#21644;&#65303;&#24180;&#24230;&#21307;&#30274;&#26045;&#35373;&#31561;&#26045;&#35373;&#25972;&#20633;&#36027;&#35036;&#21161;&#37329;&#20107;&#26989;&#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解剖・死亡時画像診断"/>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解剖・死亡時画像診断等施設整備事業</v>
          </cell>
          <cell r="S3" t="str">
            <v>南海トラフ地震及び日本海溝・千島海溝周辺海溝型地震に係る津波避難対策緊急事業</v>
          </cell>
          <cell r="T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90" t="s">
        <v>38</v>
      </c>
    </row>
    <row r="2" spans="1:22" ht="17.25" customHeight="1" x14ac:dyDescent="0.15">
      <c r="A2" s="190"/>
      <c r="B2" s="190"/>
      <c r="C2" s="190"/>
      <c r="D2" s="356" t="s">
        <v>657</v>
      </c>
      <c r="E2" s="356"/>
      <c r="F2" s="356"/>
      <c r="G2" s="356"/>
      <c r="H2" s="356"/>
      <c r="I2" s="190"/>
      <c r="J2" s="190"/>
      <c r="K2" s="190"/>
      <c r="L2" s="190"/>
      <c r="M2" s="321"/>
      <c r="N2" s="321"/>
      <c r="O2" s="321"/>
      <c r="P2" s="321"/>
      <c r="Q2" s="321"/>
      <c r="R2" s="321"/>
      <c r="S2" s="321"/>
      <c r="T2" s="321"/>
      <c r="U2" s="321"/>
    </row>
    <row r="3" spans="1:22" ht="17.25" x14ac:dyDescent="0.15">
      <c r="A3" s="190"/>
      <c r="B3" s="190"/>
      <c r="C3" s="190"/>
      <c r="D3" s="356"/>
      <c r="E3" s="356"/>
      <c r="F3" s="356"/>
      <c r="G3" s="356"/>
      <c r="H3" s="356"/>
      <c r="I3" s="190"/>
      <c r="J3" s="190"/>
      <c r="K3" s="190"/>
      <c r="L3" s="190"/>
      <c r="M3" s="321"/>
      <c r="N3" s="321"/>
      <c r="O3" s="321"/>
      <c r="P3" s="321"/>
      <c r="Q3" s="321"/>
      <c r="R3" s="321"/>
      <c r="S3" s="321"/>
      <c r="T3" s="321"/>
      <c r="U3" s="321"/>
    </row>
    <row r="4" spans="1:22" ht="14.25" thickBot="1" x14ac:dyDescent="0.2">
      <c r="A4" s="5" t="s">
        <v>19</v>
      </c>
    </row>
    <row r="5" spans="1:22" s="7" customFormat="1" ht="19.5" customHeight="1" thickBot="1" x14ac:dyDescent="0.2">
      <c r="A5" s="389" t="s">
        <v>20</v>
      </c>
      <c r="B5" s="390"/>
      <c r="C5" s="322"/>
      <c r="D5" s="6" t="s">
        <v>48</v>
      </c>
      <c r="E5" s="391"/>
      <c r="F5" s="392"/>
      <c r="G5" s="392"/>
      <c r="H5" s="392"/>
      <c r="I5" s="393"/>
      <c r="V5" s="7" t="s">
        <v>82</v>
      </c>
    </row>
    <row r="6" spans="1:22" s="7" customFormat="1" ht="12.75" thickBot="1" x14ac:dyDescent="0.2">
      <c r="A6" s="3"/>
    </row>
    <row r="7" spans="1:22" s="7" customFormat="1" ht="18" customHeight="1" x14ac:dyDescent="0.15">
      <c r="A7" s="357" t="s">
        <v>39</v>
      </c>
      <c r="B7" s="358" t="s">
        <v>40</v>
      </c>
      <c r="C7" s="359"/>
      <c r="D7" s="357" t="s">
        <v>656</v>
      </c>
      <c r="E7" s="358"/>
      <c r="F7" s="359"/>
      <c r="G7" s="357" t="s">
        <v>21</v>
      </c>
      <c r="H7" s="358"/>
      <c r="I7" s="358"/>
      <c r="J7" s="358"/>
      <c r="K7" s="358"/>
      <c r="L7" s="359"/>
      <c r="M7" s="357" t="s">
        <v>21</v>
      </c>
      <c r="N7" s="358"/>
      <c r="O7" s="358"/>
      <c r="P7" s="358"/>
      <c r="Q7" s="358"/>
      <c r="R7" s="358"/>
      <c r="S7" s="358"/>
      <c r="T7" s="358"/>
      <c r="U7" s="359"/>
    </row>
    <row r="8" spans="1:22" s="7" customFormat="1" ht="18" customHeight="1" x14ac:dyDescent="0.15">
      <c r="A8" s="394"/>
      <c r="B8" s="377"/>
      <c r="C8" s="378"/>
      <c r="D8" s="394" t="s">
        <v>41</v>
      </c>
      <c r="E8" s="377" t="s">
        <v>42</v>
      </c>
      <c r="F8" s="378" t="s">
        <v>43</v>
      </c>
      <c r="G8" s="360" t="s">
        <v>674</v>
      </c>
      <c r="H8" s="361"/>
      <c r="I8" s="245" t="str">
        <f>IF(I28="","",ROUND(I28/F28*100,0))</f>
        <v/>
      </c>
      <c r="J8" s="362" t="s">
        <v>666</v>
      </c>
      <c r="K8" s="361"/>
      <c r="L8" s="246" t="str">
        <f>IF(I8="","",IF(I8=100,"",100-I8))</f>
        <v/>
      </c>
      <c r="M8" s="360" t="s">
        <v>675</v>
      </c>
      <c r="N8" s="361"/>
      <c r="O8" s="245" t="str">
        <f>IF(O28="","",ROUND(O28/L28*100,0))</f>
        <v/>
      </c>
      <c r="P8" s="360" t="s">
        <v>675</v>
      </c>
      <c r="Q8" s="361"/>
      <c r="R8" s="245" t="str">
        <f>IF(R28="","",ROUND(R28/O28*100,0))</f>
        <v/>
      </c>
      <c r="S8" s="362" t="s">
        <v>675</v>
      </c>
      <c r="T8" s="361"/>
      <c r="U8" s="246" t="str">
        <f>IF(O8="","",IF(O8=100,"",100-O8))</f>
        <v/>
      </c>
    </row>
    <row r="9" spans="1:22" s="7" customFormat="1" ht="18" customHeight="1" thickBot="1" x14ac:dyDescent="0.2">
      <c r="A9" s="384"/>
      <c r="B9" s="385"/>
      <c r="C9" s="386"/>
      <c r="D9" s="384"/>
      <c r="E9" s="385"/>
      <c r="F9" s="386"/>
      <c r="G9" s="316" t="s">
        <v>41</v>
      </c>
      <c r="H9" s="317" t="s">
        <v>42</v>
      </c>
      <c r="I9" s="317" t="s">
        <v>43</v>
      </c>
      <c r="J9" s="317" t="s">
        <v>41</v>
      </c>
      <c r="K9" s="317" t="s">
        <v>42</v>
      </c>
      <c r="L9" s="319" t="s">
        <v>43</v>
      </c>
      <c r="M9" s="316" t="s">
        <v>41</v>
      </c>
      <c r="N9" s="317" t="s">
        <v>42</v>
      </c>
      <c r="O9" s="317" t="s">
        <v>43</v>
      </c>
      <c r="P9" s="316" t="s">
        <v>41</v>
      </c>
      <c r="Q9" s="317" t="s">
        <v>42</v>
      </c>
      <c r="R9" s="317" t="s">
        <v>43</v>
      </c>
      <c r="S9" s="317" t="s">
        <v>41</v>
      </c>
      <c r="T9" s="317" t="s">
        <v>42</v>
      </c>
      <c r="U9" s="319" t="s">
        <v>43</v>
      </c>
    </row>
    <row r="10" spans="1:22" s="7" customFormat="1" ht="18" customHeight="1" x14ac:dyDescent="0.15">
      <c r="A10" s="368" t="s">
        <v>44</v>
      </c>
      <c r="B10" s="387" t="s">
        <v>46</v>
      </c>
      <c r="C10" s="8"/>
      <c r="D10" s="9" t="s">
        <v>22</v>
      </c>
      <c r="E10" s="10" t="s">
        <v>24</v>
      </c>
      <c r="F10" s="11" t="s">
        <v>26</v>
      </c>
      <c r="G10" s="9" t="s">
        <v>27</v>
      </c>
      <c r="H10" s="10" t="s">
        <v>24</v>
      </c>
      <c r="I10" s="10" t="s">
        <v>28</v>
      </c>
      <c r="J10" s="10" t="s">
        <v>22</v>
      </c>
      <c r="K10" s="10" t="s">
        <v>24</v>
      </c>
      <c r="L10" s="11" t="s">
        <v>28</v>
      </c>
      <c r="M10" s="9" t="s">
        <v>27</v>
      </c>
      <c r="N10" s="10" t="s">
        <v>24</v>
      </c>
      <c r="O10" s="10" t="s">
        <v>28</v>
      </c>
      <c r="P10" s="9" t="s">
        <v>27</v>
      </c>
      <c r="Q10" s="10" t="s">
        <v>24</v>
      </c>
      <c r="R10" s="10" t="s">
        <v>28</v>
      </c>
      <c r="S10" s="10" t="s">
        <v>22</v>
      </c>
      <c r="T10" s="10" t="s">
        <v>24</v>
      </c>
      <c r="U10" s="11" t="s">
        <v>28</v>
      </c>
    </row>
    <row r="11" spans="1:22" s="7" customFormat="1" ht="18" customHeight="1" x14ac:dyDescent="0.15">
      <c r="A11" s="369"/>
      <c r="B11" s="388"/>
      <c r="C11" s="320" t="s">
        <v>51</v>
      </c>
      <c r="D11" s="240"/>
      <c r="E11" s="241" t="str">
        <f>IF(D11="","",F11/D11)</f>
        <v/>
      </c>
      <c r="F11" s="242"/>
      <c r="G11" s="240"/>
      <c r="H11" s="241" t="str">
        <f>IF(G11="","",I11/G11)</f>
        <v/>
      </c>
      <c r="I11" s="243"/>
      <c r="J11" s="241"/>
      <c r="K11" s="241" t="str">
        <f>IF(J11="","",L11/J11)</f>
        <v/>
      </c>
      <c r="L11" s="244"/>
      <c r="M11" s="240"/>
      <c r="N11" s="241" t="str">
        <f>IF(M11="","",O11/M11)</f>
        <v/>
      </c>
      <c r="O11" s="243"/>
      <c r="P11" s="240"/>
      <c r="Q11" s="241" t="str">
        <f>IF(P11="","",R11/P11)</f>
        <v/>
      </c>
      <c r="R11" s="243"/>
      <c r="S11" s="241"/>
      <c r="T11" s="241" t="str">
        <f>IF(S11="","",U11/S11)</f>
        <v/>
      </c>
      <c r="U11" s="244"/>
    </row>
    <row r="12" spans="1:22" s="7" customFormat="1" ht="18" customHeight="1" x14ac:dyDescent="0.15">
      <c r="A12" s="369"/>
      <c r="B12" s="388"/>
      <c r="C12" s="247" t="s">
        <v>662</v>
      </c>
      <c r="D12" s="240"/>
      <c r="E12" s="241" t="str">
        <f>IF(D12="","",F12/D12)</f>
        <v/>
      </c>
      <c r="F12" s="242"/>
      <c r="G12" s="240"/>
      <c r="H12" s="241" t="str">
        <f>IF(G12="","",I12/G12)</f>
        <v/>
      </c>
      <c r="I12" s="243"/>
      <c r="J12" s="241"/>
      <c r="K12" s="241" t="str">
        <f t="shared" ref="K12:K47" si="0">IF(J12="","",L12/J12)</f>
        <v/>
      </c>
      <c r="L12" s="244"/>
      <c r="M12" s="240"/>
      <c r="N12" s="241" t="str">
        <f>IF(M12="","",O12/M12)</f>
        <v/>
      </c>
      <c r="O12" s="243"/>
      <c r="P12" s="240"/>
      <c r="Q12" s="241" t="str">
        <f>IF(P12="","",R12/P12)</f>
        <v/>
      </c>
      <c r="R12" s="243"/>
      <c r="S12" s="241"/>
      <c r="T12" s="241" t="str">
        <f t="shared" ref="T12:T47" si="1">IF(S12="","",U12/S12)</f>
        <v/>
      </c>
      <c r="U12" s="244"/>
    </row>
    <row r="13" spans="1:22" s="7" customFormat="1" ht="18" customHeight="1" x14ac:dyDescent="0.15">
      <c r="A13" s="369"/>
      <c r="B13" s="388"/>
      <c r="C13" s="323" t="s">
        <v>663</v>
      </c>
      <c r="D13" s="333"/>
      <c r="E13" s="314" t="str">
        <f>IF(D13="","",F13/D13)</f>
        <v/>
      </c>
      <c r="F13" s="275"/>
      <c r="G13" s="334"/>
      <c r="H13" s="274" t="str">
        <f>IF(G13="","",I13/G13)</f>
        <v/>
      </c>
      <c r="I13" s="277"/>
      <c r="J13" s="335"/>
      <c r="K13" s="274" t="str">
        <f t="shared" si="0"/>
        <v/>
      </c>
      <c r="L13" s="275"/>
      <c r="M13" s="276"/>
      <c r="N13" s="274" t="str">
        <f>IF(M13="","",O13/M13)</f>
        <v/>
      </c>
      <c r="O13" s="277"/>
      <c r="P13" s="276"/>
      <c r="Q13" s="274" t="str">
        <f>IF(P13="","",R13/P13)</f>
        <v/>
      </c>
      <c r="R13" s="277"/>
      <c r="S13" s="277"/>
      <c r="T13" s="274" t="str">
        <f t="shared" si="1"/>
        <v/>
      </c>
      <c r="U13" s="275"/>
    </row>
    <row r="14" spans="1:22" s="7" customFormat="1" ht="18" customHeight="1" x14ac:dyDescent="0.15">
      <c r="A14" s="369"/>
      <c r="B14" s="388"/>
      <c r="C14" s="320" t="s">
        <v>53</v>
      </c>
      <c r="D14" s="278"/>
      <c r="E14" s="274" t="str">
        <f t="shared" ref="E14:E47" si="2">IF(D14="","",F14/D14)</f>
        <v/>
      </c>
      <c r="F14" s="279"/>
      <c r="G14" s="278"/>
      <c r="H14" s="274" t="str">
        <f>IF(G14="","",I14/G14)</f>
        <v/>
      </c>
      <c r="I14" s="280"/>
      <c r="J14" s="274"/>
      <c r="K14" s="274" t="str">
        <f t="shared" si="0"/>
        <v/>
      </c>
      <c r="L14" s="279"/>
      <c r="M14" s="278"/>
      <c r="N14" s="274" t="str">
        <f>IF(M14="","",O14/M14)</f>
        <v/>
      </c>
      <c r="O14" s="280"/>
      <c r="P14" s="278"/>
      <c r="Q14" s="274" t="str">
        <f>IF(P14="","",R14/P14)</f>
        <v/>
      </c>
      <c r="R14" s="280"/>
      <c r="S14" s="274"/>
      <c r="T14" s="274" t="str">
        <f t="shared" si="1"/>
        <v/>
      </c>
      <c r="U14" s="279"/>
    </row>
    <row r="15" spans="1:22" s="7" customFormat="1" ht="18" customHeight="1" x14ac:dyDescent="0.15">
      <c r="A15" s="369"/>
      <c r="B15" s="388"/>
      <c r="C15" s="247"/>
      <c r="D15" s="337"/>
      <c r="E15" s="339" t="str">
        <f t="shared" si="2"/>
        <v/>
      </c>
      <c r="F15" s="277"/>
      <c r="G15" s="337"/>
      <c r="H15" s="338" t="str">
        <f t="shared" ref="H15:H47" si="3">IF(G15="","",I15/G15)</f>
        <v/>
      </c>
      <c r="I15" s="281"/>
      <c r="J15" s="277"/>
      <c r="K15" s="274" t="str">
        <f t="shared" si="0"/>
        <v/>
      </c>
      <c r="L15" s="275"/>
      <c r="M15" s="276"/>
      <c r="N15" s="274" t="str">
        <f t="shared" ref="N15:N47" si="4">IF(M15="","",O15/M15)</f>
        <v/>
      </c>
      <c r="O15" s="281"/>
      <c r="P15" s="276"/>
      <c r="Q15" s="274" t="str">
        <f t="shared" ref="Q15:Q47" si="5">IF(P15="","",R15/P15)</f>
        <v/>
      </c>
      <c r="R15" s="281"/>
      <c r="S15" s="277"/>
      <c r="T15" s="274" t="str">
        <f t="shared" si="1"/>
        <v/>
      </c>
      <c r="U15" s="275"/>
    </row>
    <row r="16" spans="1:22" s="7" customFormat="1" ht="18" customHeight="1" x14ac:dyDescent="0.15">
      <c r="A16" s="369"/>
      <c r="B16" s="388"/>
      <c r="C16" s="247"/>
      <c r="D16" s="337"/>
      <c r="E16" s="338" t="str">
        <f t="shared" si="2"/>
        <v/>
      </c>
      <c r="F16" s="275"/>
      <c r="G16" s="337"/>
      <c r="H16" s="338" t="str">
        <f t="shared" si="3"/>
        <v/>
      </c>
      <c r="I16" s="281"/>
      <c r="J16" s="277"/>
      <c r="K16" s="274" t="str">
        <f t="shared" si="0"/>
        <v/>
      </c>
      <c r="L16" s="275"/>
      <c r="M16" s="276"/>
      <c r="N16" s="274" t="str">
        <f t="shared" si="4"/>
        <v/>
      </c>
      <c r="O16" s="281"/>
      <c r="P16" s="276"/>
      <c r="Q16" s="274" t="str">
        <f t="shared" si="5"/>
        <v/>
      </c>
      <c r="R16" s="281"/>
      <c r="S16" s="277"/>
      <c r="T16" s="274" t="str">
        <f t="shared" si="1"/>
        <v/>
      </c>
      <c r="U16" s="275"/>
    </row>
    <row r="17" spans="1:24" s="7" customFormat="1" ht="18" customHeight="1" x14ac:dyDescent="0.15">
      <c r="A17" s="369"/>
      <c r="B17" s="388"/>
      <c r="C17" s="247"/>
      <c r="D17" s="340"/>
      <c r="E17" s="338" t="str">
        <f t="shared" si="2"/>
        <v/>
      </c>
      <c r="F17" s="275"/>
      <c r="G17" s="337"/>
      <c r="H17" s="338" t="str">
        <f t="shared" si="3"/>
        <v/>
      </c>
      <c r="I17" s="281"/>
      <c r="J17" s="336"/>
      <c r="K17" s="280"/>
      <c r="L17" s="275"/>
      <c r="M17" s="276"/>
      <c r="N17" s="274" t="str">
        <f t="shared" si="4"/>
        <v/>
      </c>
      <c r="O17" s="281"/>
      <c r="P17" s="276"/>
      <c r="Q17" s="274" t="str">
        <f t="shared" si="5"/>
        <v/>
      </c>
      <c r="R17" s="281"/>
      <c r="S17" s="281"/>
      <c r="T17" s="280" t="str">
        <f t="shared" si="1"/>
        <v/>
      </c>
      <c r="U17" s="275"/>
    </row>
    <row r="18" spans="1:24" s="7" customFormat="1" ht="18" customHeight="1" x14ac:dyDescent="0.15">
      <c r="A18" s="369"/>
      <c r="B18" s="388"/>
      <c r="C18" s="320" t="s">
        <v>52</v>
      </c>
      <c r="D18" s="278"/>
      <c r="E18" s="274" t="str">
        <f t="shared" si="2"/>
        <v/>
      </c>
      <c r="F18" s="279"/>
      <c r="G18" s="278"/>
      <c r="H18" s="280" t="str">
        <f t="shared" si="3"/>
        <v/>
      </c>
      <c r="I18" s="280"/>
      <c r="J18" s="280"/>
      <c r="K18" s="280" t="str">
        <f t="shared" si="0"/>
        <v/>
      </c>
      <c r="L18" s="279"/>
      <c r="M18" s="278"/>
      <c r="N18" s="280" t="str">
        <f t="shared" si="4"/>
        <v/>
      </c>
      <c r="O18" s="280"/>
      <c r="P18" s="278"/>
      <c r="Q18" s="280" t="str">
        <f t="shared" si="5"/>
        <v/>
      </c>
      <c r="R18" s="280"/>
      <c r="S18" s="280"/>
      <c r="T18" s="280" t="str">
        <f t="shared" si="1"/>
        <v/>
      </c>
      <c r="U18" s="279"/>
    </row>
    <row r="19" spans="1:24" s="7" customFormat="1" ht="18" customHeight="1" x14ac:dyDescent="0.15">
      <c r="A19" s="369"/>
      <c r="B19" s="388"/>
      <c r="C19" s="320" t="str">
        <f>C12</f>
        <v>&lt;改修工事&gt;</v>
      </c>
      <c r="D19" s="278"/>
      <c r="E19" s="274" t="str">
        <f t="shared" si="2"/>
        <v/>
      </c>
      <c r="F19" s="279"/>
      <c r="G19" s="282"/>
      <c r="H19" s="280" t="str">
        <f t="shared" si="3"/>
        <v/>
      </c>
      <c r="I19" s="280"/>
      <c r="J19" s="280"/>
      <c r="K19" s="280" t="str">
        <f t="shared" si="0"/>
        <v/>
      </c>
      <c r="L19" s="279"/>
      <c r="M19" s="282"/>
      <c r="N19" s="280" t="str">
        <f t="shared" si="4"/>
        <v/>
      </c>
      <c r="O19" s="280"/>
      <c r="P19" s="282"/>
      <c r="Q19" s="280" t="str">
        <f t="shared" si="5"/>
        <v/>
      </c>
      <c r="R19" s="280"/>
      <c r="S19" s="280"/>
      <c r="T19" s="280" t="str">
        <f t="shared" si="1"/>
        <v/>
      </c>
      <c r="U19" s="279"/>
    </row>
    <row r="20" spans="1:24" s="7" customFormat="1" ht="18" customHeight="1" x14ac:dyDescent="0.15">
      <c r="A20" s="369"/>
      <c r="B20" s="388"/>
      <c r="C20" s="320" t="str">
        <f>IF(C13="","",C13)</f>
        <v>　（改築）</v>
      </c>
      <c r="D20" s="278"/>
      <c r="E20" s="274" t="str">
        <f t="shared" si="2"/>
        <v/>
      </c>
      <c r="F20" s="279"/>
      <c r="G20" s="282"/>
      <c r="H20" s="280" t="str">
        <f t="shared" si="3"/>
        <v/>
      </c>
      <c r="I20" s="280"/>
      <c r="J20" s="280"/>
      <c r="K20" s="280" t="str">
        <f t="shared" si="0"/>
        <v/>
      </c>
      <c r="L20" s="279"/>
      <c r="M20" s="282"/>
      <c r="N20" s="280" t="str">
        <f t="shared" si="4"/>
        <v/>
      </c>
      <c r="O20" s="280"/>
      <c r="P20" s="282"/>
      <c r="Q20" s="280" t="str">
        <f t="shared" si="5"/>
        <v/>
      </c>
      <c r="R20" s="280"/>
      <c r="S20" s="280"/>
      <c r="T20" s="280" t="str">
        <f t="shared" si="1"/>
        <v/>
      </c>
      <c r="U20" s="279"/>
    </row>
    <row r="21" spans="1:24" s="7" customFormat="1" ht="18" customHeight="1" x14ac:dyDescent="0.15">
      <c r="A21" s="369"/>
      <c r="B21" s="388"/>
      <c r="C21" s="320" t="s">
        <v>53</v>
      </c>
      <c r="D21" s="278"/>
      <c r="E21" s="274" t="str">
        <f t="shared" si="2"/>
        <v/>
      </c>
      <c r="F21" s="279"/>
      <c r="G21" s="282"/>
      <c r="H21" s="280" t="str">
        <f t="shared" si="3"/>
        <v/>
      </c>
      <c r="I21" s="280"/>
      <c r="J21" s="280"/>
      <c r="K21" s="280" t="str">
        <f t="shared" si="0"/>
        <v/>
      </c>
      <c r="L21" s="279"/>
      <c r="M21" s="282"/>
      <c r="N21" s="280" t="str">
        <f t="shared" si="4"/>
        <v/>
      </c>
      <c r="O21" s="280"/>
      <c r="P21" s="282"/>
      <c r="Q21" s="280" t="str">
        <f t="shared" si="5"/>
        <v/>
      </c>
      <c r="R21" s="280"/>
      <c r="S21" s="280"/>
      <c r="T21" s="280" t="str">
        <f t="shared" si="1"/>
        <v/>
      </c>
      <c r="U21" s="279"/>
    </row>
    <row r="22" spans="1:24" s="7" customFormat="1" ht="18" customHeight="1" x14ac:dyDescent="0.15">
      <c r="A22" s="369"/>
      <c r="B22" s="388"/>
      <c r="C22" s="247"/>
      <c r="D22" s="276"/>
      <c r="E22" s="274" t="str">
        <f t="shared" si="2"/>
        <v/>
      </c>
      <c r="F22" s="275"/>
      <c r="G22" s="283"/>
      <c r="H22" s="280" t="str">
        <f t="shared" si="3"/>
        <v/>
      </c>
      <c r="I22" s="281"/>
      <c r="J22" s="281"/>
      <c r="K22" s="280" t="str">
        <f t="shared" si="0"/>
        <v/>
      </c>
      <c r="L22" s="275"/>
      <c r="M22" s="283"/>
      <c r="N22" s="280" t="str">
        <f t="shared" si="4"/>
        <v/>
      </c>
      <c r="O22" s="281"/>
      <c r="P22" s="283"/>
      <c r="Q22" s="280" t="str">
        <f t="shared" si="5"/>
        <v/>
      </c>
      <c r="R22" s="281"/>
      <c r="S22" s="281"/>
      <c r="T22" s="280" t="str">
        <f t="shared" si="1"/>
        <v/>
      </c>
      <c r="U22" s="275"/>
    </row>
    <row r="23" spans="1:24" s="7" customFormat="1" ht="18" customHeight="1" x14ac:dyDescent="0.15">
      <c r="A23" s="369"/>
      <c r="B23" s="388"/>
      <c r="C23" s="247"/>
      <c r="D23" s="276"/>
      <c r="E23" s="274" t="str">
        <f t="shared" si="2"/>
        <v/>
      </c>
      <c r="F23" s="275"/>
      <c r="G23" s="283"/>
      <c r="H23" s="280" t="str">
        <f t="shared" si="3"/>
        <v/>
      </c>
      <c r="I23" s="281"/>
      <c r="J23" s="281"/>
      <c r="K23" s="280" t="str">
        <f t="shared" si="0"/>
        <v/>
      </c>
      <c r="L23" s="275"/>
      <c r="M23" s="283"/>
      <c r="N23" s="280" t="str">
        <f t="shared" si="4"/>
        <v/>
      </c>
      <c r="O23" s="281"/>
      <c r="P23" s="283"/>
      <c r="Q23" s="280" t="str">
        <f t="shared" si="5"/>
        <v/>
      </c>
      <c r="R23" s="281"/>
      <c r="S23" s="281"/>
      <c r="T23" s="280" t="str">
        <f t="shared" si="1"/>
        <v/>
      </c>
      <c r="U23" s="275"/>
    </row>
    <row r="24" spans="1:24" s="7" customFormat="1" ht="18" customHeight="1" x14ac:dyDescent="0.15">
      <c r="A24" s="369"/>
      <c r="B24" s="388"/>
      <c r="C24" s="247"/>
      <c r="D24" s="276"/>
      <c r="E24" s="274" t="str">
        <f t="shared" si="2"/>
        <v/>
      </c>
      <c r="F24" s="284"/>
      <c r="G24" s="283"/>
      <c r="H24" s="280" t="str">
        <f t="shared" si="3"/>
        <v/>
      </c>
      <c r="I24" s="281"/>
      <c r="J24" s="281"/>
      <c r="K24" s="280" t="str">
        <f t="shared" si="0"/>
        <v/>
      </c>
      <c r="L24" s="275"/>
      <c r="M24" s="283"/>
      <c r="N24" s="280" t="str">
        <f t="shared" si="4"/>
        <v/>
      </c>
      <c r="O24" s="281"/>
      <c r="P24" s="283"/>
      <c r="Q24" s="280" t="str">
        <f t="shared" si="5"/>
        <v/>
      </c>
      <c r="R24" s="281"/>
      <c r="S24" s="281"/>
      <c r="T24" s="280" t="str">
        <f t="shared" si="1"/>
        <v/>
      </c>
      <c r="U24" s="275"/>
    </row>
    <row r="25" spans="1:24" s="7" customFormat="1" ht="18" customHeight="1" x14ac:dyDescent="0.15">
      <c r="A25" s="369"/>
      <c r="B25" s="388"/>
      <c r="C25" s="247"/>
      <c r="D25" s="276"/>
      <c r="E25" s="274" t="str">
        <f t="shared" si="2"/>
        <v/>
      </c>
      <c r="F25" s="284"/>
      <c r="G25" s="283"/>
      <c r="H25" s="280" t="str">
        <f t="shared" si="3"/>
        <v/>
      </c>
      <c r="I25" s="281"/>
      <c r="J25" s="281"/>
      <c r="K25" s="280" t="str">
        <f t="shared" si="0"/>
        <v/>
      </c>
      <c r="L25" s="275"/>
      <c r="M25" s="283"/>
      <c r="N25" s="280" t="str">
        <f t="shared" si="4"/>
        <v/>
      </c>
      <c r="O25" s="281"/>
      <c r="P25" s="283"/>
      <c r="Q25" s="280" t="str">
        <f t="shared" si="5"/>
        <v/>
      </c>
      <c r="R25" s="281"/>
      <c r="S25" s="281"/>
      <c r="T25" s="280" t="str">
        <f t="shared" si="1"/>
        <v/>
      </c>
      <c r="U25" s="275"/>
    </row>
    <row r="26" spans="1:24" s="7" customFormat="1" ht="18" customHeight="1" x14ac:dyDescent="0.15">
      <c r="A26" s="369"/>
      <c r="B26" s="388"/>
      <c r="C26" s="247"/>
      <c r="D26" s="276"/>
      <c r="E26" s="274" t="str">
        <f t="shared" si="2"/>
        <v/>
      </c>
      <c r="F26" s="284"/>
      <c r="G26" s="283"/>
      <c r="H26" s="280" t="str">
        <f t="shared" si="3"/>
        <v/>
      </c>
      <c r="I26" s="281"/>
      <c r="J26" s="281"/>
      <c r="K26" s="280" t="str">
        <f t="shared" si="0"/>
        <v/>
      </c>
      <c r="L26" s="275"/>
      <c r="M26" s="283"/>
      <c r="N26" s="280" t="str">
        <f t="shared" si="4"/>
        <v/>
      </c>
      <c r="O26" s="281"/>
      <c r="P26" s="283"/>
      <c r="Q26" s="280" t="str">
        <f t="shared" si="5"/>
        <v/>
      </c>
      <c r="R26" s="281"/>
      <c r="S26" s="281"/>
      <c r="T26" s="280" t="str">
        <f t="shared" si="1"/>
        <v/>
      </c>
      <c r="U26" s="275"/>
    </row>
    <row r="27" spans="1:24" s="7" customFormat="1" ht="18" customHeight="1" x14ac:dyDescent="0.15">
      <c r="A27" s="369"/>
      <c r="B27" s="388"/>
      <c r="C27" s="247"/>
      <c r="D27" s="276"/>
      <c r="E27" s="280" t="str">
        <f t="shared" si="2"/>
        <v/>
      </c>
      <c r="F27" s="284"/>
      <c r="G27" s="283"/>
      <c r="H27" s="280" t="str">
        <f t="shared" si="3"/>
        <v/>
      </c>
      <c r="I27" s="281"/>
      <c r="J27" s="281"/>
      <c r="K27" s="280" t="str">
        <f t="shared" si="0"/>
        <v/>
      </c>
      <c r="L27" s="275"/>
      <c r="M27" s="283"/>
      <c r="N27" s="280" t="str">
        <f t="shared" si="4"/>
        <v/>
      </c>
      <c r="O27" s="281"/>
      <c r="P27" s="283"/>
      <c r="Q27" s="280" t="str">
        <f t="shared" si="5"/>
        <v/>
      </c>
      <c r="R27" s="281"/>
      <c r="S27" s="281"/>
      <c r="T27" s="280" t="str">
        <f t="shared" si="1"/>
        <v/>
      </c>
      <c r="U27" s="275"/>
    </row>
    <row r="28" spans="1:24" s="7" customFormat="1" ht="18" customHeight="1" x14ac:dyDescent="0.15">
      <c r="A28" s="369"/>
      <c r="B28" s="388"/>
      <c r="C28" s="318" t="s">
        <v>57</v>
      </c>
      <c r="D28" s="285"/>
      <c r="E28" s="286" t="str">
        <f t="shared" si="2"/>
        <v/>
      </c>
      <c r="F28" s="287" t="str">
        <f>IF(SUM(F12:F27)=0,"",SUM(F12:F27))</f>
        <v/>
      </c>
      <c r="G28" s="288"/>
      <c r="H28" s="286" t="str">
        <f t="shared" si="3"/>
        <v/>
      </c>
      <c r="I28" s="286" t="str">
        <f>IF(SUM(I12:I27)=0,"",SUM(I12:I27))</f>
        <v/>
      </c>
      <c r="J28" s="289"/>
      <c r="K28" s="286" t="str">
        <f t="shared" si="0"/>
        <v/>
      </c>
      <c r="L28" s="287" t="str">
        <f>IF(SUM(L12:L27)=0,"",SUM(L12:L27))</f>
        <v/>
      </c>
      <c r="M28" s="288"/>
      <c r="N28" s="286" t="str">
        <f t="shared" si="4"/>
        <v/>
      </c>
      <c r="O28" s="286" t="str">
        <f>IF(SUM(O12:O27)=0,"",SUM(O12:O27))</f>
        <v/>
      </c>
      <c r="P28" s="288"/>
      <c r="Q28" s="286" t="str">
        <f t="shared" si="5"/>
        <v/>
      </c>
      <c r="R28" s="286" t="str">
        <f>IF(SUM(R12:R27)=0,"",SUM(R12:R27))</f>
        <v/>
      </c>
      <c r="S28" s="289"/>
      <c r="T28" s="286" t="str">
        <f t="shared" si="1"/>
        <v/>
      </c>
      <c r="U28" s="287" t="str">
        <f>IF(SUM(U12:U27)=0,"",SUM(U12:U27))</f>
        <v/>
      </c>
    </row>
    <row r="29" spans="1:24" s="7" customFormat="1" ht="18" customHeight="1" x14ac:dyDescent="0.15">
      <c r="A29" s="369"/>
      <c r="B29" s="388" t="s">
        <v>47</v>
      </c>
      <c r="C29" s="249"/>
      <c r="D29" s="290"/>
      <c r="E29" s="291" t="str">
        <f t="shared" si="2"/>
        <v/>
      </c>
      <c r="F29" s="292"/>
      <c r="G29" s="290"/>
      <c r="H29" s="291" t="str">
        <f t="shared" si="3"/>
        <v/>
      </c>
      <c r="I29" s="293"/>
      <c r="J29" s="293"/>
      <c r="K29" s="291" t="str">
        <f t="shared" si="0"/>
        <v/>
      </c>
      <c r="L29" s="292"/>
      <c r="M29" s="290"/>
      <c r="N29" s="291" t="str">
        <f t="shared" si="4"/>
        <v/>
      </c>
      <c r="O29" s="293"/>
      <c r="P29" s="290"/>
      <c r="Q29" s="291" t="str">
        <f t="shared" si="5"/>
        <v/>
      </c>
      <c r="R29" s="293"/>
      <c r="S29" s="293"/>
      <c r="T29" s="291" t="str">
        <f t="shared" si="1"/>
        <v/>
      </c>
      <c r="U29" s="292"/>
    </row>
    <row r="30" spans="1:24" s="7" customFormat="1" ht="18" customHeight="1" x14ac:dyDescent="0.15">
      <c r="A30" s="369"/>
      <c r="B30" s="388"/>
      <c r="C30" s="250"/>
      <c r="D30" s="294"/>
      <c r="E30" s="295" t="str">
        <f t="shared" si="2"/>
        <v/>
      </c>
      <c r="F30" s="296"/>
      <c r="G30" s="294"/>
      <c r="H30" s="295" t="str">
        <f t="shared" si="3"/>
        <v/>
      </c>
      <c r="I30" s="297"/>
      <c r="J30" s="297"/>
      <c r="K30" s="295" t="str">
        <f t="shared" si="0"/>
        <v/>
      </c>
      <c r="L30" s="296"/>
      <c r="M30" s="294"/>
      <c r="N30" s="295" t="str">
        <f t="shared" si="4"/>
        <v/>
      </c>
      <c r="O30" s="297"/>
      <c r="P30" s="294"/>
      <c r="Q30" s="295" t="str">
        <f t="shared" si="5"/>
        <v/>
      </c>
      <c r="R30" s="297"/>
      <c r="S30" s="297"/>
      <c r="T30" s="295" t="str">
        <f t="shared" si="1"/>
        <v/>
      </c>
      <c r="U30" s="296"/>
    </row>
    <row r="31" spans="1:24" s="7" customFormat="1" ht="18" customHeight="1" x14ac:dyDescent="0.15">
      <c r="A31" s="369"/>
      <c r="B31" s="388"/>
      <c r="C31" s="250"/>
      <c r="D31" s="294"/>
      <c r="E31" s="295" t="str">
        <f t="shared" si="2"/>
        <v/>
      </c>
      <c r="F31" s="296"/>
      <c r="G31" s="294"/>
      <c r="H31" s="295" t="str">
        <f t="shared" si="3"/>
        <v/>
      </c>
      <c r="I31" s="297"/>
      <c r="J31" s="297"/>
      <c r="K31" s="295" t="str">
        <f t="shared" si="0"/>
        <v/>
      </c>
      <c r="L31" s="296"/>
      <c r="M31" s="294"/>
      <c r="N31" s="295" t="str">
        <f t="shared" si="4"/>
        <v/>
      </c>
      <c r="O31" s="297"/>
      <c r="P31" s="294"/>
      <c r="Q31" s="295" t="str">
        <f t="shared" si="5"/>
        <v/>
      </c>
      <c r="R31" s="297"/>
      <c r="S31" s="297"/>
      <c r="T31" s="295" t="str">
        <f t="shared" si="1"/>
        <v/>
      </c>
      <c r="U31" s="296"/>
    </row>
    <row r="32" spans="1:24" s="7" customFormat="1" ht="18" customHeight="1" x14ac:dyDescent="0.15">
      <c r="A32" s="369"/>
      <c r="B32" s="388"/>
      <c r="C32" s="250"/>
      <c r="D32" s="294"/>
      <c r="E32" s="295" t="str">
        <f t="shared" si="2"/>
        <v/>
      </c>
      <c r="F32" s="296"/>
      <c r="G32" s="294"/>
      <c r="H32" s="295" t="str">
        <f t="shared" si="3"/>
        <v/>
      </c>
      <c r="I32" s="297"/>
      <c r="J32" s="297"/>
      <c r="K32" s="295" t="str">
        <f t="shared" si="0"/>
        <v/>
      </c>
      <c r="L32" s="296"/>
      <c r="M32" s="294"/>
      <c r="N32" s="295" t="str">
        <f t="shared" si="4"/>
        <v/>
      </c>
      <c r="O32" s="297"/>
      <c r="P32" s="294"/>
      <c r="Q32" s="295" t="str">
        <f t="shared" si="5"/>
        <v/>
      </c>
      <c r="R32" s="297"/>
      <c r="S32" s="297"/>
      <c r="T32" s="295" t="str">
        <f t="shared" si="1"/>
        <v/>
      </c>
      <c r="U32" s="296"/>
      <c r="V32" s="375" t="s">
        <v>86</v>
      </c>
      <c r="W32" s="376"/>
      <c r="X32" s="376"/>
    </row>
    <row r="33" spans="1:24" s="7" customFormat="1" ht="18" customHeight="1" x14ac:dyDescent="0.15">
      <c r="A33" s="369"/>
      <c r="B33" s="388"/>
      <c r="C33" s="251"/>
      <c r="D33" s="298"/>
      <c r="E33" s="299" t="str">
        <f t="shared" si="2"/>
        <v/>
      </c>
      <c r="F33" s="300"/>
      <c r="G33" s="298"/>
      <c r="H33" s="299" t="str">
        <f t="shared" si="3"/>
        <v/>
      </c>
      <c r="I33" s="301"/>
      <c r="J33" s="301"/>
      <c r="K33" s="299" t="str">
        <f t="shared" si="0"/>
        <v/>
      </c>
      <c r="L33" s="300"/>
      <c r="M33" s="298"/>
      <c r="N33" s="299" t="str">
        <f t="shared" si="4"/>
        <v/>
      </c>
      <c r="O33" s="301"/>
      <c r="P33" s="298"/>
      <c r="Q33" s="299" t="str">
        <f t="shared" si="5"/>
        <v/>
      </c>
      <c r="R33" s="301"/>
      <c r="S33" s="301"/>
      <c r="T33" s="299" t="str">
        <f t="shared" si="1"/>
        <v/>
      </c>
      <c r="U33" s="300"/>
      <c r="V33" s="375"/>
      <c r="W33" s="376"/>
      <c r="X33" s="376"/>
    </row>
    <row r="34" spans="1:24" s="7" customFormat="1" ht="18" customHeight="1" x14ac:dyDescent="0.15">
      <c r="A34" s="369"/>
      <c r="B34" s="388"/>
      <c r="C34" s="315" t="s">
        <v>57</v>
      </c>
      <c r="D34" s="288"/>
      <c r="E34" s="286" t="str">
        <f t="shared" si="2"/>
        <v/>
      </c>
      <c r="F34" s="287" t="str">
        <f>IF(SUM(F29:F33)=0,"",(SUM(F29:F33)))</f>
        <v/>
      </c>
      <c r="G34" s="288"/>
      <c r="H34" s="286" t="str">
        <f t="shared" si="3"/>
        <v/>
      </c>
      <c r="I34" s="286" t="str">
        <f>IF(SUM(I29:I33)=0,"",(SUM(I29:I33)))</f>
        <v/>
      </c>
      <c r="J34" s="289"/>
      <c r="K34" s="286" t="str">
        <f t="shared" si="0"/>
        <v/>
      </c>
      <c r="L34" s="287" t="str">
        <f>IF(SUM(L29:L33)=0,"",(SUM(L29:L33)))</f>
        <v/>
      </c>
      <c r="M34" s="288"/>
      <c r="N34" s="286" t="str">
        <f t="shared" si="4"/>
        <v/>
      </c>
      <c r="O34" s="286" t="str">
        <f>IF(SUM(O29:O33)=0,"",(SUM(O29:O33)))</f>
        <v/>
      </c>
      <c r="P34" s="288"/>
      <c r="Q34" s="286" t="str">
        <f t="shared" si="5"/>
        <v/>
      </c>
      <c r="R34" s="286" t="str">
        <f>IF(SUM(R29:R33)=0,"",(SUM(R29:R33)))</f>
        <v/>
      </c>
      <c r="S34" s="289"/>
      <c r="T34" s="286" t="str">
        <f t="shared" si="1"/>
        <v/>
      </c>
      <c r="U34" s="287" t="str">
        <f>IF(SUM(U29:U33)=0,"",(SUM(U29:U33)))</f>
        <v/>
      </c>
    </row>
    <row r="35" spans="1:24" s="7" customFormat="1" ht="18" customHeight="1" x14ac:dyDescent="0.15">
      <c r="A35" s="369"/>
      <c r="B35" s="377" t="s">
        <v>55</v>
      </c>
      <c r="C35" s="378"/>
      <c r="D35" s="288"/>
      <c r="E35" s="286" t="str">
        <f t="shared" si="2"/>
        <v/>
      </c>
      <c r="F35" s="287" t="str">
        <f>IF(F28="","",IF(F34="",F28,F28+F34))</f>
        <v/>
      </c>
      <c r="G35" s="288"/>
      <c r="H35" s="286" t="str">
        <f t="shared" si="3"/>
        <v/>
      </c>
      <c r="I35" s="286" t="str">
        <f>IF(I28="","",IF(I34="",I28,I28+I34))</f>
        <v/>
      </c>
      <c r="J35" s="289"/>
      <c r="K35" s="286" t="str">
        <f t="shared" si="0"/>
        <v/>
      </c>
      <c r="L35" s="287" t="str">
        <f>IF(L28="","",IF(L34="",L28,L28+L34))</f>
        <v/>
      </c>
      <c r="M35" s="288"/>
      <c r="N35" s="286" t="str">
        <f t="shared" si="4"/>
        <v/>
      </c>
      <c r="O35" s="286" t="str">
        <f>IF(O28="","",IF(O34="",O28,O28+O34))</f>
        <v/>
      </c>
      <c r="P35" s="288"/>
      <c r="Q35" s="286" t="str">
        <f t="shared" si="5"/>
        <v/>
      </c>
      <c r="R35" s="286" t="str">
        <f>IF(R28="","",IF(R34="",R28,R28+R34))</f>
        <v/>
      </c>
      <c r="S35" s="289"/>
      <c r="T35" s="286" t="str">
        <f t="shared" si="1"/>
        <v/>
      </c>
      <c r="U35" s="287" t="str">
        <f>IF(U28="","",IF(U34="",U28,U28+U34))</f>
        <v/>
      </c>
    </row>
    <row r="36" spans="1:24" s="7" customFormat="1" ht="18" customHeight="1" x14ac:dyDescent="0.15">
      <c r="A36" s="369" t="s">
        <v>45</v>
      </c>
      <c r="B36" s="380" t="str">
        <f>C12</f>
        <v>&lt;改修工事&gt;</v>
      </c>
      <c r="C36" s="381"/>
      <c r="D36" s="302"/>
      <c r="E36" s="291" t="str">
        <f t="shared" si="2"/>
        <v/>
      </c>
      <c r="F36" s="303"/>
      <c r="G36" s="302"/>
      <c r="H36" s="291" t="str">
        <f t="shared" si="3"/>
        <v/>
      </c>
      <c r="I36" s="291"/>
      <c r="J36" s="291"/>
      <c r="K36" s="291" t="str">
        <f t="shared" si="0"/>
        <v/>
      </c>
      <c r="L36" s="303"/>
      <c r="M36" s="302"/>
      <c r="N36" s="291" t="str">
        <f t="shared" si="4"/>
        <v/>
      </c>
      <c r="O36" s="291"/>
      <c r="P36" s="302"/>
      <c r="Q36" s="291" t="str">
        <f t="shared" si="5"/>
        <v/>
      </c>
      <c r="R36" s="291"/>
      <c r="S36" s="291"/>
      <c r="T36" s="291" t="str">
        <f t="shared" si="1"/>
        <v/>
      </c>
      <c r="U36" s="303"/>
    </row>
    <row r="37" spans="1:24" s="7" customFormat="1" ht="18" customHeight="1" x14ac:dyDescent="0.15">
      <c r="A37" s="369"/>
      <c r="B37" s="380" t="str">
        <f>C20</f>
        <v>　（改築）</v>
      </c>
      <c r="C37" s="381"/>
      <c r="D37" s="304"/>
      <c r="E37" s="295" t="str">
        <f t="shared" si="2"/>
        <v/>
      </c>
      <c r="F37" s="305"/>
      <c r="G37" s="304"/>
      <c r="H37" s="295" t="str">
        <f t="shared" si="3"/>
        <v/>
      </c>
      <c r="I37" s="295"/>
      <c r="J37" s="295"/>
      <c r="K37" s="295" t="str">
        <f t="shared" si="0"/>
        <v/>
      </c>
      <c r="L37" s="305"/>
      <c r="M37" s="304"/>
      <c r="N37" s="295" t="str">
        <f t="shared" si="4"/>
        <v/>
      </c>
      <c r="O37" s="295"/>
      <c r="P37" s="304"/>
      <c r="Q37" s="295" t="str">
        <f t="shared" si="5"/>
        <v/>
      </c>
      <c r="R37" s="295"/>
      <c r="S37" s="295"/>
      <c r="T37" s="295" t="str">
        <f t="shared" si="1"/>
        <v/>
      </c>
      <c r="U37" s="305"/>
    </row>
    <row r="38" spans="1:24" s="7" customFormat="1" ht="18" customHeight="1" x14ac:dyDescent="0.15">
      <c r="A38" s="369"/>
      <c r="B38" s="12" t="s">
        <v>50</v>
      </c>
      <c r="C38" s="247"/>
      <c r="D38" s="294"/>
      <c r="E38" s="295" t="str">
        <f t="shared" si="2"/>
        <v/>
      </c>
      <c r="F38" s="296"/>
      <c r="G38" s="294"/>
      <c r="H38" s="295" t="str">
        <f t="shared" si="3"/>
        <v/>
      </c>
      <c r="I38" s="297"/>
      <c r="J38" s="297"/>
      <c r="K38" s="295" t="str">
        <f t="shared" si="0"/>
        <v/>
      </c>
      <c r="L38" s="296"/>
      <c r="M38" s="294"/>
      <c r="N38" s="295" t="str">
        <f t="shared" si="4"/>
        <v/>
      </c>
      <c r="O38" s="297"/>
      <c r="P38" s="294"/>
      <c r="Q38" s="295" t="str">
        <f t="shared" si="5"/>
        <v/>
      </c>
      <c r="R38" s="297"/>
      <c r="S38" s="297"/>
      <c r="T38" s="295" t="str">
        <f t="shared" si="1"/>
        <v/>
      </c>
      <c r="U38" s="296"/>
    </row>
    <row r="39" spans="1:24" s="7" customFormat="1" ht="18" customHeight="1" x14ac:dyDescent="0.15">
      <c r="A39" s="369"/>
      <c r="B39" s="12" t="s">
        <v>50</v>
      </c>
      <c r="C39" s="247"/>
      <c r="D39" s="294"/>
      <c r="E39" s="295" t="str">
        <f t="shared" si="2"/>
        <v/>
      </c>
      <c r="F39" s="296"/>
      <c r="G39" s="294"/>
      <c r="H39" s="295" t="str">
        <f t="shared" si="3"/>
        <v/>
      </c>
      <c r="I39" s="297"/>
      <c r="J39" s="297"/>
      <c r="K39" s="295" t="str">
        <f t="shared" si="0"/>
        <v/>
      </c>
      <c r="L39" s="296"/>
      <c r="M39" s="294"/>
      <c r="N39" s="295" t="str">
        <f t="shared" si="4"/>
        <v/>
      </c>
      <c r="O39" s="297"/>
      <c r="P39" s="294"/>
      <c r="Q39" s="295" t="str">
        <f t="shared" si="5"/>
        <v/>
      </c>
      <c r="R39" s="297"/>
      <c r="S39" s="297"/>
      <c r="T39" s="295" t="str">
        <f t="shared" si="1"/>
        <v/>
      </c>
      <c r="U39" s="296"/>
    </row>
    <row r="40" spans="1:24" s="7" customFormat="1" ht="18" customHeight="1" x14ac:dyDescent="0.15">
      <c r="A40" s="369"/>
      <c r="B40" s="13" t="s">
        <v>49</v>
      </c>
      <c r="C40" s="247"/>
      <c r="D40" s="294"/>
      <c r="E40" s="295" t="str">
        <f t="shared" si="2"/>
        <v/>
      </c>
      <c r="F40" s="296"/>
      <c r="G40" s="294"/>
      <c r="H40" s="295" t="str">
        <f t="shared" si="3"/>
        <v/>
      </c>
      <c r="I40" s="297"/>
      <c r="J40" s="297"/>
      <c r="K40" s="295" t="str">
        <f t="shared" si="0"/>
        <v/>
      </c>
      <c r="L40" s="296"/>
      <c r="M40" s="294"/>
      <c r="N40" s="295" t="str">
        <f t="shared" si="4"/>
        <v/>
      </c>
      <c r="O40" s="297"/>
      <c r="P40" s="294"/>
      <c r="Q40" s="295" t="str">
        <f t="shared" si="5"/>
        <v/>
      </c>
      <c r="R40" s="297"/>
      <c r="S40" s="297"/>
      <c r="T40" s="295" t="str">
        <f t="shared" si="1"/>
        <v/>
      </c>
      <c r="U40" s="296"/>
    </row>
    <row r="41" spans="1:24" s="7" customFormat="1" ht="18" customHeight="1" x14ac:dyDescent="0.15">
      <c r="A41" s="369"/>
      <c r="B41" s="380" t="s">
        <v>54</v>
      </c>
      <c r="C41" s="381"/>
      <c r="D41" s="304"/>
      <c r="E41" s="295" t="str">
        <f t="shared" si="2"/>
        <v/>
      </c>
      <c r="F41" s="305"/>
      <c r="G41" s="304"/>
      <c r="H41" s="295" t="str">
        <f t="shared" si="3"/>
        <v/>
      </c>
      <c r="I41" s="295"/>
      <c r="J41" s="295"/>
      <c r="K41" s="295" t="str">
        <f t="shared" si="0"/>
        <v/>
      </c>
      <c r="L41" s="305"/>
      <c r="M41" s="304"/>
      <c r="N41" s="295" t="str">
        <f t="shared" si="4"/>
        <v/>
      </c>
      <c r="O41" s="295"/>
      <c r="P41" s="304"/>
      <c r="Q41" s="295" t="str">
        <f t="shared" si="5"/>
        <v/>
      </c>
      <c r="R41" s="295"/>
      <c r="S41" s="295"/>
      <c r="T41" s="295" t="str">
        <f t="shared" si="1"/>
        <v/>
      </c>
      <c r="U41" s="305"/>
    </row>
    <row r="42" spans="1:24" s="7" customFormat="1" ht="18" customHeight="1" x14ac:dyDescent="0.15">
      <c r="A42" s="369"/>
      <c r="B42" s="380" t="str">
        <f>C20</f>
        <v>　（改築）</v>
      </c>
      <c r="C42" s="381"/>
      <c r="D42" s="304"/>
      <c r="E42" s="295" t="str">
        <f t="shared" si="2"/>
        <v/>
      </c>
      <c r="F42" s="305"/>
      <c r="G42" s="304"/>
      <c r="H42" s="295" t="str">
        <f t="shared" si="3"/>
        <v/>
      </c>
      <c r="I42" s="295"/>
      <c r="J42" s="295"/>
      <c r="K42" s="295" t="str">
        <f t="shared" si="0"/>
        <v/>
      </c>
      <c r="L42" s="305"/>
      <c r="M42" s="304"/>
      <c r="N42" s="295" t="str">
        <f t="shared" si="4"/>
        <v/>
      </c>
      <c r="O42" s="295"/>
      <c r="P42" s="304"/>
      <c r="Q42" s="295" t="str">
        <f t="shared" si="5"/>
        <v/>
      </c>
      <c r="R42" s="295"/>
      <c r="S42" s="295"/>
      <c r="T42" s="295" t="str">
        <f t="shared" si="1"/>
        <v/>
      </c>
      <c r="U42" s="305"/>
    </row>
    <row r="43" spans="1:24" s="7" customFormat="1" ht="18" customHeight="1" x14ac:dyDescent="0.15">
      <c r="A43" s="369"/>
      <c r="B43" s="13" t="s">
        <v>49</v>
      </c>
      <c r="C43" s="247"/>
      <c r="D43" s="294"/>
      <c r="E43" s="295" t="str">
        <f t="shared" si="2"/>
        <v/>
      </c>
      <c r="F43" s="296"/>
      <c r="G43" s="294"/>
      <c r="H43" s="295" t="str">
        <f t="shared" si="3"/>
        <v/>
      </c>
      <c r="I43" s="297"/>
      <c r="J43" s="297"/>
      <c r="K43" s="295" t="str">
        <f t="shared" si="0"/>
        <v/>
      </c>
      <c r="L43" s="296"/>
      <c r="M43" s="294"/>
      <c r="N43" s="295" t="str">
        <f t="shared" si="4"/>
        <v/>
      </c>
      <c r="O43" s="297"/>
      <c r="P43" s="294"/>
      <c r="Q43" s="295" t="str">
        <f t="shared" si="5"/>
        <v/>
      </c>
      <c r="R43" s="297"/>
      <c r="S43" s="297"/>
      <c r="T43" s="295" t="str">
        <f t="shared" si="1"/>
        <v/>
      </c>
      <c r="U43" s="296"/>
    </row>
    <row r="44" spans="1:24" s="7" customFormat="1" ht="18" customHeight="1" x14ac:dyDescent="0.15">
      <c r="A44" s="369"/>
      <c r="B44" s="12" t="s">
        <v>49</v>
      </c>
      <c r="C44" s="247"/>
      <c r="D44" s="294"/>
      <c r="E44" s="295" t="str">
        <f t="shared" si="2"/>
        <v/>
      </c>
      <c r="F44" s="296"/>
      <c r="G44" s="294"/>
      <c r="H44" s="295" t="str">
        <f t="shared" si="3"/>
        <v/>
      </c>
      <c r="I44" s="297"/>
      <c r="J44" s="297"/>
      <c r="K44" s="295" t="str">
        <f t="shared" si="0"/>
        <v/>
      </c>
      <c r="L44" s="296"/>
      <c r="M44" s="294"/>
      <c r="N44" s="295" t="str">
        <f t="shared" si="4"/>
        <v/>
      </c>
      <c r="O44" s="297"/>
      <c r="P44" s="294"/>
      <c r="Q44" s="295" t="str">
        <f t="shared" si="5"/>
        <v/>
      </c>
      <c r="R44" s="297"/>
      <c r="S44" s="297"/>
      <c r="T44" s="295" t="str">
        <f t="shared" si="1"/>
        <v/>
      </c>
      <c r="U44" s="296"/>
    </row>
    <row r="45" spans="1:24" s="7" customFormat="1" ht="18" customHeight="1" x14ac:dyDescent="0.15">
      <c r="A45" s="369"/>
      <c r="B45" s="14" t="s">
        <v>50</v>
      </c>
      <c r="C45" s="252"/>
      <c r="D45" s="298"/>
      <c r="E45" s="299" t="str">
        <f t="shared" si="2"/>
        <v/>
      </c>
      <c r="F45" s="300"/>
      <c r="G45" s="298"/>
      <c r="H45" s="299" t="str">
        <f t="shared" si="3"/>
        <v/>
      </c>
      <c r="I45" s="301"/>
      <c r="J45" s="301"/>
      <c r="K45" s="299" t="str">
        <f t="shared" si="0"/>
        <v/>
      </c>
      <c r="L45" s="300"/>
      <c r="M45" s="298"/>
      <c r="N45" s="299" t="str">
        <f t="shared" si="4"/>
        <v/>
      </c>
      <c r="O45" s="301"/>
      <c r="P45" s="298"/>
      <c r="Q45" s="299" t="str">
        <f t="shared" si="5"/>
        <v/>
      </c>
      <c r="R45" s="301"/>
      <c r="S45" s="301"/>
      <c r="T45" s="299" t="str">
        <f t="shared" si="1"/>
        <v/>
      </c>
      <c r="U45" s="300"/>
    </row>
    <row r="46" spans="1:24" s="7" customFormat="1" ht="18" customHeight="1" x14ac:dyDescent="0.15">
      <c r="A46" s="379"/>
      <c r="B46" s="382" t="s">
        <v>58</v>
      </c>
      <c r="C46" s="383"/>
      <c r="D46" s="288"/>
      <c r="E46" s="286" t="str">
        <f t="shared" si="2"/>
        <v/>
      </c>
      <c r="F46" s="287" t="str">
        <f>IF(SUM(F36:F45)=0,"",(SUM(F36:F45)))</f>
        <v/>
      </c>
      <c r="G46" s="288"/>
      <c r="H46" s="286" t="str">
        <f t="shared" si="3"/>
        <v/>
      </c>
      <c r="I46" s="286" t="str">
        <f>IF(SUM(I36:I45)=0,"",(SUM(I36:I45)))</f>
        <v/>
      </c>
      <c r="J46" s="289"/>
      <c r="K46" s="286" t="str">
        <f t="shared" si="0"/>
        <v/>
      </c>
      <c r="L46" s="287" t="str">
        <f>IF(SUM(L36:L45)=0,"",(SUM(L36:L45)))</f>
        <v/>
      </c>
      <c r="M46" s="288"/>
      <c r="N46" s="286" t="str">
        <f t="shared" si="4"/>
        <v/>
      </c>
      <c r="O46" s="286" t="str">
        <f>IF(SUM(O36:O45)=0,"",(SUM(O36:O45)))</f>
        <v/>
      </c>
      <c r="P46" s="288"/>
      <c r="Q46" s="286" t="str">
        <f t="shared" si="5"/>
        <v/>
      </c>
      <c r="R46" s="286" t="str">
        <f>IF(SUM(R36:R45)=0,"",(SUM(R36:R45)))</f>
        <v/>
      </c>
      <c r="S46" s="289"/>
      <c r="T46" s="286" t="str">
        <f t="shared" si="1"/>
        <v/>
      </c>
      <c r="U46" s="287" t="str">
        <f>IF(SUM(U36:U45)=0,"",(SUM(U36:U45)))</f>
        <v/>
      </c>
    </row>
    <row r="47" spans="1:24" s="7" customFormat="1" ht="18" customHeight="1" thickBot="1" x14ac:dyDescent="0.2">
      <c r="A47" s="384" t="s">
        <v>59</v>
      </c>
      <c r="B47" s="385"/>
      <c r="C47" s="386"/>
      <c r="D47" s="306"/>
      <c r="E47" s="307" t="str">
        <f t="shared" si="2"/>
        <v/>
      </c>
      <c r="F47" s="308" t="str">
        <f>IF(F35="","",IF(F46="",F35,F35+F46))</f>
        <v/>
      </c>
      <c r="G47" s="306"/>
      <c r="H47" s="307" t="str">
        <f t="shared" si="3"/>
        <v/>
      </c>
      <c r="I47" s="307" t="str">
        <f>IF(I35="","",IF(I46="",I35,I35+I46))</f>
        <v/>
      </c>
      <c r="J47" s="309"/>
      <c r="K47" s="307" t="str">
        <f t="shared" si="0"/>
        <v/>
      </c>
      <c r="L47" s="308" t="str">
        <f>IF(L35="","",IF(L46="",L35,L35+L46))</f>
        <v/>
      </c>
      <c r="M47" s="306"/>
      <c r="N47" s="307" t="str">
        <f t="shared" si="4"/>
        <v/>
      </c>
      <c r="O47" s="307" t="str">
        <f>IF(O35="","",IF(O46="",O35,O35+O46))</f>
        <v/>
      </c>
      <c r="P47" s="306"/>
      <c r="Q47" s="307" t="str">
        <f t="shared" si="5"/>
        <v/>
      </c>
      <c r="R47" s="307" t="str">
        <f>IF(R35="","",IF(R46="",R35,R35+R46))</f>
        <v/>
      </c>
      <c r="S47" s="309"/>
      <c r="T47" s="307" t="str">
        <f t="shared" si="1"/>
        <v/>
      </c>
      <c r="U47" s="308" t="str">
        <f>IF(U35="","",IF(U46="",U35,U35+U46))</f>
        <v/>
      </c>
    </row>
    <row r="48" spans="1:24" s="7" customFormat="1" ht="18" customHeight="1" x14ac:dyDescent="0.15">
      <c r="A48" s="368" t="s">
        <v>29</v>
      </c>
      <c r="B48" s="371" t="s">
        <v>30</v>
      </c>
      <c r="C48" s="372"/>
      <c r="D48" s="363" t="s">
        <v>25</v>
      </c>
      <c r="E48" s="353" t="s">
        <v>25</v>
      </c>
      <c r="F48" s="310"/>
      <c r="G48" s="363"/>
      <c r="H48" s="353"/>
      <c r="I48" s="311"/>
      <c r="J48" s="353"/>
      <c r="K48" s="353" t="s">
        <v>25</v>
      </c>
      <c r="L48" s="310"/>
      <c r="M48" s="363"/>
      <c r="N48" s="353"/>
      <c r="O48" s="311"/>
      <c r="P48" s="363"/>
      <c r="Q48" s="353"/>
      <c r="R48" s="311"/>
      <c r="S48" s="353"/>
      <c r="T48" s="353" t="s">
        <v>25</v>
      </c>
      <c r="U48" s="310" t="s">
        <v>25</v>
      </c>
    </row>
    <row r="49" spans="1:21" s="7" customFormat="1" ht="18" customHeight="1" x14ac:dyDescent="0.15">
      <c r="A49" s="369"/>
      <c r="B49" s="366" t="s">
        <v>588</v>
      </c>
      <c r="C49" s="367"/>
      <c r="D49" s="364"/>
      <c r="E49" s="354"/>
      <c r="F49" s="296" t="s">
        <v>25</v>
      </c>
      <c r="G49" s="364"/>
      <c r="H49" s="354"/>
      <c r="I49" s="297"/>
      <c r="J49" s="354"/>
      <c r="K49" s="354"/>
      <c r="L49" s="296" t="s">
        <v>25</v>
      </c>
      <c r="M49" s="364"/>
      <c r="N49" s="354"/>
      <c r="O49" s="297"/>
      <c r="P49" s="364"/>
      <c r="Q49" s="354"/>
      <c r="R49" s="297"/>
      <c r="S49" s="354"/>
      <c r="T49" s="354"/>
      <c r="U49" s="296" t="s">
        <v>25</v>
      </c>
    </row>
    <row r="50" spans="1:21" s="7" customFormat="1" ht="18" customHeight="1" x14ac:dyDescent="0.15">
      <c r="A50" s="369"/>
      <c r="B50" s="366" t="s">
        <v>31</v>
      </c>
      <c r="C50" s="367"/>
      <c r="D50" s="364"/>
      <c r="E50" s="354"/>
      <c r="F50" s="296" t="s">
        <v>25</v>
      </c>
      <c r="G50" s="364"/>
      <c r="H50" s="354"/>
      <c r="I50" s="297"/>
      <c r="J50" s="354"/>
      <c r="K50" s="354"/>
      <c r="L50" s="296" t="s">
        <v>25</v>
      </c>
      <c r="M50" s="364"/>
      <c r="N50" s="354"/>
      <c r="O50" s="297"/>
      <c r="P50" s="364"/>
      <c r="Q50" s="354"/>
      <c r="R50" s="297"/>
      <c r="S50" s="354"/>
      <c r="T50" s="354"/>
      <c r="U50" s="296" t="s">
        <v>25</v>
      </c>
    </row>
    <row r="51" spans="1:21" s="7" customFormat="1" ht="18" customHeight="1" x14ac:dyDescent="0.15">
      <c r="A51" s="369"/>
      <c r="B51" s="366" t="s">
        <v>32</v>
      </c>
      <c r="C51" s="367"/>
      <c r="D51" s="364"/>
      <c r="E51" s="354"/>
      <c r="F51" s="296" t="s">
        <v>35</v>
      </c>
      <c r="G51" s="364"/>
      <c r="H51" s="354"/>
      <c r="I51" s="297"/>
      <c r="J51" s="354"/>
      <c r="K51" s="354"/>
      <c r="L51" s="296" t="s">
        <v>25</v>
      </c>
      <c r="M51" s="364"/>
      <c r="N51" s="354"/>
      <c r="O51" s="297"/>
      <c r="P51" s="364"/>
      <c r="Q51" s="354"/>
      <c r="R51" s="297"/>
      <c r="S51" s="354"/>
      <c r="T51" s="354"/>
      <c r="U51" s="296" t="s">
        <v>25</v>
      </c>
    </row>
    <row r="52" spans="1:21" s="7" customFormat="1" ht="18" customHeight="1" x14ac:dyDescent="0.15">
      <c r="A52" s="369"/>
      <c r="B52" s="366" t="s">
        <v>673</v>
      </c>
      <c r="C52" s="367"/>
      <c r="D52" s="364"/>
      <c r="E52" s="354"/>
      <c r="F52" s="284"/>
      <c r="G52" s="364"/>
      <c r="H52" s="354"/>
      <c r="I52" s="297"/>
      <c r="J52" s="354"/>
      <c r="K52" s="354"/>
      <c r="L52" s="296" t="s">
        <v>25</v>
      </c>
      <c r="M52" s="364"/>
      <c r="N52" s="354"/>
      <c r="O52" s="297"/>
      <c r="P52" s="364"/>
      <c r="Q52" s="354"/>
      <c r="R52" s="297"/>
      <c r="S52" s="354"/>
      <c r="T52" s="354"/>
      <c r="U52" s="296" t="s">
        <v>25</v>
      </c>
    </row>
    <row r="53" spans="1:21" s="7" customFormat="1" ht="18" customHeight="1" x14ac:dyDescent="0.15">
      <c r="A53" s="369"/>
      <c r="B53" s="366" t="s">
        <v>33</v>
      </c>
      <c r="C53" s="367"/>
      <c r="D53" s="364"/>
      <c r="E53" s="354"/>
      <c r="F53" s="284"/>
      <c r="G53" s="364"/>
      <c r="H53" s="354"/>
      <c r="I53" s="297"/>
      <c r="J53" s="354"/>
      <c r="K53" s="354"/>
      <c r="L53" s="296" t="s">
        <v>25</v>
      </c>
      <c r="M53" s="364"/>
      <c r="N53" s="354"/>
      <c r="O53" s="297"/>
      <c r="P53" s="364"/>
      <c r="Q53" s="354"/>
      <c r="R53" s="297"/>
      <c r="S53" s="354"/>
      <c r="T53" s="354"/>
      <c r="U53" s="296" t="s">
        <v>25</v>
      </c>
    </row>
    <row r="54" spans="1:21" s="7" customFormat="1" ht="18" customHeight="1" x14ac:dyDescent="0.15">
      <c r="A54" s="369"/>
      <c r="B54" s="366" t="s">
        <v>34</v>
      </c>
      <c r="C54" s="367"/>
      <c r="D54" s="365"/>
      <c r="E54" s="355"/>
      <c r="F54" s="284"/>
      <c r="G54" s="365"/>
      <c r="H54" s="355"/>
      <c r="I54" s="301"/>
      <c r="J54" s="355"/>
      <c r="K54" s="355"/>
      <c r="L54" s="296"/>
      <c r="M54" s="365"/>
      <c r="N54" s="355"/>
      <c r="O54" s="301"/>
      <c r="P54" s="365"/>
      <c r="Q54" s="355"/>
      <c r="R54" s="301"/>
      <c r="S54" s="355"/>
      <c r="T54" s="355"/>
      <c r="U54" s="296" t="s">
        <v>25</v>
      </c>
    </row>
    <row r="55" spans="1:21" s="7" customFormat="1" ht="18" customHeight="1" thickBot="1" x14ac:dyDescent="0.2">
      <c r="A55" s="370"/>
      <c r="B55" s="373" t="s">
        <v>56</v>
      </c>
      <c r="C55" s="374"/>
      <c r="D55" s="312" t="s">
        <v>23</v>
      </c>
      <c r="E55" s="313" t="s">
        <v>23</v>
      </c>
      <c r="F55" s="308" t="str">
        <f>IF(SUM(F48:F54)=0,"",SUM(F48:F54))</f>
        <v/>
      </c>
      <c r="G55" s="312" t="s">
        <v>36</v>
      </c>
      <c r="H55" s="313" t="s">
        <v>36</v>
      </c>
      <c r="I55" s="307" t="str">
        <f>IF(SUM(I48:I54)=0,"",SUM(I48:I54))</f>
        <v/>
      </c>
      <c r="J55" s="313" t="s">
        <v>36</v>
      </c>
      <c r="K55" s="313" t="s">
        <v>36</v>
      </c>
      <c r="L55" s="308" t="str">
        <f>IF(SUM(L48:L54)=0,"",SUM(L48:L54))</f>
        <v/>
      </c>
      <c r="M55" s="312" t="s">
        <v>36</v>
      </c>
      <c r="N55" s="313" t="s">
        <v>36</v>
      </c>
      <c r="O55" s="307" t="str">
        <f>IF(SUM(O48:O54)=0,"",SUM(O48:O54))</f>
        <v/>
      </c>
      <c r="P55" s="312" t="s">
        <v>36</v>
      </c>
      <c r="Q55" s="313" t="s">
        <v>36</v>
      </c>
      <c r="R55" s="307" t="str">
        <f>IF(SUM(R48:R54)=0,"",SUM(R48:R54))</f>
        <v/>
      </c>
      <c r="S55" s="313" t="s">
        <v>36</v>
      </c>
      <c r="T55" s="313" t="s">
        <v>36</v>
      </c>
      <c r="U55" s="308" t="str">
        <f>IF(SUM(U48:U54)=0,"",SUM(U48:U54))</f>
        <v/>
      </c>
    </row>
    <row r="56" spans="1:21" x14ac:dyDescent="0.15">
      <c r="F56" s="248" t="str">
        <f>IF(F47=F55,"","↑【確認】「事業財源」の合計と「合計（総事業費）」が不一致")</f>
        <v/>
      </c>
    </row>
    <row r="57" spans="1:21" x14ac:dyDescent="0.15">
      <c r="F57" s="248"/>
    </row>
    <row r="58" spans="1:21" x14ac:dyDescent="0.15">
      <c r="A58" s="15" t="s">
        <v>37</v>
      </c>
    </row>
    <row r="59" spans="1:21" x14ac:dyDescent="0.15">
      <c r="A59" s="15"/>
    </row>
    <row r="60" spans="1:21" x14ac:dyDescent="0.15">
      <c r="A60" s="16" t="s">
        <v>94</v>
      </c>
      <c r="B60" s="253" t="s">
        <v>101</v>
      </c>
      <c r="C60" s="253"/>
      <c r="D60" s="253"/>
      <c r="E60" s="253"/>
      <c r="F60" s="253"/>
      <c r="G60" s="253"/>
      <c r="H60" s="253"/>
      <c r="I60" s="253"/>
      <c r="J60" s="253"/>
      <c r="K60" s="253"/>
      <c r="L60" s="253"/>
    </row>
    <row r="61" spans="1:21" x14ac:dyDescent="0.15">
      <c r="A61" s="16"/>
      <c r="B61" s="253" t="s">
        <v>658</v>
      </c>
      <c r="C61" s="253"/>
      <c r="D61" s="253"/>
      <c r="E61" s="253"/>
      <c r="F61" s="253"/>
      <c r="G61" s="253"/>
      <c r="H61" s="253"/>
      <c r="I61" s="253"/>
      <c r="J61" s="253"/>
      <c r="K61" s="253"/>
      <c r="L61" s="253"/>
    </row>
    <row r="62" spans="1:21" x14ac:dyDescent="0.15">
      <c r="A62" s="16" t="s">
        <v>95</v>
      </c>
      <c r="B62" s="253" t="s">
        <v>102</v>
      </c>
      <c r="C62" s="253"/>
      <c r="D62" s="253"/>
      <c r="E62" s="253"/>
      <c r="F62" s="253"/>
      <c r="G62" s="253"/>
      <c r="H62" s="253"/>
      <c r="I62" s="253"/>
      <c r="J62" s="253"/>
      <c r="K62" s="253"/>
      <c r="L62" s="253"/>
    </row>
    <row r="63" spans="1:21" x14ac:dyDescent="0.15">
      <c r="A63" s="16"/>
      <c r="B63" s="253" t="s">
        <v>83</v>
      </c>
      <c r="C63" s="253"/>
      <c r="D63" s="253"/>
      <c r="E63" s="253"/>
      <c r="F63" s="253"/>
      <c r="G63" s="253"/>
      <c r="H63" s="253"/>
      <c r="I63" s="253"/>
      <c r="J63" s="253"/>
      <c r="K63" s="253"/>
      <c r="L63" s="253"/>
    </row>
    <row r="64" spans="1:21" x14ac:dyDescent="0.15">
      <c r="A64" s="16" t="s">
        <v>84</v>
      </c>
      <c r="B64" s="253" t="s">
        <v>589</v>
      </c>
      <c r="C64" s="253"/>
      <c r="D64" s="253"/>
      <c r="E64" s="253"/>
      <c r="F64" s="253"/>
      <c r="G64" s="253"/>
      <c r="H64" s="253"/>
      <c r="I64" s="253"/>
      <c r="J64" s="253"/>
      <c r="K64" s="253"/>
      <c r="L64" s="253"/>
    </row>
    <row r="65" spans="1:12" x14ac:dyDescent="0.15">
      <c r="A65" s="16" t="s">
        <v>96</v>
      </c>
      <c r="B65" s="253" t="s">
        <v>103</v>
      </c>
      <c r="C65" s="253"/>
      <c r="D65" s="253"/>
      <c r="E65" s="253"/>
      <c r="F65" s="253"/>
      <c r="G65" s="253"/>
      <c r="H65" s="253"/>
      <c r="I65" s="253"/>
      <c r="J65" s="253"/>
      <c r="K65" s="253"/>
      <c r="L65" s="253"/>
    </row>
    <row r="66" spans="1:12" x14ac:dyDescent="0.15">
      <c r="A66" s="16"/>
      <c r="B66" s="253" t="s">
        <v>659</v>
      </c>
      <c r="C66" s="253"/>
      <c r="D66" s="253"/>
      <c r="E66" s="253"/>
      <c r="F66" s="253"/>
      <c r="G66" s="253"/>
      <c r="H66" s="253"/>
      <c r="I66" s="253"/>
      <c r="J66" s="253"/>
      <c r="K66" s="253"/>
      <c r="L66" s="253"/>
    </row>
    <row r="67" spans="1:12" x14ac:dyDescent="0.15">
      <c r="A67" s="16"/>
      <c r="B67" s="253" t="s">
        <v>660</v>
      </c>
      <c r="C67" s="253"/>
      <c r="D67" s="253"/>
      <c r="E67" s="253"/>
      <c r="F67" s="253"/>
      <c r="G67" s="253"/>
      <c r="H67" s="253"/>
      <c r="I67" s="253"/>
      <c r="J67" s="253"/>
      <c r="K67" s="253"/>
      <c r="L67" s="253"/>
    </row>
    <row r="68" spans="1:12" x14ac:dyDescent="0.15">
      <c r="A68" s="16"/>
      <c r="B68" s="253"/>
      <c r="C68" s="253"/>
      <c r="D68" s="253"/>
      <c r="E68" s="253"/>
      <c r="F68" s="253"/>
      <c r="G68" s="253"/>
      <c r="H68" s="253"/>
      <c r="I68" s="253"/>
      <c r="J68" s="253"/>
      <c r="K68" s="253"/>
      <c r="L68" s="253"/>
    </row>
    <row r="69" spans="1:12" x14ac:dyDescent="0.15">
      <c r="A69" s="16" t="s">
        <v>97</v>
      </c>
      <c r="B69" s="253" t="s">
        <v>661</v>
      </c>
      <c r="C69" s="253"/>
      <c r="D69" s="253"/>
      <c r="E69" s="253"/>
      <c r="F69" s="253"/>
      <c r="G69" s="253"/>
      <c r="H69" s="253"/>
      <c r="I69" s="253"/>
      <c r="J69" s="253"/>
      <c r="K69" s="253"/>
      <c r="L69" s="253"/>
    </row>
    <row r="70" spans="1:12" x14ac:dyDescent="0.15">
      <c r="A70" s="16"/>
      <c r="B70" s="253"/>
      <c r="C70" s="253"/>
      <c r="D70" s="253"/>
      <c r="E70" s="253"/>
      <c r="F70" s="253"/>
      <c r="G70" s="253"/>
      <c r="H70" s="253"/>
      <c r="I70" s="253"/>
      <c r="J70" s="253"/>
      <c r="K70" s="253"/>
      <c r="L70" s="253"/>
    </row>
    <row r="71" spans="1:12" x14ac:dyDescent="0.15">
      <c r="A71" s="16" t="s">
        <v>98</v>
      </c>
      <c r="B71" s="253" t="s">
        <v>87</v>
      </c>
      <c r="C71" s="253"/>
      <c r="D71" s="253"/>
      <c r="E71" s="253"/>
      <c r="F71" s="253"/>
      <c r="G71" s="253"/>
      <c r="H71" s="253"/>
      <c r="I71" s="253"/>
      <c r="J71" s="253"/>
      <c r="K71" s="253"/>
      <c r="L71" s="253"/>
    </row>
    <row r="72" spans="1:12" x14ac:dyDescent="0.15">
      <c r="A72" s="16" t="s">
        <v>88</v>
      </c>
      <c r="B72" s="253" t="s">
        <v>89</v>
      </c>
      <c r="C72" s="253"/>
      <c r="D72" s="253"/>
      <c r="E72" s="253"/>
      <c r="F72" s="253"/>
      <c r="G72" s="253"/>
      <c r="H72" s="253"/>
      <c r="I72" s="253"/>
      <c r="J72" s="253"/>
      <c r="K72" s="253"/>
      <c r="L72" s="253"/>
    </row>
    <row r="73" spans="1:12" x14ac:dyDescent="0.15">
      <c r="A73" s="16" t="s">
        <v>88</v>
      </c>
      <c r="B73" s="253" t="s">
        <v>104</v>
      </c>
      <c r="C73" s="253"/>
      <c r="D73" s="253"/>
      <c r="E73" s="253"/>
      <c r="F73" s="253"/>
      <c r="G73" s="253"/>
      <c r="H73" s="253"/>
      <c r="I73" s="253"/>
      <c r="J73" s="253"/>
      <c r="K73" s="253"/>
      <c r="L73" s="253"/>
    </row>
    <row r="74" spans="1:12" x14ac:dyDescent="0.15">
      <c r="A74" s="16" t="s">
        <v>90</v>
      </c>
      <c r="B74" s="254" t="s">
        <v>590</v>
      </c>
      <c r="C74" s="254"/>
      <c r="D74" s="253"/>
      <c r="E74" s="253"/>
      <c r="F74" s="253"/>
      <c r="G74" s="253"/>
      <c r="H74" s="253"/>
      <c r="I74" s="253"/>
      <c r="J74" s="253"/>
      <c r="K74" s="253"/>
      <c r="L74" s="253"/>
    </row>
    <row r="75" spans="1:12" x14ac:dyDescent="0.15">
      <c r="A75" s="16" t="s">
        <v>91</v>
      </c>
      <c r="B75" s="254" t="s">
        <v>105</v>
      </c>
      <c r="C75" s="254"/>
      <c r="D75" s="253"/>
      <c r="E75" s="253"/>
      <c r="F75" s="253"/>
      <c r="G75" s="253"/>
      <c r="H75" s="253"/>
      <c r="I75" s="253"/>
      <c r="J75" s="253"/>
      <c r="K75" s="253"/>
      <c r="L75" s="253"/>
    </row>
    <row r="76" spans="1:12" x14ac:dyDescent="0.15">
      <c r="A76" s="16" t="s">
        <v>88</v>
      </c>
      <c r="B76" s="254" t="s">
        <v>106</v>
      </c>
      <c r="C76" s="254"/>
      <c r="D76" s="253"/>
      <c r="E76" s="253"/>
      <c r="F76" s="253"/>
      <c r="G76" s="253"/>
      <c r="H76" s="253"/>
      <c r="I76" s="253"/>
      <c r="J76" s="253"/>
      <c r="K76" s="253"/>
      <c r="L76" s="253"/>
    </row>
    <row r="77" spans="1:12" x14ac:dyDescent="0.15">
      <c r="A77" s="16" t="s">
        <v>88</v>
      </c>
      <c r="B77" s="254" t="s">
        <v>591</v>
      </c>
      <c r="C77" s="254"/>
      <c r="D77" s="253"/>
      <c r="E77" s="253"/>
      <c r="F77" s="253"/>
      <c r="G77" s="253"/>
      <c r="H77" s="253"/>
      <c r="I77" s="253"/>
      <c r="J77" s="253"/>
      <c r="K77" s="253"/>
      <c r="L77" s="253"/>
    </row>
    <row r="78" spans="1:12" x14ac:dyDescent="0.15">
      <c r="A78" s="16" t="s">
        <v>99</v>
      </c>
      <c r="B78" s="253" t="s">
        <v>92</v>
      </c>
      <c r="C78" s="253"/>
      <c r="D78" s="253"/>
      <c r="E78" s="253"/>
      <c r="F78" s="253"/>
      <c r="G78" s="253"/>
      <c r="H78" s="253"/>
      <c r="I78" s="253"/>
      <c r="J78" s="253"/>
      <c r="K78" s="253"/>
      <c r="L78" s="253"/>
    </row>
    <row r="79" spans="1:12" x14ac:dyDescent="0.15">
      <c r="A79" s="16" t="s">
        <v>100</v>
      </c>
      <c r="B79" s="253" t="s">
        <v>93</v>
      </c>
      <c r="C79" s="253"/>
      <c r="D79" s="253"/>
      <c r="E79" s="253"/>
      <c r="F79" s="253"/>
      <c r="G79" s="253"/>
      <c r="H79" s="253"/>
      <c r="I79" s="253"/>
      <c r="J79" s="253"/>
      <c r="K79" s="253"/>
      <c r="L79" s="253"/>
    </row>
    <row r="80" spans="1:12" x14ac:dyDescent="0.15">
      <c r="A80" s="17"/>
      <c r="B80" s="253" t="s">
        <v>85</v>
      </c>
      <c r="C80" s="253"/>
      <c r="D80" s="253"/>
      <c r="E80" s="253"/>
      <c r="F80" s="253"/>
      <c r="G80" s="253"/>
      <c r="H80" s="253"/>
      <c r="I80" s="253"/>
      <c r="J80" s="253"/>
      <c r="K80" s="253"/>
      <c r="L80" s="253"/>
    </row>
    <row r="81" spans="1:1" x14ac:dyDescent="0.15">
      <c r="A81" s="1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463</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464</v>
      </c>
      <c r="C5" s="399"/>
      <c r="D5" s="399"/>
      <c r="E5" s="399"/>
      <c r="F5" s="399"/>
    </row>
    <row r="6" spans="1:11" ht="12" customHeight="1" x14ac:dyDescent="0.15">
      <c r="A6" s="99"/>
      <c r="B6" s="100"/>
      <c r="C6" s="100"/>
      <c r="D6" s="100"/>
      <c r="E6" s="100"/>
      <c r="F6" s="100"/>
    </row>
    <row r="8" spans="1:11" x14ac:dyDescent="0.15">
      <c r="A8" s="399" t="s">
        <v>236</v>
      </c>
      <c r="B8" s="399"/>
      <c r="C8" s="399"/>
      <c r="D8" s="399" t="s">
        <v>277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28"/>
      <c r="C16" s="447"/>
      <c r="D16" s="447"/>
      <c r="E16" s="447"/>
      <c r="F16" s="429"/>
      <c r="G16" s="409"/>
      <c r="H16" s="525"/>
      <c r="I16" s="525"/>
      <c r="J16" s="525"/>
      <c r="K16" s="410"/>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425" t="s">
        <v>257</v>
      </c>
      <c r="B18" s="396" t="s">
        <v>255</v>
      </c>
      <c r="C18" s="396"/>
      <c r="D18" s="396"/>
      <c r="E18" s="396"/>
      <c r="F18" s="396"/>
      <c r="G18" s="396" t="s">
        <v>256</v>
      </c>
      <c r="H18" s="396"/>
      <c r="I18" s="396"/>
      <c r="J18" s="396"/>
      <c r="K18" s="396"/>
    </row>
    <row r="19" spans="1:11" ht="18.75" customHeight="1" x14ac:dyDescent="0.15">
      <c r="A19" s="398"/>
      <c r="B19" s="401"/>
      <c r="C19" s="401"/>
      <c r="D19" s="401"/>
      <c r="E19" s="401"/>
      <c r="F19" s="401"/>
      <c r="G19" s="401"/>
      <c r="H19" s="401"/>
      <c r="I19" s="401"/>
      <c r="J19" s="401"/>
      <c r="K19" s="401"/>
    </row>
    <row r="20" spans="1:11" ht="12" customHeight="1" x14ac:dyDescent="0.15">
      <c r="A20" s="424" t="s">
        <v>258</v>
      </c>
      <c r="B20" s="93" t="s">
        <v>259</v>
      </c>
      <c r="C20" s="399" t="s">
        <v>260</v>
      </c>
      <c r="D20" s="399"/>
      <c r="E20" s="399"/>
      <c r="F20" s="399"/>
      <c r="G20" s="399"/>
      <c r="H20" s="399"/>
      <c r="I20" s="399"/>
      <c r="J20" s="399"/>
      <c r="K20" s="399"/>
    </row>
    <row r="21" spans="1:11" x14ac:dyDescent="0.15">
      <c r="A21" s="424"/>
      <c r="B21" s="401"/>
      <c r="C21" s="93" t="s">
        <v>261</v>
      </c>
      <c r="D21" s="93" t="s">
        <v>262</v>
      </c>
      <c r="E21" s="93" t="s">
        <v>263</v>
      </c>
      <c r="F21" s="409" t="s">
        <v>256</v>
      </c>
      <c r="G21" s="410"/>
      <c r="H21" s="396" t="s">
        <v>264</v>
      </c>
      <c r="I21" s="396"/>
      <c r="J21" s="396"/>
      <c r="K21" s="396"/>
    </row>
    <row r="22" spans="1:11" ht="18.75" customHeight="1" x14ac:dyDescent="0.15">
      <c r="A22" s="424"/>
      <c r="B22" s="401"/>
      <c r="C22" s="206"/>
      <c r="D22" s="207"/>
      <c r="E22" s="208"/>
      <c r="F22" s="408"/>
      <c r="G22" s="408"/>
      <c r="H22" s="97" t="s">
        <v>265</v>
      </c>
      <c r="I22" s="209"/>
      <c r="J22" s="97" t="s">
        <v>266</v>
      </c>
      <c r="K22" s="210"/>
    </row>
    <row r="23" spans="1:11" ht="18.75" customHeight="1" x14ac:dyDescent="0.15">
      <c r="A23" s="424"/>
      <c r="B23" s="401"/>
      <c r="C23" s="206"/>
      <c r="D23" s="207"/>
      <c r="E23" s="208"/>
      <c r="F23" s="408"/>
      <c r="G23" s="408"/>
      <c r="H23" s="97" t="s">
        <v>265</v>
      </c>
      <c r="I23" s="209"/>
      <c r="J23" s="97" t="s">
        <v>266</v>
      </c>
      <c r="K23" s="210"/>
    </row>
    <row r="26" spans="1:11" x14ac:dyDescent="0.15">
      <c r="A26" s="91" t="s">
        <v>281</v>
      </c>
    </row>
    <row r="27" spans="1:11" ht="3.75" customHeight="1" x14ac:dyDescent="0.15"/>
    <row r="28" spans="1:11" x14ac:dyDescent="0.15">
      <c r="A28" s="404" t="s">
        <v>39</v>
      </c>
      <c r="B28" s="468" t="s">
        <v>325</v>
      </c>
      <c r="C28" s="469"/>
      <c r="D28" s="469"/>
      <c r="E28" s="436"/>
      <c r="F28" s="468" t="s">
        <v>474</v>
      </c>
      <c r="G28" s="469"/>
      <c r="H28" s="469"/>
      <c r="I28" s="469"/>
      <c r="J28" s="436"/>
      <c r="K28" s="404" t="s">
        <v>247</v>
      </c>
    </row>
    <row r="29" spans="1:11" ht="13.5" customHeight="1" x14ac:dyDescent="0.15">
      <c r="A29" s="534"/>
      <c r="B29" s="558" t="s">
        <v>388</v>
      </c>
      <c r="C29" s="558" t="s">
        <v>473</v>
      </c>
      <c r="D29" s="558" t="s">
        <v>404</v>
      </c>
      <c r="E29" s="558" t="s">
        <v>244</v>
      </c>
      <c r="F29" s="561" t="s">
        <v>475</v>
      </c>
      <c r="G29" s="164"/>
      <c r="H29" s="402" t="s">
        <v>461</v>
      </c>
      <c r="I29" s="402" t="s">
        <v>541</v>
      </c>
      <c r="J29" s="559" t="s">
        <v>244</v>
      </c>
      <c r="K29" s="534"/>
    </row>
    <row r="30" spans="1:11" ht="24" x14ac:dyDescent="0.15">
      <c r="A30" s="403"/>
      <c r="B30" s="558"/>
      <c r="C30" s="558"/>
      <c r="D30" s="558"/>
      <c r="E30" s="558"/>
      <c r="F30" s="562"/>
      <c r="G30" s="96" t="s">
        <v>533</v>
      </c>
      <c r="H30" s="532"/>
      <c r="I30" s="532"/>
      <c r="J30" s="560"/>
      <c r="K30" s="403"/>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396"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396"/>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7" spans="1:11" ht="16.5" customHeight="1" x14ac:dyDescent="0.15"/>
    <row r="38" spans="1:11" x14ac:dyDescent="0.15">
      <c r="A38" s="91" t="s">
        <v>282</v>
      </c>
    </row>
    <row r="39" spans="1:11" ht="3.75" customHeight="1" x14ac:dyDescent="0.15"/>
    <row r="40" spans="1:11" ht="18.75" customHeight="1" x14ac:dyDescent="0.15">
      <c r="A40" s="415"/>
      <c r="B40" s="416"/>
      <c r="C40" s="416"/>
      <c r="D40" s="416"/>
      <c r="E40" s="416"/>
      <c r="F40" s="416"/>
      <c r="G40" s="416"/>
      <c r="H40" s="416"/>
      <c r="I40" s="416"/>
      <c r="J40" s="416"/>
      <c r="K40" s="417"/>
    </row>
    <row r="41" spans="1:11" ht="18.75" customHeight="1" x14ac:dyDescent="0.15">
      <c r="A41" s="418"/>
      <c r="B41" s="419"/>
      <c r="C41" s="419"/>
      <c r="D41" s="419"/>
      <c r="E41" s="419"/>
      <c r="F41" s="419"/>
      <c r="G41" s="419"/>
      <c r="H41" s="419"/>
      <c r="I41" s="419"/>
      <c r="J41" s="419"/>
      <c r="K41" s="420"/>
    </row>
    <row r="42" spans="1:11" ht="18.75" customHeight="1" x14ac:dyDescent="0.15">
      <c r="A42" s="421"/>
      <c r="B42" s="422"/>
      <c r="C42" s="422"/>
      <c r="D42" s="422"/>
      <c r="E42" s="422"/>
      <c r="F42" s="422"/>
      <c r="G42" s="422"/>
      <c r="H42" s="422"/>
      <c r="I42" s="422"/>
      <c r="J42" s="422"/>
      <c r="K42" s="423"/>
    </row>
    <row r="45" spans="1:11" x14ac:dyDescent="0.15">
      <c r="A45" s="91" t="s">
        <v>407</v>
      </c>
    </row>
    <row r="46" spans="1:11" ht="3.75" customHeight="1" x14ac:dyDescent="0.15"/>
    <row r="47" spans="1:11" ht="18.75" customHeight="1" x14ac:dyDescent="0.15">
      <c r="A47" s="413" t="s">
        <v>480</v>
      </c>
      <c r="B47" s="501"/>
      <c r="C47" s="228" t="s">
        <v>580</v>
      </c>
      <c r="D47" s="200" t="s">
        <v>579</v>
      </c>
      <c r="E47" s="227" t="s">
        <v>580</v>
      </c>
      <c r="F47" s="202"/>
      <c r="G47" s="498" t="s">
        <v>492</v>
      </c>
      <c r="H47" s="498"/>
      <c r="I47" s="567"/>
      <c r="J47" s="567"/>
      <c r="K47" s="567"/>
    </row>
    <row r="48" spans="1:11" ht="18.75" customHeight="1" x14ac:dyDescent="0.15">
      <c r="A48" s="413" t="s">
        <v>491</v>
      </c>
      <c r="B48" s="501"/>
      <c r="C48" s="228"/>
      <c r="D48" s="108" t="s">
        <v>502</v>
      </c>
      <c r="E48" s="572"/>
      <c r="F48" s="574"/>
      <c r="G48" s="498" t="s">
        <v>493</v>
      </c>
      <c r="H48" s="498"/>
      <c r="I48" s="568"/>
      <c r="J48" s="568"/>
      <c r="K48" s="568"/>
    </row>
    <row r="49" spans="1:11" ht="18.75" customHeight="1" x14ac:dyDescent="0.15">
      <c r="A49" s="462" t="s">
        <v>494</v>
      </c>
      <c r="B49" s="501"/>
      <c r="C49" s="400"/>
      <c r="D49" s="400"/>
      <c r="E49" s="400"/>
      <c r="F49" s="400"/>
      <c r="G49" s="400"/>
      <c r="H49" s="400"/>
      <c r="I49" s="400"/>
      <c r="J49" s="400"/>
      <c r="K49" s="400"/>
    </row>
    <row r="50" spans="1:11" ht="18.75" customHeight="1" x14ac:dyDescent="0.15">
      <c r="A50" s="162"/>
      <c r="B50" s="131" t="s">
        <v>488</v>
      </c>
      <c r="C50" s="161"/>
      <c r="D50" s="161"/>
      <c r="E50" s="161"/>
      <c r="F50" s="161"/>
      <c r="G50" s="161"/>
      <c r="H50" s="161"/>
      <c r="I50" s="161"/>
      <c r="J50" s="161"/>
      <c r="K50" s="115"/>
    </row>
    <row r="51" spans="1:11" ht="18.75" customHeight="1" x14ac:dyDescent="0.15">
      <c r="A51" s="268"/>
      <c r="B51" s="268"/>
      <c r="C51" s="93" t="s">
        <v>495</v>
      </c>
      <c r="D51" s="481"/>
      <c r="E51" s="481"/>
      <c r="F51" s="481"/>
      <c r="G51" s="481"/>
      <c r="H51" s="481"/>
      <c r="I51" s="481"/>
      <c r="J51" s="481"/>
      <c r="K51" s="481"/>
    </row>
    <row r="52" spans="1:11" ht="18.75" customHeight="1" x14ac:dyDescent="0.15">
      <c r="A52" s="268"/>
      <c r="B52" s="113"/>
      <c r="C52" s="93" t="s">
        <v>418</v>
      </c>
      <c r="D52" s="481"/>
      <c r="E52" s="481"/>
      <c r="F52" s="481"/>
      <c r="G52" s="481"/>
      <c r="H52" s="481"/>
      <c r="I52" s="481"/>
      <c r="J52" s="481"/>
      <c r="K52" s="481"/>
    </row>
    <row r="53" spans="1:11" ht="18.75" customHeight="1" x14ac:dyDescent="0.15">
      <c r="A53" s="163"/>
      <c r="B53" s="324" t="s">
        <v>486</v>
      </c>
      <c r="C53" s="126"/>
      <c r="D53" s="95"/>
      <c r="E53" s="572"/>
      <c r="F53" s="573"/>
      <c r="G53" s="573"/>
      <c r="H53" s="573"/>
      <c r="I53" s="573"/>
      <c r="J53" s="573"/>
      <c r="K53" s="574"/>
    </row>
    <row r="54" spans="1:11" ht="18.75" customHeight="1" x14ac:dyDescent="0.15">
      <c r="A54" s="131" t="s">
        <v>487</v>
      </c>
      <c r="B54" s="161"/>
      <c r="C54" s="161"/>
      <c r="D54" s="142"/>
      <c r="E54" s="575"/>
      <c r="F54" s="575"/>
      <c r="G54" s="575"/>
      <c r="H54" s="575"/>
      <c r="I54" s="161"/>
      <c r="J54" s="161"/>
      <c r="K54" s="115"/>
    </row>
    <row r="55" spans="1:11" ht="18.75" customHeight="1" x14ac:dyDescent="0.15">
      <c r="A55" s="118"/>
      <c r="B55" s="93" t="s">
        <v>303</v>
      </c>
      <c r="C55" s="448"/>
      <c r="D55" s="449"/>
      <c r="E55" s="449"/>
      <c r="F55" s="566"/>
      <c r="G55" s="93" t="s">
        <v>237</v>
      </c>
      <c r="H55" s="448"/>
      <c r="I55" s="449"/>
      <c r="J55" s="449"/>
      <c r="K55" s="566"/>
    </row>
    <row r="56" spans="1:11" ht="18.75" customHeight="1" x14ac:dyDescent="0.15">
      <c r="A56" s="112"/>
      <c r="B56" s="107" t="s">
        <v>253</v>
      </c>
      <c r="C56" s="448"/>
      <c r="D56" s="566"/>
      <c r="E56" s="91" t="s">
        <v>306</v>
      </c>
      <c r="F56" s="93" t="s">
        <v>304</v>
      </c>
      <c r="G56" s="448"/>
      <c r="H56" s="449"/>
      <c r="I56" s="95" t="s">
        <v>305</v>
      </c>
      <c r="K56" s="156"/>
    </row>
    <row r="57" spans="1:11" ht="18.75" customHeight="1" x14ac:dyDescent="0.15">
      <c r="A57" s="112"/>
      <c r="B57" s="433" t="s">
        <v>489</v>
      </c>
      <c r="C57" s="433"/>
      <c r="D57" s="433"/>
      <c r="E57" s="433"/>
      <c r="F57" s="541"/>
      <c r="G57" s="542"/>
      <c r="H57" s="542"/>
      <c r="I57" s="543"/>
      <c r="K57" s="156"/>
    </row>
    <row r="58" spans="1:11" ht="18.75" customHeight="1" x14ac:dyDescent="0.15">
      <c r="A58" s="112"/>
      <c r="B58" s="564" t="s">
        <v>490</v>
      </c>
      <c r="C58" s="565"/>
      <c r="D58" s="565"/>
      <c r="E58" s="565"/>
      <c r="F58" s="434" t="s">
        <v>298</v>
      </c>
      <c r="G58" s="435"/>
      <c r="H58" s="569"/>
      <c r="I58" s="570"/>
      <c r="J58" s="571"/>
      <c r="K58" s="156"/>
    </row>
    <row r="59" spans="1:11" ht="18.75" customHeight="1" x14ac:dyDescent="0.15">
      <c r="A59" s="112"/>
      <c r="B59" s="127"/>
      <c r="C59" s="129"/>
      <c r="D59" s="129"/>
      <c r="E59" s="128"/>
      <c r="F59" s="121"/>
      <c r="G59" s="120" t="s">
        <v>299</v>
      </c>
      <c r="H59" s="229"/>
      <c r="I59" s="230"/>
      <c r="J59" s="214"/>
      <c r="K59" s="156"/>
    </row>
    <row r="60" spans="1:11" ht="18.75" customHeight="1" x14ac:dyDescent="0.15">
      <c r="A60" s="116"/>
      <c r="B60" s="113"/>
      <c r="C60" s="130"/>
      <c r="D60" s="437"/>
      <c r="E60" s="438"/>
      <c r="F60" s="563" t="s">
        <v>297</v>
      </c>
      <c r="G60" s="438"/>
      <c r="H60" s="442"/>
      <c r="I60" s="442"/>
      <c r="J60" s="443"/>
      <c r="K60" s="122"/>
    </row>
    <row r="61" spans="1:11" ht="6.75" customHeight="1" x14ac:dyDescent="0.15">
      <c r="B61" s="98"/>
      <c r="C61" s="98"/>
      <c r="D61" s="98"/>
      <c r="E61" s="98"/>
      <c r="F61" s="98"/>
      <c r="G61" s="98"/>
      <c r="H61" s="169"/>
      <c r="I61" s="169"/>
      <c r="J61" s="169"/>
    </row>
    <row r="62" spans="1:11" ht="12" customHeight="1" x14ac:dyDescent="0.15">
      <c r="A62" s="91" t="s">
        <v>497</v>
      </c>
      <c r="B62" s="98"/>
      <c r="C62" s="98"/>
      <c r="D62" s="98"/>
      <c r="E62" s="98"/>
      <c r="F62" s="98"/>
      <c r="G62" s="98"/>
      <c r="H62" s="169"/>
      <c r="I62" s="169"/>
      <c r="J62" s="169"/>
    </row>
    <row r="63" spans="1:11" x14ac:dyDescent="0.15">
      <c r="A63" s="91" t="s">
        <v>496</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498</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499</v>
      </c>
      <c r="C5" s="399"/>
      <c r="D5" s="399"/>
      <c r="E5" s="399"/>
      <c r="F5" s="399"/>
    </row>
    <row r="6" spans="1:11" ht="12" customHeight="1" x14ac:dyDescent="0.15">
      <c r="A6" s="99"/>
      <c r="B6" s="100"/>
      <c r="C6" s="100"/>
      <c r="D6" s="100"/>
      <c r="E6" s="100"/>
      <c r="F6" s="100"/>
    </row>
    <row r="8" spans="1:11" x14ac:dyDescent="0.15">
      <c r="A8" s="399" t="s">
        <v>236</v>
      </c>
      <c r="B8" s="399"/>
      <c r="C8" s="399"/>
      <c r="D8" s="399" t="s">
        <v>277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01"/>
      <c r="C16" s="401"/>
      <c r="D16" s="401"/>
      <c r="E16" s="401"/>
      <c r="F16" s="401"/>
      <c r="G16" s="409"/>
      <c r="H16" s="525"/>
      <c r="I16" s="525"/>
      <c r="J16" s="525"/>
      <c r="K16" s="410"/>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425" t="s">
        <v>257</v>
      </c>
      <c r="B18" s="396" t="s">
        <v>255</v>
      </c>
      <c r="C18" s="396"/>
      <c r="D18" s="396"/>
      <c r="E18" s="396"/>
      <c r="F18" s="396"/>
      <c r="G18" s="396" t="s">
        <v>256</v>
      </c>
      <c r="H18" s="396"/>
      <c r="I18" s="396"/>
      <c r="J18" s="396"/>
      <c r="K18" s="396"/>
    </row>
    <row r="19" spans="1:11" ht="18.75" customHeight="1" x14ac:dyDescent="0.15">
      <c r="A19" s="398"/>
      <c r="B19" s="401"/>
      <c r="C19" s="401"/>
      <c r="D19" s="401"/>
      <c r="E19" s="401"/>
      <c r="F19" s="401"/>
      <c r="G19" s="401"/>
      <c r="H19" s="401"/>
      <c r="I19" s="401"/>
      <c r="J19" s="401"/>
      <c r="K19" s="401"/>
    </row>
    <row r="20" spans="1:11" ht="12" customHeight="1" x14ac:dyDescent="0.15">
      <c r="A20" s="424" t="s">
        <v>258</v>
      </c>
      <c r="B20" s="93" t="s">
        <v>259</v>
      </c>
      <c r="C20" s="399" t="s">
        <v>260</v>
      </c>
      <c r="D20" s="399"/>
      <c r="E20" s="399"/>
      <c r="F20" s="399"/>
      <c r="G20" s="399"/>
      <c r="H20" s="399"/>
      <c r="I20" s="399"/>
      <c r="J20" s="399"/>
      <c r="K20" s="399"/>
    </row>
    <row r="21" spans="1:11" x14ac:dyDescent="0.15">
      <c r="A21" s="424"/>
      <c r="B21" s="401"/>
      <c r="C21" s="93" t="s">
        <v>261</v>
      </c>
      <c r="D21" s="93" t="s">
        <v>262</v>
      </c>
      <c r="E21" s="93" t="s">
        <v>263</v>
      </c>
      <c r="F21" s="409" t="s">
        <v>256</v>
      </c>
      <c r="G21" s="410"/>
      <c r="H21" s="396" t="s">
        <v>264</v>
      </c>
      <c r="I21" s="396"/>
      <c r="J21" s="396"/>
      <c r="K21" s="396"/>
    </row>
    <row r="22" spans="1:11" ht="18.75" customHeight="1" x14ac:dyDescent="0.15">
      <c r="A22" s="424"/>
      <c r="B22" s="401"/>
      <c r="C22" s="206"/>
      <c r="D22" s="207"/>
      <c r="E22" s="208"/>
      <c r="F22" s="408"/>
      <c r="G22" s="408"/>
      <c r="H22" s="97" t="s">
        <v>265</v>
      </c>
      <c r="I22" s="209"/>
      <c r="J22" s="97" t="s">
        <v>266</v>
      </c>
      <c r="K22" s="210"/>
    </row>
    <row r="23" spans="1:11" ht="18.75" customHeight="1" x14ac:dyDescent="0.15">
      <c r="A23" s="424"/>
      <c r="B23" s="401"/>
      <c r="C23" s="206"/>
      <c r="D23" s="207"/>
      <c r="E23" s="208"/>
      <c r="F23" s="408"/>
      <c r="G23" s="408"/>
      <c r="H23" s="97" t="s">
        <v>265</v>
      </c>
      <c r="I23" s="209"/>
      <c r="J23" s="97" t="s">
        <v>266</v>
      </c>
      <c r="K23" s="210"/>
    </row>
    <row r="26" spans="1:11" x14ac:dyDescent="0.15">
      <c r="A26" s="91" t="s">
        <v>281</v>
      </c>
    </row>
    <row r="27" spans="1:11" ht="3.75" customHeight="1" x14ac:dyDescent="0.15"/>
    <row r="28" spans="1:11" x14ac:dyDescent="0.15">
      <c r="A28" s="404" t="s">
        <v>39</v>
      </c>
      <c r="B28" s="468" t="s">
        <v>325</v>
      </c>
      <c r="C28" s="469"/>
      <c r="D28" s="469"/>
      <c r="E28" s="436"/>
      <c r="F28" s="468" t="s">
        <v>474</v>
      </c>
      <c r="G28" s="469"/>
      <c r="H28" s="469"/>
      <c r="I28" s="469"/>
      <c r="J28" s="436"/>
      <c r="K28" s="404" t="s">
        <v>247</v>
      </c>
    </row>
    <row r="29" spans="1:11" ht="13.5" customHeight="1" x14ac:dyDescent="0.15">
      <c r="A29" s="534"/>
      <c r="B29" s="558" t="s">
        <v>388</v>
      </c>
      <c r="C29" s="558" t="s">
        <v>473</v>
      </c>
      <c r="D29" s="558" t="s">
        <v>404</v>
      </c>
      <c r="E29" s="558" t="s">
        <v>244</v>
      </c>
      <c r="F29" s="561" t="s">
        <v>475</v>
      </c>
      <c r="G29" s="164"/>
      <c r="H29" s="402" t="s">
        <v>461</v>
      </c>
      <c r="I29" s="402" t="s">
        <v>541</v>
      </c>
      <c r="J29" s="559" t="s">
        <v>244</v>
      </c>
      <c r="K29" s="534"/>
    </row>
    <row r="30" spans="1:11" ht="24" x14ac:dyDescent="0.15">
      <c r="A30" s="403"/>
      <c r="B30" s="558"/>
      <c r="C30" s="558"/>
      <c r="D30" s="558"/>
      <c r="E30" s="558"/>
      <c r="F30" s="562"/>
      <c r="G30" s="96" t="s">
        <v>533</v>
      </c>
      <c r="H30" s="532"/>
      <c r="I30" s="532"/>
      <c r="J30" s="560"/>
      <c r="K30" s="403"/>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396"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396"/>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8" spans="1:11" x14ac:dyDescent="0.15">
      <c r="A38" s="91" t="s">
        <v>282</v>
      </c>
    </row>
    <row r="39" spans="1:11" ht="3.75" customHeight="1" x14ac:dyDescent="0.15"/>
    <row r="40" spans="1:11" ht="18.75" customHeight="1" x14ac:dyDescent="0.15">
      <c r="A40" s="415"/>
      <c r="B40" s="416"/>
      <c r="C40" s="416"/>
      <c r="D40" s="416"/>
      <c r="E40" s="416"/>
      <c r="F40" s="416"/>
      <c r="G40" s="416"/>
      <c r="H40" s="416"/>
      <c r="I40" s="416"/>
      <c r="J40" s="416"/>
      <c r="K40" s="417"/>
    </row>
    <row r="41" spans="1:11" ht="18.75" customHeight="1" x14ac:dyDescent="0.15">
      <c r="A41" s="418"/>
      <c r="B41" s="419"/>
      <c r="C41" s="419"/>
      <c r="D41" s="419"/>
      <c r="E41" s="419"/>
      <c r="F41" s="419"/>
      <c r="G41" s="419"/>
      <c r="H41" s="419"/>
      <c r="I41" s="419"/>
      <c r="J41" s="419"/>
      <c r="K41" s="420"/>
    </row>
    <row r="42" spans="1:11" ht="18.75" customHeight="1" x14ac:dyDescent="0.15">
      <c r="A42" s="421"/>
      <c r="B42" s="422"/>
      <c r="C42" s="422"/>
      <c r="D42" s="422"/>
      <c r="E42" s="422"/>
      <c r="F42" s="422"/>
      <c r="G42" s="422"/>
      <c r="H42" s="422"/>
      <c r="I42" s="422"/>
      <c r="J42" s="422"/>
      <c r="K42" s="423"/>
    </row>
    <row r="45" spans="1:11" x14ac:dyDescent="0.15">
      <c r="A45" s="91" t="s">
        <v>407</v>
      </c>
    </row>
    <row r="46" spans="1:11" ht="3.75" customHeight="1" x14ac:dyDescent="0.15"/>
    <row r="47" spans="1:11" ht="18.75" customHeight="1" x14ac:dyDescent="0.15">
      <c r="A47" s="413" t="s">
        <v>480</v>
      </c>
      <c r="B47" s="501"/>
      <c r="C47" s="228" t="s">
        <v>580</v>
      </c>
      <c r="D47" s="200" t="s">
        <v>579</v>
      </c>
      <c r="E47" s="227" t="s">
        <v>580</v>
      </c>
      <c r="F47" s="202"/>
      <c r="G47" s="498" t="s">
        <v>492</v>
      </c>
      <c r="H47" s="498"/>
      <c r="I47" s="567"/>
      <c r="J47" s="567"/>
      <c r="K47" s="567"/>
    </row>
    <row r="48" spans="1:11" ht="18.75" customHeight="1" x14ac:dyDescent="0.15">
      <c r="A48" s="413" t="s">
        <v>491</v>
      </c>
      <c r="B48" s="501"/>
      <c r="C48" s="228"/>
      <c r="D48" s="108" t="s">
        <v>502</v>
      </c>
      <c r="E48" s="572"/>
      <c r="F48" s="574"/>
      <c r="G48" s="498" t="s">
        <v>493</v>
      </c>
      <c r="H48" s="498"/>
      <c r="I48" s="568"/>
      <c r="J48" s="568"/>
      <c r="K48" s="568"/>
    </row>
    <row r="49" spans="1:11" ht="18.75" customHeight="1" x14ac:dyDescent="0.15">
      <c r="A49" s="434" t="s">
        <v>508</v>
      </c>
      <c r="B49" s="576"/>
      <c r="C49" s="576"/>
      <c r="D49" s="576"/>
      <c r="E49" s="576"/>
      <c r="F49" s="576"/>
      <c r="G49" s="576"/>
      <c r="H49" s="576"/>
      <c r="I49" s="576"/>
      <c r="J49" s="576"/>
      <c r="K49" s="435"/>
    </row>
    <row r="50" spans="1:11" ht="18.75" customHeight="1" x14ac:dyDescent="0.15">
      <c r="A50" s="112"/>
      <c r="B50" s="396" t="s">
        <v>503</v>
      </c>
      <c r="C50" s="396"/>
      <c r="D50" s="170" t="s">
        <v>505</v>
      </c>
      <c r="E50" s="231"/>
      <c r="F50" s="170" t="s">
        <v>506</v>
      </c>
      <c r="G50" s="231"/>
      <c r="H50" s="170" t="s">
        <v>507</v>
      </c>
      <c r="I50" s="231"/>
      <c r="J50" s="161"/>
      <c r="K50" s="115"/>
    </row>
    <row r="51" spans="1:11" ht="18.75" customHeight="1" x14ac:dyDescent="0.15">
      <c r="A51" s="112"/>
      <c r="B51" s="396" t="s">
        <v>504</v>
      </c>
      <c r="C51" s="396"/>
      <c r="D51" s="170" t="s">
        <v>505</v>
      </c>
      <c r="E51" s="231"/>
      <c r="F51" s="170" t="s">
        <v>506</v>
      </c>
      <c r="G51" s="231"/>
      <c r="H51" s="170" t="s">
        <v>507</v>
      </c>
      <c r="I51" s="231"/>
      <c r="J51" s="161"/>
      <c r="K51" s="115"/>
    </row>
    <row r="52" spans="1:11" ht="18.75" customHeight="1" x14ac:dyDescent="0.15">
      <c r="A52" s="131" t="s">
        <v>487</v>
      </c>
      <c r="B52" s="161"/>
      <c r="C52" s="161"/>
      <c r="D52" s="142"/>
      <c r="E52" s="161"/>
      <c r="F52" s="161"/>
      <c r="G52" s="161"/>
      <c r="H52" s="161"/>
      <c r="I52" s="161"/>
      <c r="J52" s="161"/>
      <c r="K52" s="115"/>
    </row>
    <row r="53" spans="1:11" ht="18.75" customHeight="1" x14ac:dyDescent="0.15">
      <c r="A53" s="118"/>
      <c r="B53" s="93" t="s">
        <v>303</v>
      </c>
      <c r="C53" s="448"/>
      <c r="D53" s="449"/>
      <c r="E53" s="449"/>
      <c r="F53" s="566"/>
      <c r="G53" s="93" t="s">
        <v>237</v>
      </c>
      <c r="H53" s="448"/>
      <c r="I53" s="449"/>
      <c r="J53" s="449"/>
      <c r="K53" s="566"/>
    </row>
    <row r="54" spans="1:11" ht="18.75" customHeight="1" x14ac:dyDescent="0.15">
      <c r="A54" s="112"/>
      <c r="B54" s="107" t="s">
        <v>253</v>
      </c>
      <c r="C54" s="448"/>
      <c r="D54" s="566"/>
      <c r="E54" s="91" t="s">
        <v>306</v>
      </c>
      <c r="F54" s="93" t="s">
        <v>304</v>
      </c>
      <c r="G54" s="448"/>
      <c r="H54" s="449"/>
      <c r="I54" s="95" t="s">
        <v>305</v>
      </c>
      <c r="K54" s="156"/>
    </row>
    <row r="55" spans="1:11" ht="18.75" customHeight="1" x14ac:dyDescent="0.15">
      <c r="A55" s="116"/>
      <c r="B55" s="433" t="s">
        <v>489</v>
      </c>
      <c r="C55" s="433"/>
      <c r="D55" s="433"/>
      <c r="E55" s="433"/>
      <c r="F55" s="541"/>
      <c r="G55" s="542"/>
      <c r="H55" s="542"/>
      <c r="I55" s="543"/>
      <c r="J55" s="117"/>
      <c r="K55" s="122"/>
    </row>
    <row r="56" spans="1:11" ht="6.75" customHeight="1" x14ac:dyDescent="0.15">
      <c r="B56" s="98"/>
      <c r="C56" s="98"/>
      <c r="D56" s="98"/>
      <c r="E56" s="98"/>
      <c r="F56" s="98"/>
      <c r="G56" s="98"/>
      <c r="H56" s="169"/>
      <c r="I56" s="169"/>
      <c r="J56" s="169"/>
    </row>
    <row r="57" spans="1:11" ht="12" customHeight="1" x14ac:dyDescent="0.15">
      <c r="A57" s="91" t="s">
        <v>509</v>
      </c>
      <c r="B57" s="98"/>
      <c r="C57" s="98"/>
      <c r="D57" s="98"/>
      <c r="E57" s="98"/>
      <c r="F57" s="98"/>
      <c r="G57" s="98"/>
      <c r="H57" s="169"/>
      <c r="I57" s="169"/>
      <c r="J57" s="169"/>
    </row>
    <row r="58" spans="1:11" ht="12" customHeight="1" x14ac:dyDescent="0.15">
      <c r="A58" s="91" t="s">
        <v>497</v>
      </c>
      <c r="B58" s="98"/>
      <c r="C58" s="98"/>
      <c r="D58" s="98"/>
      <c r="E58" s="98"/>
      <c r="F58" s="98"/>
      <c r="G58" s="98"/>
      <c r="H58" s="169"/>
      <c r="I58" s="169"/>
      <c r="J58" s="169"/>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510</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511</v>
      </c>
      <c r="C5" s="399"/>
      <c r="D5" s="399"/>
      <c r="E5" s="399"/>
      <c r="F5" s="399"/>
    </row>
    <row r="6" spans="1:11" ht="12" customHeight="1" x14ac:dyDescent="0.15">
      <c r="A6" s="99"/>
      <c r="B6" s="100"/>
      <c r="C6" s="100"/>
      <c r="D6" s="100"/>
      <c r="E6" s="100"/>
      <c r="F6" s="100"/>
    </row>
    <row r="8" spans="1:11" x14ac:dyDescent="0.15">
      <c r="A8" s="399" t="s">
        <v>303</v>
      </c>
      <c r="B8" s="399"/>
      <c r="C8" s="399"/>
      <c r="D8" s="399" t="s">
        <v>429</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01"/>
      <c r="C16" s="401"/>
      <c r="D16" s="401"/>
      <c r="E16" s="401"/>
      <c r="F16" s="401"/>
      <c r="G16" s="428"/>
      <c r="H16" s="447"/>
      <c r="I16" s="447"/>
      <c r="J16" s="447"/>
      <c r="K16" s="429"/>
    </row>
    <row r="17" spans="1:11" ht="18.75" customHeight="1" x14ac:dyDescent="0.15">
      <c r="A17" s="93" t="s">
        <v>512</v>
      </c>
      <c r="B17" s="401"/>
      <c r="C17" s="401"/>
      <c r="D17" s="401"/>
      <c r="E17" s="401"/>
      <c r="F17" s="401"/>
      <c r="G17" s="409"/>
      <c r="H17" s="525"/>
      <c r="I17" s="525"/>
      <c r="J17" s="525"/>
      <c r="K17" s="410"/>
    </row>
    <row r="18" spans="1:11" ht="12" customHeight="1" x14ac:dyDescent="0.15">
      <c r="A18" s="396" t="s">
        <v>513</v>
      </c>
      <c r="B18" s="535"/>
      <c r="C18" s="536"/>
      <c r="D18" s="536"/>
      <c r="E18" s="536"/>
      <c r="F18" s="537"/>
      <c r="G18" s="470" t="s">
        <v>453</v>
      </c>
      <c r="H18" s="471"/>
      <c r="I18" s="471"/>
      <c r="J18" s="471"/>
      <c r="K18" s="518"/>
    </row>
    <row r="19" spans="1:11" ht="19.5" customHeight="1" x14ac:dyDescent="0.15">
      <c r="A19" s="396"/>
      <c r="B19" s="459"/>
      <c r="C19" s="460"/>
      <c r="D19" s="460"/>
      <c r="E19" s="460"/>
      <c r="F19" s="461"/>
      <c r="G19" s="411" t="s">
        <v>514</v>
      </c>
      <c r="H19" s="513"/>
      <c r="I19" s="541"/>
      <c r="J19" s="542"/>
      <c r="K19" s="543"/>
    </row>
    <row r="20" spans="1:11" x14ac:dyDescent="0.15">
      <c r="A20" s="425" t="s">
        <v>257</v>
      </c>
      <c r="B20" s="396" t="s">
        <v>255</v>
      </c>
      <c r="C20" s="396"/>
      <c r="D20" s="396"/>
      <c r="E20" s="396"/>
      <c r="F20" s="396"/>
      <c r="G20" s="396" t="s">
        <v>256</v>
      </c>
      <c r="H20" s="396"/>
      <c r="I20" s="396"/>
      <c r="J20" s="396"/>
      <c r="K20" s="396"/>
    </row>
    <row r="21" spans="1:11" ht="18.75" customHeight="1" x14ac:dyDescent="0.15">
      <c r="A21" s="398"/>
      <c r="B21" s="401"/>
      <c r="C21" s="401"/>
      <c r="D21" s="401"/>
      <c r="E21" s="401"/>
      <c r="F21" s="401"/>
      <c r="G21" s="401"/>
      <c r="H21" s="401"/>
      <c r="I21" s="401"/>
      <c r="J21" s="401"/>
      <c r="K21" s="401"/>
    </row>
    <row r="22" spans="1:11" ht="12" customHeight="1" x14ac:dyDescent="0.15">
      <c r="A22" s="424" t="s">
        <v>258</v>
      </c>
      <c r="B22" s="93" t="s">
        <v>259</v>
      </c>
      <c r="C22" s="399" t="s">
        <v>260</v>
      </c>
      <c r="D22" s="399"/>
      <c r="E22" s="399"/>
      <c r="F22" s="399"/>
      <c r="G22" s="399"/>
      <c r="H22" s="399"/>
      <c r="I22" s="399"/>
      <c r="J22" s="399"/>
      <c r="K22" s="399"/>
    </row>
    <row r="23" spans="1:11" x14ac:dyDescent="0.15">
      <c r="A23" s="424"/>
      <c r="B23" s="401"/>
      <c r="C23" s="93" t="s">
        <v>261</v>
      </c>
      <c r="D23" s="93" t="s">
        <v>262</v>
      </c>
      <c r="E23" s="93" t="s">
        <v>263</v>
      </c>
      <c r="F23" s="409" t="s">
        <v>256</v>
      </c>
      <c r="G23" s="410"/>
      <c r="H23" s="396" t="s">
        <v>264</v>
      </c>
      <c r="I23" s="396"/>
      <c r="J23" s="396"/>
      <c r="K23" s="396"/>
    </row>
    <row r="24" spans="1:11" ht="18.75" customHeight="1" x14ac:dyDescent="0.15">
      <c r="A24" s="424"/>
      <c r="B24" s="401"/>
      <c r="C24" s="206"/>
      <c r="D24" s="207"/>
      <c r="E24" s="208"/>
      <c r="F24" s="408"/>
      <c r="G24" s="408"/>
      <c r="H24" s="97" t="s">
        <v>265</v>
      </c>
      <c r="I24" s="209"/>
      <c r="J24" s="97" t="s">
        <v>266</v>
      </c>
      <c r="K24" s="210"/>
    </row>
    <row r="25" spans="1:11" ht="18.75" customHeight="1" x14ac:dyDescent="0.15">
      <c r="A25" s="424"/>
      <c r="B25" s="401"/>
      <c r="C25" s="206"/>
      <c r="D25" s="207"/>
      <c r="E25" s="208"/>
      <c r="F25" s="408"/>
      <c r="G25" s="408"/>
      <c r="H25" s="97" t="s">
        <v>265</v>
      </c>
      <c r="I25" s="209"/>
      <c r="J25" s="97" t="s">
        <v>266</v>
      </c>
      <c r="K25" s="210"/>
    </row>
    <row r="28" spans="1:11" x14ac:dyDescent="0.15">
      <c r="A28" s="91" t="s">
        <v>281</v>
      </c>
    </row>
    <row r="29" spans="1:11" ht="3.75" customHeight="1" x14ac:dyDescent="0.15"/>
    <row r="30" spans="1:11" ht="18.75" customHeight="1" x14ac:dyDescent="0.15">
      <c r="A30" s="108" t="s">
        <v>39</v>
      </c>
      <c r="B30" s="158" t="s">
        <v>515</v>
      </c>
      <c r="C30" s="108" t="s">
        <v>516</v>
      </c>
      <c r="D30" s="108" t="s">
        <v>517</v>
      </c>
      <c r="E30" s="155" t="s">
        <v>518</v>
      </c>
      <c r="F30" s="108" t="s">
        <v>519</v>
      </c>
      <c r="G30" s="138"/>
      <c r="H30" s="138"/>
      <c r="I30" s="577"/>
      <c r="J30" s="577"/>
      <c r="K30" s="577"/>
    </row>
    <row r="31" spans="1:11" ht="19.5" customHeight="1" x14ac:dyDescent="0.15">
      <c r="A31" s="159" t="s">
        <v>583</v>
      </c>
      <c r="B31" s="207"/>
      <c r="C31" s="207"/>
      <c r="D31" s="207"/>
      <c r="E31" s="207"/>
      <c r="F31" s="101" t="str">
        <f>IF(SUM(B31:E31)=0,"",SUM(B31:E31))</f>
        <v/>
      </c>
      <c r="G31" s="106"/>
      <c r="H31" s="106"/>
      <c r="I31" s="578"/>
      <c r="J31" s="578"/>
      <c r="K31" s="578"/>
    </row>
    <row r="32" spans="1:11" ht="15" customHeight="1" x14ac:dyDescent="0.15">
      <c r="A32" s="424" t="s">
        <v>584</v>
      </c>
      <c r="B32" s="272"/>
      <c r="C32" s="272"/>
      <c r="D32" s="272"/>
      <c r="E32" s="272"/>
      <c r="F32" s="102" t="str">
        <f t="shared" ref="F32:F33" si="0">IF(SUM(B32:E32)=0,"",SUM(B32:E32))</f>
        <v/>
      </c>
      <c r="G32" s="172"/>
      <c r="H32" s="172"/>
      <c r="I32" s="578"/>
      <c r="J32" s="578"/>
      <c r="K32" s="578"/>
    </row>
    <row r="33" spans="1:11" ht="15" customHeight="1" x14ac:dyDescent="0.15">
      <c r="A33" s="396"/>
      <c r="B33" s="212"/>
      <c r="C33" s="212"/>
      <c r="D33" s="212"/>
      <c r="E33" s="212"/>
      <c r="F33" s="103" t="str">
        <f t="shared" si="0"/>
        <v/>
      </c>
      <c r="G33" s="106"/>
      <c r="H33" s="106"/>
      <c r="I33" s="578"/>
      <c r="J33" s="578"/>
      <c r="K33" s="578"/>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415"/>
      <c r="B38" s="416"/>
      <c r="C38" s="416"/>
      <c r="D38" s="416"/>
      <c r="E38" s="416"/>
      <c r="F38" s="416"/>
      <c r="G38" s="416"/>
      <c r="H38" s="416"/>
      <c r="I38" s="416"/>
      <c r="J38" s="416"/>
      <c r="K38" s="417"/>
    </row>
    <row r="39" spans="1:11" ht="18.75" customHeight="1" x14ac:dyDescent="0.15">
      <c r="A39" s="418"/>
      <c r="B39" s="419"/>
      <c r="C39" s="419"/>
      <c r="D39" s="419"/>
      <c r="E39" s="419"/>
      <c r="F39" s="419"/>
      <c r="G39" s="419"/>
      <c r="H39" s="419"/>
      <c r="I39" s="419"/>
      <c r="J39" s="419"/>
      <c r="K39" s="420"/>
    </row>
    <row r="40" spans="1:11" ht="18.75" customHeight="1" x14ac:dyDescent="0.15">
      <c r="A40" s="418"/>
      <c r="B40" s="419"/>
      <c r="C40" s="419"/>
      <c r="D40" s="419"/>
      <c r="E40" s="419"/>
      <c r="F40" s="419"/>
      <c r="G40" s="419"/>
      <c r="H40" s="419"/>
      <c r="I40" s="419"/>
      <c r="J40" s="419"/>
      <c r="K40" s="420"/>
    </row>
    <row r="41" spans="1:11" ht="18.75" customHeight="1" x14ac:dyDescent="0.15">
      <c r="A41" s="421"/>
      <c r="B41" s="422"/>
      <c r="C41" s="422"/>
      <c r="D41" s="422"/>
      <c r="E41" s="422"/>
      <c r="F41" s="422"/>
      <c r="G41" s="422"/>
      <c r="H41" s="422"/>
      <c r="I41" s="422"/>
      <c r="J41" s="422"/>
      <c r="K41" s="423"/>
    </row>
    <row r="44" spans="1:11" x14ac:dyDescent="0.15">
      <c r="A44" s="91" t="s">
        <v>523</v>
      </c>
    </row>
    <row r="45" spans="1:11" ht="3.75" customHeight="1" x14ac:dyDescent="0.15"/>
    <row r="46" spans="1:11" ht="18.75" customHeight="1" x14ac:dyDescent="0.15">
      <c r="A46" s="405" t="s">
        <v>520</v>
      </c>
      <c r="B46" s="406"/>
      <c r="C46" s="406"/>
      <c r="D46" s="406"/>
      <c r="E46" s="406"/>
      <c r="F46" s="406"/>
      <c r="G46" s="406"/>
      <c r="H46" s="406"/>
      <c r="I46" s="406"/>
      <c r="J46" s="406"/>
      <c r="K46" s="210"/>
    </row>
    <row r="47" spans="1:11" ht="19.5" customHeight="1" x14ac:dyDescent="0.15">
      <c r="A47" s="405" t="s">
        <v>521</v>
      </c>
      <c r="B47" s="406"/>
      <c r="C47" s="406"/>
      <c r="D47" s="406"/>
      <c r="E47" s="406"/>
      <c r="F47" s="406"/>
      <c r="G47" s="406"/>
      <c r="H47" s="406"/>
      <c r="I47" s="406"/>
      <c r="J47" s="406"/>
      <c r="K47" s="210"/>
    </row>
    <row r="48" spans="1:11" ht="19.5" customHeight="1" x14ac:dyDescent="0.15">
      <c r="A48" s="405" t="s">
        <v>522</v>
      </c>
      <c r="B48" s="406"/>
      <c r="C48" s="406"/>
      <c r="D48" s="406"/>
      <c r="E48" s="406"/>
      <c r="F48" s="406"/>
      <c r="G48" s="406"/>
      <c r="H48" s="406"/>
      <c r="I48" s="406"/>
      <c r="J48" s="406"/>
      <c r="K48" s="210"/>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581" t="s">
        <v>115</v>
      </c>
      <c r="B1" s="581"/>
      <c r="C1" s="581"/>
      <c r="D1" s="581"/>
      <c r="E1" s="581"/>
      <c r="F1" s="581"/>
      <c r="G1" s="581"/>
      <c r="H1" s="581"/>
      <c r="I1" s="581"/>
      <c r="J1" s="581"/>
      <c r="K1" s="20"/>
      <c r="L1" s="20"/>
      <c r="M1" s="20"/>
      <c r="N1" s="20"/>
      <c r="O1" s="20"/>
      <c r="P1" s="20"/>
      <c r="Q1" s="21"/>
      <c r="R1" s="22"/>
      <c r="S1" s="582" t="s">
        <v>116</v>
      </c>
      <c r="T1" s="582"/>
      <c r="U1" s="582"/>
      <c r="V1" s="582"/>
      <c r="W1" s="582"/>
      <c r="X1" s="582"/>
      <c r="Y1" s="582"/>
      <c r="Z1" s="582"/>
      <c r="AA1" s="582"/>
      <c r="AB1" s="582"/>
      <c r="AC1" s="582"/>
      <c r="AD1" s="582"/>
      <c r="AE1" s="582"/>
      <c r="AF1" s="582"/>
      <c r="AG1" s="582"/>
      <c r="AH1" s="582"/>
      <c r="AI1" s="582"/>
    </row>
    <row r="2" spans="1:35" ht="40.5" customHeight="1" thickBot="1" x14ac:dyDescent="0.35">
      <c r="B2" s="583" t="s">
        <v>117</v>
      </c>
      <c r="C2" s="583"/>
      <c r="D2" s="583"/>
      <c r="E2" s="583"/>
      <c r="F2" s="583"/>
      <c r="G2" s="583"/>
      <c r="H2" s="583"/>
      <c r="I2" s="583"/>
      <c r="J2" s="583"/>
      <c r="K2" s="583"/>
      <c r="L2" s="583"/>
      <c r="M2" s="583"/>
      <c r="N2" s="583"/>
      <c r="O2" s="583"/>
      <c r="P2" s="583"/>
      <c r="Q2" s="583"/>
      <c r="R2" s="583"/>
      <c r="S2" s="582"/>
      <c r="T2" s="582"/>
      <c r="U2" s="582"/>
      <c r="V2" s="582"/>
      <c r="W2" s="582"/>
      <c r="X2" s="582"/>
      <c r="Y2" s="582"/>
      <c r="Z2" s="582"/>
      <c r="AA2" s="582"/>
      <c r="AB2" s="582"/>
      <c r="AC2" s="582"/>
      <c r="AD2" s="582"/>
      <c r="AE2" s="582"/>
      <c r="AF2" s="582"/>
      <c r="AG2" s="582"/>
      <c r="AH2" s="582"/>
      <c r="AI2" s="582"/>
    </row>
    <row r="3" spans="1:35" ht="20.100000000000001" customHeight="1" x14ac:dyDescent="0.15">
      <c r="B3" s="584" t="s">
        <v>118</v>
      </c>
      <c r="C3" s="586" t="s">
        <v>119</v>
      </c>
      <c r="D3" s="586" t="s">
        <v>120</v>
      </c>
      <c r="E3" s="586" t="s">
        <v>121</v>
      </c>
      <c r="F3" s="588" t="s">
        <v>122</v>
      </c>
      <c r="G3" s="586" t="s">
        <v>123</v>
      </c>
      <c r="H3" s="586" t="s">
        <v>124</v>
      </c>
      <c r="I3" s="586" t="s">
        <v>125</v>
      </c>
      <c r="J3" s="586" t="s">
        <v>126</v>
      </c>
      <c r="K3" s="586" t="s">
        <v>127</v>
      </c>
      <c r="L3" s="23" t="s">
        <v>0</v>
      </c>
      <c r="M3" s="23" t="s">
        <v>1</v>
      </c>
      <c r="N3" s="23" t="s">
        <v>2</v>
      </c>
      <c r="O3" s="24" t="s">
        <v>3</v>
      </c>
      <c r="P3" s="25"/>
      <c r="Q3" s="26"/>
      <c r="R3" s="27" t="s">
        <v>4</v>
      </c>
      <c r="S3" s="23" t="s">
        <v>5</v>
      </c>
      <c r="T3" s="23" t="s">
        <v>6</v>
      </c>
      <c r="U3" s="23" t="s">
        <v>7</v>
      </c>
      <c r="V3" s="28" t="s">
        <v>8</v>
      </c>
      <c r="W3" s="591" t="s">
        <v>128</v>
      </c>
      <c r="X3" s="591" t="s">
        <v>129</v>
      </c>
      <c r="Y3" s="579" t="s">
        <v>130</v>
      </c>
      <c r="Z3" s="586" t="s">
        <v>131</v>
      </c>
      <c r="AA3" s="586" t="s">
        <v>132</v>
      </c>
      <c r="AB3" s="579" t="s">
        <v>133</v>
      </c>
      <c r="AC3" s="579" t="s">
        <v>134</v>
      </c>
      <c r="AD3" s="579" t="s">
        <v>135</v>
      </c>
      <c r="AE3" s="579" t="s">
        <v>136</v>
      </c>
      <c r="AF3" s="579" t="s">
        <v>137</v>
      </c>
      <c r="AG3" s="579" t="s">
        <v>138</v>
      </c>
      <c r="AH3" s="579" t="s">
        <v>139</v>
      </c>
      <c r="AI3" s="593" t="s">
        <v>140</v>
      </c>
    </row>
    <row r="4" spans="1:35" ht="64.5" customHeight="1" x14ac:dyDescent="0.15">
      <c r="B4" s="585"/>
      <c r="C4" s="587"/>
      <c r="D4" s="587"/>
      <c r="E4" s="587"/>
      <c r="F4" s="589"/>
      <c r="G4" s="587"/>
      <c r="H4" s="587"/>
      <c r="I4" s="587"/>
      <c r="J4" s="587"/>
      <c r="K4" s="587"/>
      <c r="L4" s="29" t="s">
        <v>9</v>
      </c>
      <c r="M4" s="30" t="s">
        <v>10</v>
      </c>
      <c r="N4" s="29" t="s">
        <v>11</v>
      </c>
      <c r="O4" s="595" t="s">
        <v>141</v>
      </c>
      <c r="P4" s="597" t="s">
        <v>12</v>
      </c>
      <c r="Q4" s="598"/>
      <c r="R4" s="599"/>
      <c r="S4" s="600" t="s">
        <v>18</v>
      </c>
      <c r="T4" s="602" t="s">
        <v>13</v>
      </c>
      <c r="U4" s="604" t="s">
        <v>142</v>
      </c>
      <c r="V4" s="606" t="s">
        <v>143</v>
      </c>
      <c r="W4" s="592"/>
      <c r="X4" s="592"/>
      <c r="Y4" s="580"/>
      <c r="Z4" s="587"/>
      <c r="AA4" s="587"/>
      <c r="AB4" s="580"/>
      <c r="AC4" s="580"/>
      <c r="AD4" s="580"/>
      <c r="AE4" s="580"/>
      <c r="AF4" s="580"/>
      <c r="AG4" s="580"/>
      <c r="AH4" s="580"/>
      <c r="AI4" s="594"/>
    </row>
    <row r="5" spans="1:35" ht="39" customHeight="1" x14ac:dyDescent="0.15">
      <c r="B5" s="585"/>
      <c r="C5" s="587"/>
      <c r="D5" s="587"/>
      <c r="E5" s="587"/>
      <c r="F5" s="590"/>
      <c r="G5" s="587"/>
      <c r="H5" s="587"/>
      <c r="I5" s="587"/>
      <c r="J5" s="587"/>
      <c r="K5" s="587"/>
      <c r="L5" s="31"/>
      <c r="M5" s="31"/>
      <c r="N5" s="32"/>
      <c r="O5" s="596"/>
      <c r="P5" s="33" t="s">
        <v>144</v>
      </c>
      <c r="Q5" s="33" t="s">
        <v>14</v>
      </c>
      <c r="R5" s="33" t="s">
        <v>15</v>
      </c>
      <c r="S5" s="601"/>
      <c r="T5" s="603"/>
      <c r="U5" s="605"/>
      <c r="V5" s="607"/>
      <c r="W5" s="592"/>
      <c r="X5" s="592"/>
      <c r="Y5" s="580"/>
      <c r="Z5" s="587"/>
      <c r="AA5" s="587"/>
      <c r="AB5" s="580"/>
      <c r="AC5" s="580"/>
      <c r="AD5" s="580"/>
      <c r="AE5" s="580"/>
      <c r="AF5" s="580"/>
      <c r="AG5" s="580"/>
      <c r="AH5" s="580"/>
      <c r="AI5" s="594"/>
    </row>
    <row r="6" spans="1:35" s="34" customFormat="1" ht="56.25" x14ac:dyDescent="0.1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78" t="s">
        <v>109</v>
      </c>
      <c r="Z6" s="42" t="s">
        <v>150</v>
      </c>
      <c r="AA6" s="42" t="s">
        <v>151</v>
      </c>
      <c r="AB6" s="178" t="s">
        <v>152</v>
      </c>
      <c r="AC6" s="178" t="s">
        <v>109</v>
      </c>
      <c r="AD6" s="181" t="s">
        <v>153</v>
      </c>
      <c r="AE6" s="181" t="s">
        <v>154</v>
      </c>
      <c r="AF6" s="182" t="s">
        <v>155</v>
      </c>
      <c r="AG6" s="181" t="s">
        <v>156</v>
      </c>
      <c r="AH6" s="181" t="s">
        <v>156</v>
      </c>
      <c r="AI6" s="183" t="s">
        <v>156</v>
      </c>
    </row>
    <row r="7" spans="1:35" ht="19.5" customHeight="1" x14ac:dyDescent="0.15">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79"/>
      <c r="Z7" s="44"/>
      <c r="AA7" s="44"/>
      <c r="AB7" s="179"/>
      <c r="AC7" s="179"/>
      <c r="AD7" s="179"/>
      <c r="AE7" s="179"/>
      <c r="AF7" s="179"/>
      <c r="AG7" s="179"/>
      <c r="AH7" s="179"/>
      <c r="AI7" s="184"/>
    </row>
    <row r="8" spans="1:35" ht="20.100000000000001" customHeight="1" x14ac:dyDescent="0.15">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79"/>
      <c r="Z8" s="44"/>
      <c r="AA8" s="44"/>
      <c r="AB8" s="179"/>
      <c r="AC8" s="179"/>
      <c r="AD8" s="179"/>
      <c r="AE8" s="179"/>
      <c r="AF8" s="179"/>
      <c r="AG8" s="179"/>
      <c r="AH8" s="179"/>
      <c r="AI8" s="184"/>
    </row>
    <row r="9" spans="1:35" ht="20.100000000000001" customHeight="1" x14ac:dyDescent="0.15">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79"/>
      <c r="Z9" s="44"/>
      <c r="AA9" s="44"/>
      <c r="AB9" s="179"/>
      <c r="AC9" s="179"/>
      <c r="AD9" s="179"/>
      <c r="AE9" s="179"/>
      <c r="AF9" s="179"/>
      <c r="AG9" s="179"/>
      <c r="AH9" s="179"/>
      <c r="AI9" s="184"/>
    </row>
    <row r="10" spans="1:35" ht="20.100000000000001" customHeight="1" x14ac:dyDescent="0.15">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79"/>
      <c r="Z10" s="44"/>
      <c r="AA10" s="44"/>
      <c r="AB10" s="179"/>
      <c r="AC10" s="179"/>
      <c r="AD10" s="179"/>
      <c r="AE10" s="179"/>
      <c r="AF10" s="179"/>
      <c r="AG10" s="179"/>
      <c r="AH10" s="179"/>
      <c r="AI10" s="184"/>
    </row>
    <row r="11" spans="1:35" ht="20.100000000000001" customHeight="1" x14ac:dyDescent="0.15">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79"/>
      <c r="Z11" s="44"/>
      <c r="AA11" s="44"/>
      <c r="AB11" s="179"/>
      <c r="AC11" s="179"/>
      <c r="AD11" s="179"/>
      <c r="AE11" s="179"/>
      <c r="AF11" s="179"/>
      <c r="AG11" s="179"/>
      <c r="AH11" s="179"/>
      <c r="AI11" s="184"/>
    </row>
    <row r="12" spans="1:35" ht="20.100000000000001" customHeight="1" x14ac:dyDescent="0.15">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79"/>
      <c r="Z12" s="44"/>
      <c r="AA12" s="44"/>
      <c r="AB12" s="179"/>
      <c r="AC12" s="179"/>
      <c r="AD12" s="179"/>
      <c r="AE12" s="179"/>
      <c r="AF12" s="179"/>
      <c r="AG12" s="179"/>
      <c r="AH12" s="179"/>
      <c r="AI12" s="184"/>
    </row>
    <row r="13" spans="1:35" ht="20.100000000000001" customHeight="1" x14ac:dyDescent="0.15">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79"/>
      <c r="Z13" s="44"/>
      <c r="AA13" s="44"/>
      <c r="AB13" s="179"/>
      <c r="AC13" s="179"/>
      <c r="AD13" s="179"/>
      <c r="AE13" s="179"/>
      <c r="AF13" s="179"/>
      <c r="AG13" s="179"/>
      <c r="AH13" s="179"/>
      <c r="AI13" s="184"/>
    </row>
    <row r="14" spans="1:35" ht="20.100000000000001" customHeight="1" x14ac:dyDescent="0.15">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79"/>
      <c r="Z14" s="44"/>
      <c r="AA14" s="44"/>
      <c r="AB14" s="179"/>
      <c r="AC14" s="179"/>
      <c r="AD14" s="179"/>
      <c r="AE14" s="179"/>
      <c r="AF14" s="179"/>
      <c r="AG14" s="179"/>
      <c r="AH14" s="179"/>
      <c r="AI14" s="184"/>
    </row>
    <row r="15" spans="1:35" ht="20.100000000000001" customHeight="1" x14ac:dyDescent="0.15">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79"/>
      <c r="Z15" s="44"/>
      <c r="AA15" s="44"/>
      <c r="AB15" s="179"/>
      <c r="AC15" s="179"/>
      <c r="AD15" s="179"/>
      <c r="AE15" s="179"/>
      <c r="AF15" s="179"/>
      <c r="AG15" s="179"/>
      <c r="AH15" s="179"/>
      <c r="AI15" s="184"/>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79"/>
      <c r="Z16" s="44"/>
      <c r="AA16" s="44"/>
      <c r="AB16" s="179"/>
      <c r="AC16" s="179"/>
      <c r="AD16" s="179"/>
      <c r="AE16" s="179"/>
      <c r="AF16" s="179"/>
      <c r="AG16" s="179"/>
      <c r="AH16" s="179"/>
      <c r="AI16" s="184"/>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79"/>
      <c r="Z17" s="44"/>
      <c r="AA17" s="44"/>
      <c r="AB17" s="179"/>
      <c r="AC17" s="179"/>
      <c r="AD17" s="179"/>
      <c r="AE17" s="179"/>
      <c r="AF17" s="179"/>
      <c r="AG17" s="179"/>
      <c r="AH17" s="179"/>
      <c r="AI17" s="184"/>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79"/>
      <c r="Z18" s="44"/>
      <c r="AA18" s="44"/>
      <c r="AB18" s="179"/>
      <c r="AC18" s="179"/>
      <c r="AD18" s="179"/>
      <c r="AE18" s="179"/>
      <c r="AF18" s="179"/>
      <c r="AG18" s="179"/>
      <c r="AH18" s="179"/>
      <c r="AI18" s="184"/>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79"/>
      <c r="Z19" s="44"/>
      <c r="AA19" s="44"/>
      <c r="AB19" s="179"/>
      <c r="AC19" s="179"/>
      <c r="AD19" s="179"/>
      <c r="AE19" s="179"/>
      <c r="AF19" s="179"/>
      <c r="AG19" s="179"/>
      <c r="AH19" s="179"/>
      <c r="AI19" s="184"/>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79"/>
      <c r="Z20" s="44"/>
      <c r="AA20" s="44"/>
      <c r="AB20" s="179"/>
      <c r="AC20" s="179"/>
      <c r="AD20" s="179"/>
      <c r="AE20" s="179"/>
      <c r="AF20" s="179"/>
      <c r="AG20" s="179"/>
      <c r="AH20" s="179"/>
      <c r="AI20" s="184"/>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79"/>
      <c r="Z21" s="44"/>
      <c r="AA21" s="44"/>
      <c r="AB21" s="179"/>
      <c r="AC21" s="179"/>
      <c r="AD21" s="179"/>
      <c r="AE21" s="179"/>
      <c r="AF21" s="179"/>
      <c r="AG21" s="179"/>
      <c r="AH21" s="179"/>
      <c r="AI21" s="184"/>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79"/>
      <c r="Z22" s="44"/>
      <c r="AA22" s="44"/>
      <c r="AB22" s="179"/>
      <c r="AC22" s="179"/>
      <c r="AD22" s="179"/>
      <c r="AE22" s="179"/>
      <c r="AF22" s="179"/>
      <c r="AG22" s="179"/>
      <c r="AH22" s="179"/>
      <c r="AI22" s="184"/>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79"/>
      <c r="Z23" s="44"/>
      <c r="AA23" s="44"/>
      <c r="AB23" s="179"/>
      <c r="AC23" s="179"/>
      <c r="AD23" s="179"/>
      <c r="AE23" s="179"/>
      <c r="AF23" s="179"/>
      <c r="AG23" s="179"/>
      <c r="AH23" s="179"/>
      <c r="AI23" s="184"/>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79"/>
      <c r="Z24" s="44"/>
      <c r="AA24" s="44"/>
      <c r="AB24" s="179"/>
      <c r="AC24" s="179"/>
      <c r="AD24" s="179"/>
      <c r="AE24" s="179"/>
      <c r="AF24" s="179"/>
      <c r="AG24" s="179"/>
      <c r="AH24" s="179"/>
      <c r="AI24" s="184"/>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79"/>
      <c r="Z25" s="44"/>
      <c r="AA25" s="44"/>
      <c r="AB25" s="179"/>
      <c r="AC25" s="179"/>
      <c r="AD25" s="179"/>
      <c r="AE25" s="179"/>
      <c r="AF25" s="179"/>
      <c r="AG25" s="179"/>
      <c r="AH25" s="179"/>
      <c r="AI25" s="184"/>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79"/>
      <c r="Z26" s="44"/>
      <c r="AA26" s="44"/>
      <c r="AB26" s="179"/>
      <c r="AC26" s="179"/>
      <c r="AD26" s="179"/>
      <c r="AE26" s="179"/>
      <c r="AF26" s="179"/>
      <c r="AG26" s="179"/>
      <c r="AH26" s="179"/>
      <c r="AI26" s="184"/>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79"/>
      <c r="Z27" s="44"/>
      <c r="AA27" s="44"/>
      <c r="AB27" s="179"/>
      <c r="AC27" s="179"/>
      <c r="AD27" s="179"/>
      <c r="AE27" s="179"/>
      <c r="AF27" s="179"/>
      <c r="AG27" s="179"/>
      <c r="AH27" s="179"/>
      <c r="AI27" s="184"/>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79"/>
      <c r="Z28" s="44"/>
      <c r="AA28" s="44"/>
      <c r="AB28" s="179"/>
      <c r="AC28" s="179"/>
      <c r="AD28" s="179"/>
      <c r="AE28" s="179"/>
      <c r="AF28" s="179"/>
      <c r="AG28" s="179"/>
      <c r="AH28" s="179"/>
      <c r="AI28" s="184"/>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79"/>
      <c r="Z29" s="44"/>
      <c r="AA29" s="44"/>
      <c r="AB29" s="179"/>
      <c r="AC29" s="179"/>
      <c r="AD29" s="179"/>
      <c r="AE29" s="179"/>
      <c r="AF29" s="179"/>
      <c r="AG29" s="179"/>
      <c r="AH29" s="179"/>
      <c r="AI29" s="184"/>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79"/>
      <c r="Z30" s="44"/>
      <c r="AA30" s="44"/>
      <c r="AB30" s="179"/>
      <c r="AC30" s="179"/>
      <c r="AD30" s="179"/>
      <c r="AE30" s="179"/>
      <c r="AF30" s="179"/>
      <c r="AG30" s="179"/>
      <c r="AH30" s="179"/>
      <c r="AI30" s="184"/>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79"/>
      <c r="Z31" s="44"/>
      <c r="AA31" s="44"/>
      <c r="AB31" s="179"/>
      <c r="AC31" s="179"/>
      <c r="AD31" s="179"/>
      <c r="AE31" s="179"/>
      <c r="AF31" s="179"/>
      <c r="AG31" s="179"/>
      <c r="AH31" s="179"/>
      <c r="AI31" s="184"/>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79"/>
      <c r="Z32" s="44"/>
      <c r="AA32" s="44"/>
      <c r="AB32" s="179"/>
      <c r="AC32" s="179"/>
      <c r="AD32" s="179"/>
      <c r="AE32" s="179"/>
      <c r="AF32" s="179"/>
      <c r="AG32" s="179"/>
      <c r="AH32" s="179"/>
      <c r="AI32" s="184"/>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79"/>
      <c r="Z33" s="44"/>
      <c r="AA33" s="44"/>
      <c r="AB33" s="179"/>
      <c r="AC33" s="179"/>
      <c r="AD33" s="179"/>
      <c r="AE33" s="179"/>
      <c r="AF33" s="179"/>
      <c r="AG33" s="179"/>
      <c r="AH33" s="179"/>
      <c r="AI33" s="184"/>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79"/>
      <c r="Z34" s="44"/>
      <c r="AA34" s="44"/>
      <c r="AB34" s="179"/>
      <c r="AC34" s="179"/>
      <c r="AD34" s="179"/>
      <c r="AE34" s="179"/>
      <c r="AF34" s="179"/>
      <c r="AG34" s="179"/>
      <c r="AH34" s="179"/>
      <c r="AI34" s="184"/>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79"/>
      <c r="Z35" s="44"/>
      <c r="AA35" s="44"/>
      <c r="AB35" s="179"/>
      <c r="AC35" s="179"/>
      <c r="AD35" s="179"/>
      <c r="AE35" s="179"/>
      <c r="AF35" s="179"/>
      <c r="AG35" s="179"/>
      <c r="AH35" s="179"/>
      <c r="AI35" s="184"/>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79"/>
      <c r="Z36" s="44"/>
      <c r="AA36" s="44"/>
      <c r="AB36" s="179"/>
      <c r="AC36" s="179"/>
      <c r="AD36" s="179"/>
      <c r="AE36" s="179"/>
      <c r="AF36" s="179"/>
      <c r="AG36" s="179"/>
      <c r="AH36" s="179"/>
      <c r="AI36" s="184"/>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79"/>
      <c r="Z37" s="44"/>
      <c r="AA37" s="44"/>
      <c r="AB37" s="179"/>
      <c r="AC37" s="179"/>
      <c r="AD37" s="179"/>
      <c r="AE37" s="179"/>
      <c r="AF37" s="179"/>
      <c r="AG37" s="179"/>
      <c r="AH37" s="179"/>
      <c r="AI37" s="184"/>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79"/>
      <c r="Z38" s="44"/>
      <c r="AA38" s="44"/>
      <c r="AB38" s="179"/>
      <c r="AC38" s="179"/>
      <c r="AD38" s="179"/>
      <c r="AE38" s="179"/>
      <c r="AF38" s="179"/>
      <c r="AG38" s="179"/>
      <c r="AH38" s="179"/>
      <c r="AI38" s="184"/>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79"/>
      <c r="Z39" s="44"/>
      <c r="AA39" s="44"/>
      <c r="AB39" s="179"/>
      <c r="AC39" s="179"/>
      <c r="AD39" s="179"/>
      <c r="AE39" s="179"/>
      <c r="AF39" s="179"/>
      <c r="AG39" s="179"/>
      <c r="AH39" s="179"/>
      <c r="AI39" s="184"/>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79"/>
      <c r="Z40" s="44"/>
      <c r="AA40" s="44"/>
      <c r="AB40" s="179"/>
      <c r="AC40" s="179"/>
      <c r="AD40" s="179"/>
      <c r="AE40" s="179"/>
      <c r="AF40" s="179"/>
      <c r="AG40" s="179"/>
      <c r="AH40" s="179"/>
      <c r="AI40" s="184"/>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79"/>
      <c r="Z41" s="44"/>
      <c r="AA41" s="44"/>
      <c r="AB41" s="179"/>
      <c r="AC41" s="179"/>
      <c r="AD41" s="179"/>
      <c r="AE41" s="179"/>
      <c r="AF41" s="179"/>
      <c r="AG41" s="179"/>
      <c r="AH41" s="179"/>
      <c r="AI41" s="184"/>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80"/>
      <c r="Z42" s="53"/>
      <c r="AA42" s="53"/>
      <c r="AB42" s="180"/>
      <c r="AC42" s="180"/>
      <c r="AD42" s="180"/>
      <c r="AE42" s="180"/>
      <c r="AF42" s="180"/>
      <c r="AG42" s="180"/>
      <c r="AH42" s="180"/>
      <c r="AI42" s="18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169</v>
      </c>
    </row>
    <row r="2" spans="2:65" ht="44.25" customHeight="1" x14ac:dyDescent="0.15">
      <c r="B2" s="608" t="s">
        <v>170</v>
      </c>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609" t="s">
        <v>107</v>
      </c>
      <c r="BA4" s="610"/>
      <c r="BB4" s="610"/>
      <c r="BC4" s="610"/>
      <c r="BD4" s="610"/>
      <c r="BE4" s="610"/>
      <c r="BF4" s="610"/>
      <c r="BG4" s="610"/>
      <c r="BH4" s="611"/>
      <c r="BI4" s="610" t="s">
        <v>171</v>
      </c>
      <c r="BJ4" s="610"/>
      <c r="BK4" s="610"/>
      <c r="BL4" s="610"/>
      <c r="BM4" s="611"/>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12"/>
      <c r="AG5" s="612"/>
      <c r="AH5" s="612"/>
      <c r="AI5" s="612"/>
      <c r="AJ5" s="612"/>
      <c r="AK5" s="612"/>
      <c r="AL5" s="612"/>
      <c r="AM5" s="612"/>
      <c r="AN5" s="612"/>
      <c r="AO5" s="612"/>
      <c r="AP5" s="612"/>
      <c r="AQ5" s="612"/>
      <c r="AR5" s="612"/>
      <c r="AS5" s="612"/>
      <c r="AT5" s="612"/>
      <c r="AU5" s="612"/>
      <c r="AV5" s="612"/>
      <c r="AW5" s="612"/>
      <c r="AX5" s="612"/>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12"/>
      <c r="AG6" s="612"/>
      <c r="AH6" s="612"/>
      <c r="AI6" s="612"/>
      <c r="AJ6" s="612"/>
      <c r="AK6" s="612"/>
      <c r="AL6" s="612"/>
      <c r="AM6" s="612"/>
      <c r="AN6" s="612"/>
      <c r="AO6" s="612"/>
      <c r="AP6" s="612"/>
      <c r="AQ6" s="612"/>
      <c r="AR6" s="612"/>
      <c r="AS6" s="612"/>
      <c r="AT6" s="612"/>
      <c r="AU6" s="612"/>
      <c r="AV6" s="612"/>
      <c r="AW6" s="612"/>
      <c r="AX6" s="612"/>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612"/>
      <c r="AG7" s="612"/>
      <c r="AH7" s="612"/>
      <c r="AI7" s="612"/>
      <c r="AJ7" s="612"/>
      <c r="AK7" s="612"/>
      <c r="AL7" s="612"/>
      <c r="AM7" s="612"/>
      <c r="AN7" s="612"/>
      <c r="AO7" s="612"/>
      <c r="AP7" s="612"/>
      <c r="AQ7" s="612"/>
      <c r="AR7" s="612"/>
      <c r="AS7" s="612"/>
      <c r="AT7" s="612"/>
      <c r="AU7" s="612"/>
      <c r="AV7" s="612"/>
      <c r="AW7" s="612"/>
      <c r="AX7" s="612"/>
    </row>
    <row r="8" spans="2:65" s="67" customFormat="1" ht="44.25" customHeight="1" thickBot="1" x14ac:dyDescent="0.2">
      <c r="B8" s="613" t="s">
        <v>172</v>
      </c>
      <c r="C8" s="614"/>
      <c r="D8" s="614"/>
      <c r="E8" s="614"/>
      <c r="F8" s="614"/>
      <c r="G8" s="614"/>
      <c r="H8" s="614"/>
      <c r="I8" s="614"/>
      <c r="J8" s="614"/>
      <c r="K8" s="614"/>
      <c r="L8" s="614"/>
      <c r="M8" s="614"/>
      <c r="N8" s="614"/>
      <c r="O8" s="614"/>
      <c r="P8" s="614"/>
      <c r="Q8" s="614"/>
      <c r="R8" s="614"/>
      <c r="S8" s="614"/>
      <c r="T8" s="614"/>
      <c r="U8" s="614"/>
      <c r="V8" s="614"/>
      <c r="W8" s="614"/>
      <c r="X8" s="614"/>
      <c r="Y8" s="615"/>
      <c r="AK8" s="68"/>
      <c r="AL8" s="68"/>
      <c r="AM8" s="68"/>
      <c r="AN8" s="68"/>
    </row>
    <row r="9" spans="2:65" s="67" customFormat="1" ht="44.25" customHeight="1" thickBot="1" x14ac:dyDescent="0.2">
      <c r="B9" s="616" t="s">
        <v>173</v>
      </c>
      <c r="C9" s="617"/>
      <c r="D9" s="617"/>
      <c r="E9" s="617"/>
      <c r="F9" s="618"/>
      <c r="G9" s="619" t="s">
        <v>174</v>
      </c>
      <c r="H9" s="619"/>
      <c r="I9" s="619"/>
      <c r="J9" s="619"/>
      <c r="K9" s="620" t="s">
        <v>175</v>
      </c>
      <c r="L9" s="620"/>
      <c r="M9" s="620"/>
      <c r="N9" s="620"/>
      <c r="O9" s="620"/>
      <c r="P9" s="620" t="s">
        <v>176</v>
      </c>
      <c r="Q9" s="620"/>
      <c r="R9" s="620"/>
      <c r="S9" s="620"/>
      <c r="T9" s="620"/>
      <c r="U9" s="620"/>
      <c r="V9" s="620"/>
      <c r="W9" s="620"/>
      <c r="X9" s="620"/>
      <c r="Y9" s="621"/>
    </row>
    <row r="10" spans="2:65" s="67" customFormat="1" ht="44.25" customHeight="1" thickBot="1" x14ac:dyDescent="0.2">
      <c r="B10" s="613" t="s">
        <v>177</v>
      </c>
      <c r="C10" s="630"/>
      <c r="D10" s="630"/>
      <c r="E10" s="630"/>
      <c r="F10" s="630"/>
      <c r="G10" s="630"/>
      <c r="H10" s="630"/>
      <c r="I10" s="630"/>
      <c r="J10" s="630"/>
      <c r="K10" s="630"/>
      <c r="L10" s="631"/>
      <c r="M10" s="613" t="s">
        <v>110</v>
      </c>
      <c r="N10" s="614"/>
      <c r="O10" s="614"/>
      <c r="P10" s="614"/>
      <c r="Q10" s="614"/>
      <c r="R10" s="614"/>
      <c r="S10" s="614"/>
      <c r="T10" s="614"/>
      <c r="U10" s="614"/>
      <c r="V10" s="614"/>
      <c r="W10" s="614"/>
      <c r="X10" s="614"/>
      <c r="Y10" s="614"/>
      <c r="Z10" s="614"/>
      <c r="AA10" s="615"/>
      <c r="AB10" s="632" t="s">
        <v>111</v>
      </c>
      <c r="AC10" s="633"/>
      <c r="AD10" s="633"/>
      <c r="AE10" s="633"/>
      <c r="AF10" s="633"/>
      <c r="AG10" s="633"/>
      <c r="AH10" s="633"/>
      <c r="AI10" s="633"/>
      <c r="AJ10" s="633"/>
      <c r="AK10" s="633"/>
      <c r="AL10" s="633"/>
      <c r="AM10" s="633"/>
      <c r="AN10" s="633"/>
      <c r="AO10" s="633"/>
      <c r="AP10" s="633"/>
      <c r="AQ10" s="633"/>
      <c r="AR10" s="633"/>
      <c r="AS10" s="633"/>
      <c r="AT10" s="633"/>
      <c r="AU10" s="634"/>
    </row>
    <row r="11" spans="2:65" s="67" customFormat="1" ht="44.25" customHeight="1" thickBot="1" x14ac:dyDescent="0.2">
      <c r="B11" s="613"/>
      <c r="C11" s="614"/>
      <c r="D11" s="614"/>
      <c r="E11" s="614"/>
      <c r="F11" s="614"/>
      <c r="G11" s="614"/>
      <c r="H11" s="614"/>
      <c r="I11" s="614"/>
      <c r="J11" s="614"/>
      <c r="K11" s="614"/>
      <c r="L11" s="615"/>
      <c r="M11" s="613"/>
      <c r="N11" s="614"/>
      <c r="O11" s="614"/>
      <c r="P11" s="614"/>
      <c r="Q11" s="614"/>
      <c r="R11" s="614"/>
      <c r="S11" s="614"/>
      <c r="T11" s="614"/>
      <c r="U11" s="614"/>
      <c r="V11" s="614"/>
      <c r="W11" s="614"/>
      <c r="X11" s="614"/>
      <c r="Y11" s="614"/>
      <c r="Z11" s="614"/>
      <c r="AA11" s="615"/>
      <c r="AB11" s="635"/>
      <c r="AC11" s="636"/>
      <c r="AD11" s="636"/>
      <c r="AE11" s="636"/>
      <c r="AF11" s="636"/>
      <c r="AG11" s="636"/>
      <c r="AH11" s="636"/>
      <c r="AI11" s="636"/>
      <c r="AJ11" s="636"/>
      <c r="AK11" s="636"/>
      <c r="AL11" s="636"/>
      <c r="AM11" s="636"/>
      <c r="AN11" s="636"/>
      <c r="AO11" s="636"/>
      <c r="AP11" s="636"/>
      <c r="AQ11" s="636"/>
      <c r="AR11" s="636"/>
      <c r="AS11" s="636"/>
      <c r="AT11" s="636"/>
      <c r="AU11" s="637"/>
    </row>
    <row r="12" spans="2:65" s="69" customFormat="1" ht="29.25" customHeight="1" x14ac:dyDescent="0.15"/>
    <row r="13" spans="2:65" s="67" customFormat="1" ht="44.25" customHeight="1" thickBot="1" x14ac:dyDescent="0.2">
      <c r="B13" s="67" t="s">
        <v>178</v>
      </c>
    </row>
    <row r="14" spans="2:65" s="67" customFormat="1" ht="44.25" customHeight="1" thickBot="1" x14ac:dyDescent="0.2">
      <c r="B14" s="622" t="s">
        <v>114</v>
      </c>
      <c r="C14" s="623"/>
      <c r="D14" s="623"/>
      <c r="E14" s="623"/>
      <c r="F14" s="623"/>
      <c r="G14" s="623"/>
      <c r="H14" s="624"/>
      <c r="I14" s="613" t="s">
        <v>179</v>
      </c>
      <c r="J14" s="614"/>
      <c r="K14" s="614"/>
      <c r="L14" s="614"/>
      <c r="M14" s="614"/>
      <c r="N14" s="614"/>
      <c r="O14" s="614"/>
      <c r="P14" s="614"/>
      <c r="Q14" s="614"/>
      <c r="R14" s="614"/>
      <c r="S14" s="614"/>
      <c r="T14" s="614"/>
      <c r="U14" s="614"/>
      <c r="V14" s="614"/>
      <c r="W14" s="614"/>
      <c r="X14" s="614"/>
      <c r="Y14" s="614"/>
      <c r="Z14" s="614"/>
      <c r="AA14" s="614"/>
      <c r="AB14" s="614"/>
      <c r="AC14" s="628"/>
      <c r="AD14" s="620"/>
      <c r="AE14" s="620"/>
      <c r="AF14" s="620"/>
      <c r="AG14" s="620"/>
      <c r="AH14" s="620"/>
      <c r="AI14" s="620"/>
      <c r="AJ14" s="620"/>
      <c r="AK14" s="620"/>
      <c r="AL14" s="620"/>
      <c r="AM14" s="620"/>
      <c r="AN14" s="620"/>
      <c r="AO14" s="620"/>
      <c r="AP14" s="620"/>
      <c r="AQ14" s="620"/>
      <c r="AR14" s="620"/>
      <c r="AS14" s="620"/>
      <c r="AT14" s="620"/>
      <c r="AU14" s="620"/>
    </row>
    <row r="15" spans="2:65" s="67" customFormat="1" ht="44.25" customHeight="1" thickBot="1" x14ac:dyDescent="0.2">
      <c r="B15" s="625"/>
      <c r="C15" s="626"/>
      <c r="D15" s="626"/>
      <c r="E15" s="626"/>
      <c r="F15" s="626"/>
      <c r="G15" s="626"/>
      <c r="H15" s="627"/>
      <c r="I15" s="613" t="s">
        <v>180</v>
      </c>
      <c r="J15" s="614"/>
      <c r="K15" s="70" t="s">
        <v>181</v>
      </c>
      <c r="L15" s="70"/>
      <c r="M15" s="70"/>
      <c r="N15" s="70" t="s">
        <v>182</v>
      </c>
      <c r="O15" s="70"/>
      <c r="P15" s="70" t="s">
        <v>183</v>
      </c>
      <c r="Q15" s="70"/>
      <c r="R15" s="71" t="s">
        <v>184</v>
      </c>
      <c r="S15" s="629" t="s">
        <v>185</v>
      </c>
      <c r="T15" s="614"/>
      <c r="U15" s="70" t="s">
        <v>181</v>
      </c>
      <c r="V15" s="70"/>
      <c r="W15" s="70"/>
      <c r="X15" s="70" t="s">
        <v>182</v>
      </c>
      <c r="Y15" s="70"/>
      <c r="Z15" s="70" t="s">
        <v>183</v>
      </c>
      <c r="AA15" s="70"/>
      <c r="AB15" s="72" t="s">
        <v>184</v>
      </c>
      <c r="AC15" s="620"/>
      <c r="AD15" s="620"/>
      <c r="AE15" s="620"/>
      <c r="AF15" s="620"/>
      <c r="AG15" s="620"/>
      <c r="AH15" s="620"/>
      <c r="AI15" s="620"/>
      <c r="AJ15" s="620"/>
      <c r="AK15" s="620"/>
      <c r="AL15" s="620"/>
      <c r="AM15" s="620"/>
      <c r="AN15" s="620"/>
      <c r="AO15" s="620"/>
      <c r="AP15" s="620"/>
      <c r="AQ15" s="620"/>
      <c r="AR15" s="620"/>
      <c r="AS15" s="620"/>
      <c r="AT15" s="620"/>
      <c r="AU15" s="620"/>
    </row>
    <row r="16" spans="2:65" s="69" customFormat="1" ht="25.5" customHeight="1" x14ac:dyDescent="0.15"/>
    <row r="17" spans="1:69" s="67" customFormat="1" ht="44.25" customHeight="1" thickBot="1" x14ac:dyDescent="0.35">
      <c r="B17" s="67" t="s">
        <v>186</v>
      </c>
      <c r="Q17" s="73" t="s">
        <v>187</v>
      </c>
      <c r="T17" s="73"/>
    </row>
    <row r="18" spans="1:69" s="67" customFormat="1" ht="114.75" customHeight="1" thickBot="1" x14ac:dyDescent="0.2">
      <c r="B18" s="638" t="s">
        <v>188</v>
      </c>
      <c r="C18" s="642"/>
      <c r="D18" s="642"/>
      <c r="E18" s="642"/>
      <c r="F18" s="638" t="s">
        <v>189</v>
      </c>
      <c r="G18" s="642"/>
      <c r="H18" s="642"/>
      <c r="I18" s="642"/>
      <c r="J18" s="648" t="s">
        <v>190</v>
      </c>
      <c r="K18" s="648"/>
      <c r="L18" s="648"/>
      <c r="M18" s="648"/>
      <c r="N18" s="638" t="s">
        <v>191</v>
      </c>
      <c r="O18" s="638"/>
      <c r="P18" s="638"/>
      <c r="Q18" s="638"/>
      <c r="R18" s="638" t="s">
        <v>192</v>
      </c>
      <c r="S18" s="638"/>
      <c r="T18" s="638"/>
      <c r="U18" s="638"/>
      <c r="V18" s="638" t="s">
        <v>129</v>
      </c>
      <c r="W18" s="638"/>
      <c r="X18" s="638"/>
      <c r="Y18" s="638"/>
      <c r="Z18" s="638" t="s">
        <v>130</v>
      </c>
      <c r="AA18" s="638"/>
      <c r="AB18" s="638"/>
      <c r="AC18" s="638"/>
      <c r="AD18" s="639" t="s">
        <v>193</v>
      </c>
      <c r="AE18" s="640"/>
      <c r="AF18" s="640"/>
      <c r="AG18" s="641"/>
      <c r="AH18" s="638" t="s">
        <v>132</v>
      </c>
      <c r="AI18" s="638"/>
      <c r="AJ18" s="638"/>
      <c r="AK18" s="638"/>
      <c r="AL18" s="638" t="s">
        <v>194</v>
      </c>
      <c r="AM18" s="638"/>
      <c r="AN18" s="638"/>
      <c r="AO18" s="638"/>
      <c r="AP18" s="638" t="s">
        <v>195</v>
      </c>
      <c r="AQ18" s="638"/>
      <c r="AR18" s="638"/>
      <c r="AS18" s="638"/>
      <c r="AT18" s="642" t="s">
        <v>196</v>
      </c>
      <c r="AU18" s="642"/>
      <c r="AV18" s="642"/>
      <c r="AW18" s="642"/>
      <c r="AX18" s="638" t="s">
        <v>136</v>
      </c>
      <c r="AY18" s="638"/>
      <c r="AZ18" s="638"/>
      <c r="BA18" s="638"/>
      <c r="BB18" s="638" t="s">
        <v>197</v>
      </c>
      <c r="BC18" s="638"/>
      <c r="BD18" s="638"/>
      <c r="BE18" s="638"/>
      <c r="BF18" s="639" t="s">
        <v>198</v>
      </c>
      <c r="BG18" s="640"/>
      <c r="BH18" s="640"/>
      <c r="BI18" s="641"/>
      <c r="BJ18" s="639" t="s">
        <v>139</v>
      </c>
      <c r="BK18" s="640"/>
      <c r="BL18" s="640"/>
      <c r="BM18" s="641"/>
      <c r="BN18" s="639" t="s">
        <v>199</v>
      </c>
      <c r="BO18" s="640"/>
      <c r="BP18" s="640"/>
      <c r="BQ18" s="641"/>
    </row>
    <row r="19" spans="1:69" s="69" customFormat="1" ht="135" customHeight="1" thickBot="1" x14ac:dyDescent="0.2">
      <c r="A19" s="67"/>
      <c r="B19" s="642"/>
      <c r="C19" s="642"/>
      <c r="D19" s="642"/>
      <c r="E19" s="642"/>
      <c r="F19" s="643" t="s">
        <v>200</v>
      </c>
      <c r="G19" s="644"/>
      <c r="H19" s="644"/>
      <c r="I19" s="645"/>
      <c r="J19" s="646" t="s">
        <v>150</v>
      </c>
      <c r="K19" s="646"/>
      <c r="L19" s="646"/>
      <c r="M19" s="646"/>
      <c r="N19" s="646" t="s">
        <v>113</v>
      </c>
      <c r="O19" s="646"/>
      <c r="P19" s="646"/>
      <c r="Q19" s="646"/>
      <c r="R19" s="646" t="s">
        <v>201</v>
      </c>
      <c r="S19" s="647"/>
      <c r="T19" s="647"/>
      <c r="U19" s="647"/>
      <c r="V19" s="646" t="s">
        <v>202</v>
      </c>
      <c r="W19" s="646"/>
      <c r="X19" s="646"/>
      <c r="Y19" s="646"/>
      <c r="Z19" s="646" t="s">
        <v>109</v>
      </c>
      <c r="AA19" s="646"/>
      <c r="AB19" s="646"/>
      <c r="AC19" s="646"/>
      <c r="AD19" s="647" t="s">
        <v>150</v>
      </c>
      <c r="AE19" s="647"/>
      <c r="AF19" s="647"/>
      <c r="AG19" s="647"/>
      <c r="AH19" s="656" t="s">
        <v>151</v>
      </c>
      <c r="AI19" s="656"/>
      <c r="AJ19" s="656"/>
      <c r="AK19" s="656"/>
      <c r="AL19" s="646" t="s">
        <v>203</v>
      </c>
      <c r="AM19" s="646"/>
      <c r="AN19" s="646"/>
      <c r="AO19" s="646"/>
      <c r="AP19" s="646" t="s">
        <v>109</v>
      </c>
      <c r="AQ19" s="646"/>
      <c r="AR19" s="646"/>
      <c r="AS19" s="646"/>
      <c r="AT19" s="639" t="s">
        <v>153</v>
      </c>
      <c r="AU19" s="649"/>
      <c r="AV19" s="649"/>
      <c r="AW19" s="650"/>
      <c r="AX19" s="639" t="s">
        <v>204</v>
      </c>
      <c r="AY19" s="649"/>
      <c r="AZ19" s="649"/>
      <c r="BA19" s="650"/>
      <c r="BB19" s="652" t="s">
        <v>155</v>
      </c>
      <c r="BC19" s="652"/>
      <c r="BD19" s="652"/>
      <c r="BE19" s="652"/>
      <c r="BF19" s="653" t="s">
        <v>156</v>
      </c>
      <c r="BG19" s="654"/>
      <c r="BH19" s="654"/>
      <c r="BI19" s="655"/>
      <c r="BJ19" s="653" t="s">
        <v>156</v>
      </c>
      <c r="BK19" s="654"/>
      <c r="BL19" s="654"/>
      <c r="BM19" s="655"/>
      <c r="BN19" s="653" t="s">
        <v>156</v>
      </c>
      <c r="BO19" s="654"/>
      <c r="BP19" s="654"/>
      <c r="BQ19" s="655"/>
    </row>
    <row r="20" spans="1:69" s="69" customFormat="1" ht="35.25" customHeight="1" thickBot="1" x14ac:dyDescent="0.2">
      <c r="B20" s="74" t="s">
        <v>205</v>
      </c>
      <c r="C20" s="658"/>
      <c r="D20" s="658"/>
      <c r="E20" s="659"/>
      <c r="F20" s="660"/>
      <c r="G20" s="651"/>
      <c r="H20" s="651"/>
      <c r="I20" s="651"/>
      <c r="J20" s="660"/>
      <c r="K20" s="660"/>
      <c r="L20" s="660"/>
      <c r="M20" s="660"/>
      <c r="N20" s="661"/>
      <c r="O20" s="661"/>
      <c r="P20" s="661"/>
      <c r="Q20" s="661"/>
      <c r="R20" s="660"/>
      <c r="S20" s="651"/>
      <c r="T20" s="651"/>
      <c r="U20" s="651"/>
      <c r="V20" s="662"/>
      <c r="W20" s="663"/>
      <c r="X20" s="663"/>
      <c r="Y20" s="664"/>
      <c r="Z20" s="660"/>
      <c r="AA20" s="660"/>
      <c r="AB20" s="660"/>
      <c r="AC20" s="660"/>
      <c r="AD20" s="651"/>
      <c r="AE20" s="651"/>
      <c r="AF20" s="651"/>
      <c r="AG20" s="651"/>
      <c r="AH20" s="660"/>
      <c r="AI20" s="660"/>
      <c r="AJ20" s="660"/>
      <c r="AK20" s="660"/>
      <c r="AL20" s="660"/>
      <c r="AM20" s="660"/>
      <c r="AN20" s="660"/>
      <c r="AO20" s="660"/>
      <c r="AP20" s="660"/>
      <c r="AQ20" s="660"/>
      <c r="AR20" s="660"/>
      <c r="AS20" s="660"/>
      <c r="AT20" s="651"/>
      <c r="AU20" s="651"/>
      <c r="AV20" s="651"/>
      <c r="AW20" s="651"/>
      <c r="AX20" s="651"/>
      <c r="AY20" s="651"/>
      <c r="AZ20" s="651"/>
      <c r="BA20" s="651"/>
      <c r="BB20" s="651"/>
      <c r="BC20" s="651"/>
      <c r="BD20" s="651"/>
      <c r="BE20" s="651"/>
      <c r="BF20" s="657"/>
      <c r="BG20" s="658"/>
      <c r="BH20" s="658"/>
      <c r="BI20" s="659"/>
      <c r="BJ20" s="657"/>
      <c r="BK20" s="658"/>
      <c r="BL20" s="658"/>
      <c r="BM20" s="659"/>
      <c r="BN20" s="657"/>
      <c r="BO20" s="658"/>
      <c r="BP20" s="658"/>
      <c r="BQ20" s="659"/>
    </row>
    <row r="21" spans="1:69" s="69" customFormat="1" ht="35.25" customHeight="1" thickBot="1" x14ac:dyDescent="0.2">
      <c r="B21" s="74" t="s">
        <v>206</v>
      </c>
      <c r="C21" s="658"/>
      <c r="D21" s="658"/>
      <c r="E21" s="659"/>
      <c r="F21" s="660"/>
      <c r="G21" s="651"/>
      <c r="H21" s="651"/>
      <c r="I21" s="651"/>
      <c r="J21" s="660"/>
      <c r="K21" s="660"/>
      <c r="L21" s="660"/>
      <c r="M21" s="660"/>
      <c r="N21" s="660"/>
      <c r="O21" s="660"/>
      <c r="P21" s="660"/>
      <c r="Q21" s="660"/>
      <c r="R21" s="660"/>
      <c r="S21" s="651"/>
      <c r="T21" s="651"/>
      <c r="U21" s="651"/>
      <c r="V21" s="665"/>
      <c r="W21" s="666"/>
      <c r="X21" s="666"/>
      <c r="Y21" s="667"/>
      <c r="Z21" s="660"/>
      <c r="AA21" s="660"/>
      <c r="AB21" s="660"/>
      <c r="AC21" s="660"/>
      <c r="AD21" s="651"/>
      <c r="AE21" s="651"/>
      <c r="AF21" s="651"/>
      <c r="AG21" s="651"/>
      <c r="AH21" s="660"/>
      <c r="AI21" s="660"/>
      <c r="AJ21" s="660"/>
      <c r="AK21" s="660"/>
      <c r="AL21" s="660"/>
      <c r="AM21" s="660"/>
      <c r="AN21" s="660"/>
      <c r="AO21" s="660"/>
      <c r="AP21" s="660"/>
      <c r="AQ21" s="660"/>
      <c r="AR21" s="660"/>
      <c r="AS21" s="660"/>
      <c r="AT21" s="651"/>
      <c r="AU21" s="651"/>
      <c r="AV21" s="651"/>
      <c r="AW21" s="651"/>
      <c r="AX21" s="651"/>
      <c r="AY21" s="651"/>
      <c r="AZ21" s="651"/>
      <c r="BA21" s="651"/>
      <c r="BB21" s="651"/>
      <c r="BC21" s="651"/>
      <c r="BD21" s="651"/>
      <c r="BE21" s="651"/>
      <c r="BF21" s="657"/>
      <c r="BG21" s="658"/>
      <c r="BH21" s="658"/>
      <c r="BI21" s="659"/>
      <c r="BJ21" s="657"/>
      <c r="BK21" s="658"/>
      <c r="BL21" s="658"/>
      <c r="BM21" s="659"/>
      <c r="BN21" s="657"/>
      <c r="BO21" s="658"/>
      <c r="BP21" s="658"/>
      <c r="BQ21" s="659"/>
    </row>
    <row r="22" spans="1:69" s="69" customFormat="1" ht="35.25" customHeight="1" thickBot="1" x14ac:dyDescent="0.2">
      <c r="B22" s="74" t="s">
        <v>207</v>
      </c>
      <c r="C22" s="658"/>
      <c r="D22" s="658"/>
      <c r="E22" s="659"/>
      <c r="F22" s="660"/>
      <c r="G22" s="651"/>
      <c r="H22" s="651"/>
      <c r="I22" s="651"/>
      <c r="J22" s="660"/>
      <c r="K22" s="660"/>
      <c r="L22" s="660"/>
      <c r="M22" s="660"/>
      <c r="N22" s="660"/>
      <c r="O22" s="660"/>
      <c r="P22" s="660"/>
      <c r="Q22" s="660"/>
      <c r="R22" s="660"/>
      <c r="S22" s="651"/>
      <c r="T22" s="651"/>
      <c r="U22" s="651"/>
      <c r="V22" s="668"/>
      <c r="W22" s="669"/>
      <c r="X22" s="669"/>
      <c r="Y22" s="670"/>
      <c r="Z22" s="660"/>
      <c r="AA22" s="660"/>
      <c r="AB22" s="660"/>
      <c r="AC22" s="660"/>
      <c r="AD22" s="651"/>
      <c r="AE22" s="651"/>
      <c r="AF22" s="651"/>
      <c r="AG22" s="651"/>
      <c r="AH22" s="660"/>
      <c r="AI22" s="660"/>
      <c r="AJ22" s="660"/>
      <c r="AK22" s="660"/>
      <c r="AL22" s="660"/>
      <c r="AM22" s="660"/>
      <c r="AN22" s="660"/>
      <c r="AO22" s="660"/>
      <c r="AP22" s="660"/>
      <c r="AQ22" s="660"/>
      <c r="AR22" s="660"/>
      <c r="AS22" s="660"/>
      <c r="AT22" s="651"/>
      <c r="AU22" s="651"/>
      <c r="AV22" s="651"/>
      <c r="AW22" s="651"/>
      <c r="AX22" s="651"/>
      <c r="AY22" s="651"/>
      <c r="AZ22" s="651"/>
      <c r="BA22" s="651"/>
      <c r="BB22" s="651"/>
      <c r="BC22" s="651"/>
      <c r="BD22" s="651"/>
      <c r="BE22" s="651"/>
      <c r="BF22" s="657"/>
      <c r="BG22" s="658"/>
      <c r="BH22" s="658"/>
      <c r="BI22" s="659"/>
      <c r="BJ22" s="657"/>
      <c r="BK22" s="658"/>
      <c r="BL22" s="658"/>
      <c r="BM22" s="659"/>
      <c r="BN22" s="657"/>
      <c r="BO22" s="658"/>
      <c r="BP22" s="658"/>
      <c r="BQ22" s="659"/>
    </row>
    <row r="23" spans="1:69" s="69" customFormat="1" ht="30.75" customHeight="1" x14ac:dyDescent="0.15">
      <c r="B23" s="671"/>
      <c r="C23" s="671"/>
      <c r="D23" s="671"/>
      <c r="E23" s="671"/>
      <c r="F23" s="666"/>
      <c r="G23" s="671"/>
      <c r="H23" s="671"/>
      <c r="I23" s="671"/>
      <c r="J23" s="666"/>
      <c r="K23" s="666"/>
      <c r="L23" s="666"/>
      <c r="M23" s="666"/>
      <c r="N23" s="666"/>
      <c r="O23" s="666"/>
      <c r="P23" s="666"/>
      <c r="Q23" s="666"/>
      <c r="R23" s="666"/>
      <c r="S23" s="671"/>
      <c r="T23" s="671"/>
      <c r="U23" s="671"/>
      <c r="V23" s="666"/>
      <c r="W23" s="666"/>
      <c r="X23" s="666"/>
      <c r="Y23" s="666"/>
      <c r="Z23" s="671"/>
      <c r="AA23" s="671"/>
      <c r="AB23" s="671"/>
      <c r="AC23" s="671"/>
      <c r="AD23" s="666"/>
      <c r="AE23" s="666"/>
      <c r="AF23" s="666"/>
      <c r="AG23" s="666"/>
      <c r="AH23" s="666"/>
      <c r="AI23" s="666"/>
      <c r="AJ23" s="666"/>
      <c r="AK23" s="666"/>
      <c r="AL23" s="666"/>
      <c r="AM23" s="666"/>
      <c r="AN23" s="666"/>
      <c r="AO23" s="666"/>
      <c r="AP23" s="666"/>
      <c r="AQ23" s="666"/>
      <c r="AR23" s="666"/>
      <c r="AS23" s="666"/>
      <c r="AT23" s="671"/>
      <c r="AU23" s="671"/>
      <c r="AV23" s="671"/>
      <c r="AW23" s="671"/>
      <c r="AX23" s="671"/>
      <c r="AY23" s="671"/>
      <c r="AZ23" s="671"/>
      <c r="BA23" s="671"/>
      <c r="BB23" s="75"/>
      <c r="BC23" s="75"/>
      <c r="BD23" s="75"/>
      <c r="BE23" s="75"/>
      <c r="BF23" s="671"/>
      <c r="BG23" s="671"/>
      <c r="BH23" s="671"/>
      <c r="BI23" s="671"/>
      <c r="BJ23" s="671"/>
      <c r="BK23" s="671"/>
      <c r="BL23" s="671"/>
      <c r="BM23" s="671"/>
      <c r="BN23" s="672"/>
      <c r="BO23" s="673"/>
      <c r="BP23" s="673"/>
      <c r="BQ23" s="674"/>
    </row>
    <row r="24" spans="1:69" s="67" customFormat="1" ht="30.75" customHeight="1" thickBot="1" x14ac:dyDescent="0.2">
      <c r="B24" s="619" t="s">
        <v>208</v>
      </c>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19"/>
      <c r="AK24" s="619"/>
      <c r="AL24" s="619"/>
      <c r="AM24" s="619"/>
      <c r="AN24" s="619"/>
      <c r="AO24" s="619"/>
      <c r="AP24" s="619"/>
      <c r="AQ24" s="619"/>
      <c r="AR24" s="619"/>
      <c r="AS24" s="619"/>
      <c r="AT24" s="619"/>
      <c r="AU24" s="619"/>
      <c r="AV24" s="619"/>
      <c r="AW24" s="619"/>
      <c r="AX24" s="619"/>
      <c r="AY24" s="619"/>
      <c r="AZ24" s="619"/>
      <c r="BA24" s="619"/>
      <c r="BB24" s="619"/>
      <c r="BC24" s="619"/>
      <c r="BD24" s="619"/>
      <c r="BE24" s="619"/>
      <c r="BF24" s="619"/>
      <c r="BG24" s="619"/>
      <c r="BH24" s="619"/>
      <c r="BI24" s="619"/>
      <c r="BJ24" s="619"/>
      <c r="BK24" s="619"/>
      <c r="BL24" s="619"/>
      <c r="BM24" s="619"/>
      <c r="BN24" s="76"/>
      <c r="BO24" s="76"/>
      <c r="BP24" s="76"/>
      <c r="BQ24" s="76"/>
    </row>
    <row r="25" spans="1:69" s="67" customFormat="1" ht="96" customHeight="1" thickTop="1" thickBot="1" x14ac:dyDescent="0.2">
      <c r="B25" s="656" t="s">
        <v>209</v>
      </c>
      <c r="C25" s="652"/>
      <c r="D25" s="652"/>
      <c r="E25" s="652"/>
      <c r="F25" s="652"/>
      <c r="G25" s="652"/>
      <c r="H25" s="652"/>
      <c r="I25" s="652"/>
      <c r="J25" s="652"/>
      <c r="K25" s="652"/>
      <c r="L25" s="652"/>
      <c r="M25" s="656" t="s">
        <v>210</v>
      </c>
      <c r="N25" s="656"/>
      <c r="O25" s="656"/>
      <c r="P25" s="656"/>
      <c r="Q25" s="656"/>
      <c r="R25" s="656"/>
      <c r="S25" s="656"/>
      <c r="T25" s="656" t="s">
        <v>211</v>
      </c>
      <c r="U25" s="656"/>
      <c r="V25" s="656"/>
      <c r="W25" s="656"/>
      <c r="X25" s="656"/>
      <c r="Y25" s="656"/>
      <c r="Z25" s="656"/>
      <c r="AA25" s="656" t="s">
        <v>212</v>
      </c>
      <c r="AB25" s="652"/>
      <c r="AC25" s="652"/>
      <c r="AD25" s="652"/>
      <c r="AE25" s="652"/>
      <c r="AF25" s="652"/>
      <c r="AG25" s="652"/>
      <c r="AH25" s="652"/>
      <c r="AI25" s="652"/>
      <c r="AJ25" s="652"/>
      <c r="AK25" s="613"/>
      <c r="AL25" s="675" t="s">
        <v>213</v>
      </c>
      <c r="AM25" s="676"/>
      <c r="AN25" s="676"/>
      <c r="AO25" s="676"/>
      <c r="AP25" s="676"/>
      <c r="AQ25" s="676"/>
      <c r="AR25" s="676"/>
      <c r="AS25" s="676"/>
      <c r="AT25" s="676"/>
      <c r="AU25" s="676"/>
      <c r="AV25" s="677"/>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678" t="s">
        <v>214</v>
      </c>
      <c r="C26" s="679"/>
      <c r="D26" s="680">
        <f>N20</f>
        <v>0</v>
      </c>
      <c r="E26" s="680"/>
      <c r="F26" s="680"/>
      <c r="G26" s="680"/>
      <c r="H26" s="680"/>
      <c r="I26" s="680"/>
      <c r="J26" s="680"/>
      <c r="K26" s="615" t="s">
        <v>113</v>
      </c>
      <c r="L26" s="652"/>
      <c r="M26" s="681">
        <f>J20</f>
        <v>0</v>
      </c>
      <c r="N26" s="682"/>
      <c r="O26" s="682"/>
      <c r="P26" s="682"/>
      <c r="Q26" s="682"/>
      <c r="R26" s="682"/>
      <c r="S26" s="77" t="s">
        <v>215</v>
      </c>
      <c r="T26" s="656" t="s">
        <v>216</v>
      </c>
      <c r="U26" s="656"/>
      <c r="V26" s="656"/>
      <c r="W26" s="656"/>
      <c r="X26" s="656"/>
      <c r="Y26" s="656"/>
      <c r="Z26" s="656"/>
      <c r="AA26" s="683">
        <f>M26*17500</f>
        <v>0</v>
      </c>
      <c r="AB26" s="684"/>
      <c r="AC26" s="684"/>
      <c r="AD26" s="684"/>
      <c r="AE26" s="684"/>
      <c r="AF26" s="684"/>
      <c r="AG26" s="684"/>
      <c r="AH26" s="684"/>
      <c r="AI26" s="684"/>
      <c r="AJ26" s="614" t="s">
        <v>113</v>
      </c>
      <c r="AK26" s="614"/>
      <c r="AL26" s="685">
        <f>ROUNDDOWN(MIN(D26,AA26),-3)</f>
        <v>0</v>
      </c>
      <c r="AM26" s="684"/>
      <c r="AN26" s="684"/>
      <c r="AO26" s="684"/>
      <c r="AP26" s="684"/>
      <c r="AQ26" s="684"/>
      <c r="AR26" s="684"/>
      <c r="AS26" s="684"/>
      <c r="AT26" s="684"/>
      <c r="AU26" s="614" t="s">
        <v>113</v>
      </c>
      <c r="AV26" s="614"/>
      <c r="AW26" s="78"/>
      <c r="AX26" s="76"/>
      <c r="AY26" s="76"/>
      <c r="AZ26" s="76"/>
      <c r="BA26" s="79"/>
      <c r="BB26" s="79"/>
      <c r="BC26" s="79"/>
      <c r="BD26" s="79"/>
      <c r="BE26" s="79"/>
      <c r="BN26" s="76"/>
      <c r="BO26" s="76"/>
      <c r="BP26" s="76"/>
      <c r="BQ26" s="76"/>
    </row>
    <row r="27" spans="1:69" s="67" customFormat="1" ht="35.25" customHeight="1" thickBot="1" x14ac:dyDescent="0.2">
      <c r="B27" s="678" t="s">
        <v>217</v>
      </c>
      <c r="C27" s="679"/>
      <c r="D27" s="680">
        <f>N21</f>
        <v>0</v>
      </c>
      <c r="E27" s="680"/>
      <c r="F27" s="680"/>
      <c r="G27" s="680"/>
      <c r="H27" s="680"/>
      <c r="I27" s="680"/>
      <c r="J27" s="680"/>
      <c r="K27" s="615" t="s">
        <v>113</v>
      </c>
      <c r="L27" s="652"/>
      <c r="M27" s="681">
        <f>J21</f>
        <v>0</v>
      </c>
      <c r="N27" s="682"/>
      <c r="O27" s="682"/>
      <c r="P27" s="682"/>
      <c r="Q27" s="682"/>
      <c r="R27" s="682"/>
      <c r="S27" s="77" t="s">
        <v>215</v>
      </c>
      <c r="T27" s="656" t="s">
        <v>216</v>
      </c>
      <c r="U27" s="656"/>
      <c r="V27" s="656"/>
      <c r="W27" s="656"/>
      <c r="X27" s="656"/>
      <c r="Y27" s="656"/>
      <c r="Z27" s="656"/>
      <c r="AA27" s="683">
        <f>M27*17500</f>
        <v>0</v>
      </c>
      <c r="AB27" s="684"/>
      <c r="AC27" s="684"/>
      <c r="AD27" s="684"/>
      <c r="AE27" s="684"/>
      <c r="AF27" s="684"/>
      <c r="AG27" s="684"/>
      <c r="AH27" s="684"/>
      <c r="AI27" s="684"/>
      <c r="AJ27" s="614" t="s">
        <v>113</v>
      </c>
      <c r="AK27" s="614"/>
      <c r="AL27" s="685">
        <f>ROUNDDOWN(MIN(D27,AA27),-3)</f>
        <v>0</v>
      </c>
      <c r="AM27" s="684"/>
      <c r="AN27" s="684"/>
      <c r="AO27" s="684"/>
      <c r="AP27" s="684"/>
      <c r="AQ27" s="684"/>
      <c r="AR27" s="684"/>
      <c r="AS27" s="684"/>
      <c r="AT27" s="684"/>
      <c r="AU27" s="614" t="s">
        <v>113</v>
      </c>
      <c r="AV27" s="614"/>
      <c r="AW27" s="78"/>
      <c r="AX27" s="76"/>
      <c r="AY27" s="76"/>
      <c r="AZ27" s="76"/>
      <c r="BN27" s="76"/>
      <c r="BO27" s="76"/>
      <c r="BP27" s="76"/>
      <c r="BQ27" s="76"/>
    </row>
    <row r="28" spans="1:69" s="67" customFormat="1" ht="35.25" customHeight="1" thickBot="1" x14ac:dyDescent="0.2">
      <c r="B28" s="678" t="s">
        <v>218</v>
      </c>
      <c r="C28" s="679"/>
      <c r="D28" s="680">
        <f>N22</f>
        <v>0</v>
      </c>
      <c r="E28" s="680"/>
      <c r="F28" s="680"/>
      <c r="G28" s="680"/>
      <c r="H28" s="680"/>
      <c r="I28" s="680"/>
      <c r="J28" s="680"/>
      <c r="K28" s="615" t="s">
        <v>113</v>
      </c>
      <c r="L28" s="652"/>
      <c r="M28" s="681">
        <f>J22</f>
        <v>0</v>
      </c>
      <c r="N28" s="682"/>
      <c r="O28" s="682"/>
      <c r="P28" s="682"/>
      <c r="Q28" s="682"/>
      <c r="R28" s="682"/>
      <c r="S28" s="77" t="s">
        <v>215</v>
      </c>
      <c r="T28" s="656" t="s">
        <v>216</v>
      </c>
      <c r="U28" s="656"/>
      <c r="V28" s="656"/>
      <c r="W28" s="656"/>
      <c r="X28" s="656"/>
      <c r="Y28" s="656"/>
      <c r="Z28" s="656"/>
      <c r="AA28" s="683">
        <f>M28*17500</f>
        <v>0</v>
      </c>
      <c r="AB28" s="684"/>
      <c r="AC28" s="684"/>
      <c r="AD28" s="684"/>
      <c r="AE28" s="684"/>
      <c r="AF28" s="684"/>
      <c r="AG28" s="684"/>
      <c r="AH28" s="684"/>
      <c r="AI28" s="684"/>
      <c r="AJ28" s="614" t="s">
        <v>113</v>
      </c>
      <c r="AK28" s="614"/>
      <c r="AL28" s="686">
        <f>ROUNDDOWN(MIN(D28,AA28),-3)</f>
        <v>0</v>
      </c>
      <c r="AM28" s="687"/>
      <c r="AN28" s="687"/>
      <c r="AO28" s="687"/>
      <c r="AP28" s="687"/>
      <c r="AQ28" s="687"/>
      <c r="AR28" s="687"/>
      <c r="AS28" s="687"/>
      <c r="AT28" s="687"/>
      <c r="AU28" s="623" t="s">
        <v>113</v>
      </c>
      <c r="AV28" s="688"/>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619" t="s">
        <v>219</v>
      </c>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M30" s="619"/>
      <c r="AN30" s="619"/>
      <c r="AO30" s="619"/>
      <c r="AP30" s="619"/>
      <c r="AQ30" s="619"/>
      <c r="AR30" s="619"/>
      <c r="AS30" s="619"/>
      <c r="AT30" s="619"/>
      <c r="AU30" s="619"/>
      <c r="AV30" s="619"/>
      <c r="AW30" s="619"/>
      <c r="AX30" s="619"/>
      <c r="AY30" s="619"/>
      <c r="AZ30" s="619"/>
      <c r="BA30" s="619"/>
      <c r="BB30" s="619"/>
      <c r="BC30" s="619"/>
      <c r="BD30" s="619"/>
      <c r="BE30" s="619"/>
      <c r="BF30" s="619"/>
      <c r="BG30" s="619"/>
      <c r="BH30" s="619"/>
      <c r="BI30" s="619"/>
      <c r="BJ30" s="619"/>
      <c r="BK30" s="619"/>
      <c r="BL30" s="619"/>
      <c r="BM30" s="619"/>
    </row>
    <row r="31" spans="1:69" s="67" customFormat="1" ht="96" customHeight="1" thickBot="1" x14ac:dyDescent="0.2">
      <c r="B31" s="653" t="s">
        <v>126</v>
      </c>
      <c r="C31" s="654"/>
      <c r="D31" s="654"/>
      <c r="E31" s="654"/>
      <c r="F31" s="654"/>
      <c r="G31" s="654"/>
      <c r="H31" s="654"/>
      <c r="I31" s="655"/>
      <c r="J31" s="638" t="s">
        <v>192</v>
      </c>
      <c r="K31" s="638"/>
      <c r="L31" s="638"/>
      <c r="M31" s="638"/>
      <c r="N31" s="656" t="s">
        <v>130</v>
      </c>
      <c r="O31" s="656"/>
      <c r="P31" s="656"/>
      <c r="Q31" s="656"/>
      <c r="R31" s="689" t="s">
        <v>193</v>
      </c>
      <c r="S31" s="690"/>
      <c r="T31" s="690"/>
      <c r="U31" s="691"/>
      <c r="V31" s="656" t="s">
        <v>132</v>
      </c>
      <c r="W31" s="656"/>
      <c r="X31" s="656"/>
      <c r="Y31" s="656"/>
      <c r="Z31" s="692" t="s">
        <v>194</v>
      </c>
      <c r="AA31" s="692"/>
      <c r="AB31" s="692"/>
      <c r="AC31" s="692"/>
      <c r="AD31" s="656" t="s">
        <v>195</v>
      </c>
      <c r="AE31" s="656"/>
      <c r="AF31" s="656"/>
      <c r="AG31" s="656"/>
      <c r="AH31" s="652" t="s">
        <v>196</v>
      </c>
      <c r="AI31" s="652"/>
      <c r="AJ31" s="652"/>
      <c r="AK31" s="652"/>
      <c r="AL31" s="656" t="s">
        <v>136</v>
      </c>
      <c r="AM31" s="656"/>
      <c r="AN31" s="656"/>
      <c r="AO31" s="656"/>
      <c r="AP31" s="656" t="s">
        <v>197</v>
      </c>
      <c r="AQ31" s="656"/>
      <c r="AR31" s="656"/>
      <c r="AS31" s="656"/>
      <c r="AT31" s="653" t="s">
        <v>220</v>
      </c>
      <c r="AU31" s="654"/>
      <c r="AV31" s="654"/>
      <c r="AW31" s="655"/>
      <c r="AX31" s="656" t="s">
        <v>139</v>
      </c>
      <c r="AY31" s="656"/>
      <c r="AZ31" s="656"/>
      <c r="BA31" s="656"/>
      <c r="BB31" s="656" t="s">
        <v>221</v>
      </c>
      <c r="BC31" s="656"/>
      <c r="BD31" s="656"/>
      <c r="BE31" s="656"/>
      <c r="BF31" s="693"/>
      <c r="BG31" s="693"/>
      <c r="BH31" s="693"/>
      <c r="BI31" s="693"/>
      <c r="BJ31" s="693"/>
      <c r="BK31" s="693"/>
      <c r="BL31" s="693"/>
      <c r="BM31" s="693"/>
    </row>
    <row r="32" spans="1:69" s="67" customFormat="1" ht="129" customHeight="1" thickBot="1" x14ac:dyDescent="0.2">
      <c r="B32" s="653"/>
      <c r="C32" s="654"/>
      <c r="D32" s="654"/>
      <c r="E32" s="654"/>
      <c r="F32" s="654"/>
      <c r="G32" s="654"/>
      <c r="H32" s="654"/>
      <c r="I32" s="655"/>
      <c r="J32" s="646" t="s">
        <v>201</v>
      </c>
      <c r="K32" s="647"/>
      <c r="L32" s="647"/>
      <c r="M32" s="647"/>
      <c r="N32" s="646" t="s">
        <v>109</v>
      </c>
      <c r="O32" s="646"/>
      <c r="P32" s="646"/>
      <c r="Q32" s="646"/>
      <c r="R32" s="647" t="s">
        <v>150</v>
      </c>
      <c r="S32" s="647"/>
      <c r="T32" s="647"/>
      <c r="U32" s="647"/>
      <c r="V32" s="656" t="s">
        <v>151</v>
      </c>
      <c r="W32" s="656"/>
      <c r="X32" s="656"/>
      <c r="Y32" s="656"/>
      <c r="Z32" s="646" t="s">
        <v>203</v>
      </c>
      <c r="AA32" s="646"/>
      <c r="AB32" s="646"/>
      <c r="AC32" s="646"/>
      <c r="AD32" s="646" t="s">
        <v>109</v>
      </c>
      <c r="AE32" s="646"/>
      <c r="AF32" s="646"/>
      <c r="AG32" s="646"/>
      <c r="AH32" s="639" t="s">
        <v>153</v>
      </c>
      <c r="AI32" s="649"/>
      <c r="AJ32" s="649"/>
      <c r="AK32" s="650"/>
      <c r="AL32" s="639" t="s">
        <v>204</v>
      </c>
      <c r="AM32" s="649"/>
      <c r="AN32" s="649"/>
      <c r="AO32" s="650"/>
      <c r="AP32" s="652" t="s">
        <v>155</v>
      </c>
      <c r="AQ32" s="652"/>
      <c r="AR32" s="652"/>
      <c r="AS32" s="652"/>
      <c r="AT32" s="656" t="s">
        <v>156</v>
      </c>
      <c r="AU32" s="652"/>
      <c r="AV32" s="652"/>
      <c r="AW32" s="652"/>
      <c r="AX32" s="656" t="s">
        <v>156</v>
      </c>
      <c r="AY32" s="652"/>
      <c r="AZ32" s="652"/>
      <c r="BA32" s="652"/>
      <c r="BB32" s="656" t="s">
        <v>156</v>
      </c>
      <c r="BC32" s="652"/>
      <c r="BD32" s="652"/>
      <c r="BE32" s="652"/>
      <c r="BF32" s="693"/>
      <c r="BG32" s="620"/>
      <c r="BH32" s="620"/>
      <c r="BI32" s="620"/>
      <c r="BJ32" s="693"/>
      <c r="BK32" s="620"/>
      <c r="BL32" s="620"/>
      <c r="BM32" s="620"/>
    </row>
    <row r="33" spans="2:65" s="67" customFormat="1" ht="35.25" customHeight="1" thickBot="1" x14ac:dyDescent="0.2">
      <c r="B33" s="653" t="s">
        <v>222</v>
      </c>
      <c r="C33" s="654"/>
      <c r="D33" s="654"/>
      <c r="E33" s="654"/>
      <c r="F33" s="654"/>
      <c r="G33" s="654"/>
      <c r="H33" s="654"/>
      <c r="I33" s="655"/>
      <c r="J33" s="656"/>
      <c r="K33" s="652"/>
      <c r="L33" s="652"/>
      <c r="M33" s="652"/>
      <c r="N33" s="656"/>
      <c r="O33" s="656"/>
      <c r="P33" s="656"/>
      <c r="Q33" s="656"/>
      <c r="R33" s="652"/>
      <c r="S33" s="652"/>
      <c r="T33" s="652"/>
      <c r="U33" s="652"/>
      <c r="V33" s="656"/>
      <c r="W33" s="656"/>
      <c r="X33" s="656"/>
      <c r="Y33" s="656"/>
      <c r="Z33" s="656"/>
      <c r="AA33" s="656"/>
      <c r="AB33" s="656"/>
      <c r="AC33" s="656"/>
      <c r="AD33" s="656"/>
      <c r="AE33" s="656"/>
      <c r="AF33" s="656"/>
      <c r="AG33" s="656"/>
      <c r="AH33" s="652"/>
      <c r="AI33" s="652"/>
      <c r="AJ33" s="652"/>
      <c r="AK33" s="652"/>
      <c r="AL33" s="652"/>
      <c r="AM33" s="652"/>
      <c r="AN33" s="652"/>
      <c r="AO33" s="652"/>
      <c r="AP33" s="652"/>
      <c r="AQ33" s="652"/>
      <c r="AR33" s="652"/>
      <c r="AS33" s="652"/>
      <c r="AT33" s="652"/>
      <c r="AU33" s="652"/>
      <c r="AV33" s="652"/>
      <c r="AW33" s="652"/>
      <c r="AX33" s="652"/>
      <c r="AY33" s="652"/>
      <c r="AZ33" s="652"/>
      <c r="BA33" s="652"/>
      <c r="BB33" s="652"/>
      <c r="BC33" s="652"/>
      <c r="BD33" s="652"/>
      <c r="BE33" s="652"/>
      <c r="BF33" s="620"/>
      <c r="BG33" s="620"/>
      <c r="BH33" s="620"/>
      <c r="BI33" s="620"/>
      <c r="BJ33" s="620"/>
      <c r="BK33" s="620"/>
      <c r="BL33" s="620"/>
      <c r="BM33" s="620"/>
    </row>
    <row r="34" spans="2:65" s="67" customFormat="1" ht="35.25" customHeight="1" thickBot="1" x14ac:dyDescent="0.2">
      <c r="B34" s="653" t="s">
        <v>223</v>
      </c>
      <c r="C34" s="654"/>
      <c r="D34" s="654"/>
      <c r="E34" s="654"/>
      <c r="F34" s="654"/>
      <c r="G34" s="654"/>
      <c r="H34" s="654"/>
      <c r="I34" s="655"/>
      <c r="J34" s="656"/>
      <c r="K34" s="652"/>
      <c r="L34" s="652"/>
      <c r="M34" s="652"/>
      <c r="N34" s="656"/>
      <c r="O34" s="656"/>
      <c r="P34" s="656"/>
      <c r="Q34" s="656"/>
      <c r="R34" s="652"/>
      <c r="S34" s="652"/>
      <c r="T34" s="652"/>
      <c r="U34" s="652"/>
      <c r="V34" s="656"/>
      <c r="W34" s="656"/>
      <c r="X34" s="656"/>
      <c r="Y34" s="656"/>
      <c r="Z34" s="656"/>
      <c r="AA34" s="656"/>
      <c r="AB34" s="656"/>
      <c r="AC34" s="656"/>
      <c r="AD34" s="656"/>
      <c r="AE34" s="656"/>
      <c r="AF34" s="656"/>
      <c r="AG34" s="656"/>
      <c r="AH34" s="652"/>
      <c r="AI34" s="652"/>
      <c r="AJ34" s="652"/>
      <c r="AK34" s="652"/>
      <c r="AL34" s="652"/>
      <c r="AM34" s="652"/>
      <c r="AN34" s="652"/>
      <c r="AO34" s="652"/>
      <c r="AP34" s="652"/>
      <c r="AQ34" s="652"/>
      <c r="AR34" s="652"/>
      <c r="AS34" s="652"/>
      <c r="AT34" s="652"/>
      <c r="AU34" s="652"/>
      <c r="AV34" s="652"/>
      <c r="AW34" s="652"/>
      <c r="AX34" s="652"/>
      <c r="AY34" s="652"/>
      <c r="AZ34" s="652"/>
      <c r="BA34" s="652"/>
      <c r="BB34" s="652"/>
      <c r="BC34" s="652"/>
      <c r="BD34" s="652"/>
      <c r="BE34" s="652"/>
      <c r="BF34" s="620"/>
      <c r="BG34" s="620"/>
      <c r="BH34" s="620"/>
      <c r="BI34" s="620"/>
      <c r="BJ34" s="620"/>
      <c r="BK34" s="620"/>
      <c r="BL34" s="620"/>
      <c r="BM34" s="620"/>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619" t="s">
        <v>224</v>
      </c>
      <c r="C36" s="619"/>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619"/>
      <c r="AI36" s="619"/>
      <c r="AJ36" s="619"/>
      <c r="AK36" s="619"/>
      <c r="AL36" s="619"/>
      <c r="AM36" s="619"/>
      <c r="AN36" s="619"/>
      <c r="AO36" s="619"/>
      <c r="AP36" s="619"/>
      <c r="AQ36" s="619"/>
      <c r="AR36" s="619"/>
      <c r="AS36" s="619"/>
      <c r="AT36" s="619"/>
      <c r="AU36" s="619"/>
      <c r="AV36" s="619"/>
      <c r="AW36" s="619"/>
      <c r="AX36" s="619"/>
      <c r="AY36" s="619"/>
      <c r="AZ36" s="619"/>
      <c r="BA36" s="619"/>
      <c r="BB36" s="619"/>
      <c r="BC36" s="619"/>
      <c r="BD36" s="619"/>
      <c r="BE36" s="619"/>
      <c r="BF36" s="619"/>
      <c r="BG36" s="619"/>
      <c r="BH36" s="619"/>
      <c r="BI36" s="619"/>
      <c r="BJ36" s="619"/>
      <c r="BK36" s="619"/>
      <c r="BL36" s="619"/>
      <c r="BM36" s="619"/>
    </row>
    <row r="37" spans="2:65" s="67" customFormat="1" ht="96" customHeight="1" thickTop="1" thickBot="1" x14ac:dyDescent="0.2">
      <c r="B37" s="652"/>
      <c r="C37" s="652"/>
      <c r="D37" s="652"/>
      <c r="E37" s="652"/>
      <c r="F37" s="652"/>
      <c r="G37" s="652"/>
      <c r="H37" s="652"/>
      <c r="I37" s="652"/>
      <c r="J37" s="652"/>
      <c r="K37" s="652"/>
      <c r="L37" s="652"/>
      <c r="M37" s="652"/>
      <c r="N37" s="652"/>
      <c r="O37" s="692" t="s">
        <v>225</v>
      </c>
      <c r="P37" s="694"/>
      <c r="Q37" s="694"/>
      <c r="R37" s="694"/>
      <c r="S37" s="694"/>
      <c r="T37" s="694"/>
      <c r="U37" s="694"/>
      <c r="V37" s="689" t="s">
        <v>226</v>
      </c>
      <c r="W37" s="690"/>
      <c r="X37" s="691"/>
      <c r="Y37" s="653" t="s">
        <v>227</v>
      </c>
      <c r="Z37" s="654"/>
      <c r="AA37" s="654"/>
      <c r="AB37" s="654"/>
      <c r="AC37" s="654"/>
      <c r="AD37" s="654"/>
      <c r="AE37" s="695"/>
      <c r="AF37" s="675" t="s">
        <v>228</v>
      </c>
      <c r="AG37" s="676"/>
      <c r="AH37" s="676"/>
      <c r="AI37" s="676"/>
      <c r="AJ37" s="676"/>
      <c r="AK37" s="676"/>
      <c r="AL37" s="677"/>
      <c r="AM37" s="696"/>
      <c r="AN37" s="620"/>
      <c r="AO37" s="620"/>
      <c r="AP37" s="620"/>
      <c r="AQ37" s="620"/>
      <c r="AR37" s="620"/>
      <c r="AS37" s="620"/>
    </row>
    <row r="38" spans="2:65" s="67" customFormat="1" ht="35.25" customHeight="1" thickBot="1" x14ac:dyDescent="0.2">
      <c r="B38" s="652" t="s">
        <v>229</v>
      </c>
      <c r="C38" s="652"/>
      <c r="D38" s="652"/>
      <c r="E38" s="652"/>
      <c r="F38" s="652"/>
      <c r="G38" s="652"/>
      <c r="H38" s="652"/>
      <c r="I38" s="652"/>
      <c r="J38" s="652"/>
      <c r="K38" s="652"/>
      <c r="L38" s="652"/>
      <c r="M38" s="652"/>
      <c r="N38" s="652"/>
      <c r="O38" s="683">
        <v>0</v>
      </c>
      <c r="P38" s="684"/>
      <c r="Q38" s="684"/>
      <c r="R38" s="684"/>
      <c r="S38" s="684"/>
      <c r="T38" s="614" t="s">
        <v>113</v>
      </c>
      <c r="U38" s="615"/>
      <c r="V38" s="714"/>
      <c r="W38" s="715"/>
      <c r="X38" s="716"/>
      <c r="Y38" s="87"/>
      <c r="Z38" s="684">
        <v>1030000</v>
      </c>
      <c r="AA38" s="684"/>
      <c r="AB38" s="684"/>
      <c r="AC38" s="684"/>
      <c r="AD38" s="614" t="s">
        <v>113</v>
      </c>
      <c r="AE38" s="615"/>
      <c r="AF38" s="686">
        <f>ROUNDDOWN(MIN(O38,Y38),-3)</f>
        <v>0</v>
      </c>
      <c r="AG38" s="687"/>
      <c r="AH38" s="687"/>
      <c r="AI38" s="687"/>
      <c r="AJ38" s="687"/>
      <c r="AK38" s="623" t="s">
        <v>113</v>
      </c>
      <c r="AL38" s="688"/>
      <c r="AM38" s="620"/>
      <c r="AN38" s="620"/>
      <c r="AO38" s="620"/>
      <c r="AP38" s="620"/>
      <c r="AQ38" s="620"/>
      <c r="AR38" s="620"/>
      <c r="AS38" s="620"/>
      <c r="AT38" s="88"/>
      <c r="AU38" s="88"/>
      <c r="AV38" s="88"/>
    </row>
    <row r="39" spans="2:65" s="67" customFormat="1" ht="65.25" customHeight="1" thickTop="1" x14ac:dyDescent="0.15">
      <c r="B39" s="706" t="s">
        <v>230</v>
      </c>
      <c r="C39" s="623"/>
      <c r="D39" s="623"/>
      <c r="E39" s="623"/>
      <c r="F39" s="623"/>
      <c r="G39" s="623"/>
      <c r="H39" s="623"/>
      <c r="I39" s="623"/>
      <c r="J39" s="623"/>
      <c r="K39" s="623"/>
      <c r="L39" s="623"/>
      <c r="M39" s="623"/>
      <c r="N39" s="623"/>
      <c r="O39" s="707">
        <v>0</v>
      </c>
      <c r="P39" s="687"/>
      <c r="Q39" s="687"/>
      <c r="R39" s="687"/>
      <c r="S39" s="687"/>
      <c r="T39" s="623" t="s">
        <v>113</v>
      </c>
      <c r="U39" s="624"/>
      <c r="V39" s="622" t="s">
        <v>108</v>
      </c>
      <c r="W39" s="623"/>
      <c r="X39" s="624"/>
      <c r="Y39" s="89"/>
      <c r="Z39" s="687">
        <v>310000</v>
      </c>
      <c r="AA39" s="687"/>
      <c r="AB39" s="687"/>
      <c r="AC39" s="687"/>
      <c r="AD39" s="623" t="s">
        <v>113</v>
      </c>
      <c r="AE39" s="623"/>
      <c r="AF39" s="710">
        <f>ROUNDDOWN(MIN(O39,IF(V39="無",Z39,Z40)),-3)</f>
        <v>0</v>
      </c>
      <c r="AG39" s="711"/>
      <c r="AH39" s="711"/>
      <c r="AI39" s="711"/>
      <c r="AJ39" s="711"/>
      <c r="AK39" s="697" t="s">
        <v>113</v>
      </c>
      <c r="AL39" s="698"/>
      <c r="AM39" s="620"/>
      <c r="AN39" s="620"/>
      <c r="AO39" s="620"/>
      <c r="AP39" s="620"/>
      <c r="AQ39" s="620"/>
      <c r="AR39" s="620"/>
      <c r="AS39" s="620"/>
      <c r="AU39" s="67" t="s">
        <v>231</v>
      </c>
    </row>
    <row r="40" spans="2:65" s="67" customFormat="1" ht="65.25" customHeight="1" thickBot="1" x14ac:dyDescent="0.2">
      <c r="B40" s="625"/>
      <c r="C40" s="626"/>
      <c r="D40" s="626"/>
      <c r="E40" s="626"/>
      <c r="F40" s="626"/>
      <c r="G40" s="626"/>
      <c r="H40" s="626"/>
      <c r="I40" s="626"/>
      <c r="J40" s="626"/>
      <c r="K40" s="626"/>
      <c r="L40" s="626"/>
      <c r="M40" s="626"/>
      <c r="N40" s="626"/>
      <c r="O40" s="708"/>
      <c r="P40" s="709"/>
      <c r="Q40" s="709"/>
      <c r="R40" s="709"/>
      <c r="S40" s="709"/>
      <c r="T40" s="626"/>
      <c r="U40" s="627"/>
      <c r="V40" s="625"/>
      <c r="W40" s="626"/>
      <c r="X40" s="627"/>
      <c r="Y40" s="90"/>
      <c r="Z40" s="701">
        <v>378000</v>
      </c>
      <c r="AA40" s="701"/>
      <c r="AB40" s="701"/>
      <c r="AC40" s="701"/>
      <c r="AD40" s="702" t="s">
        <v>232</v>
      </c>
      <c r="AE40" s="703"/>
      <c r="AF40" s="712"/>
      <c r="AG40" s="713"/>
      <c r="AH40" s="713"/>
      <c r="AI40" s="713"/>
      <c r="AJ40" s="713"/>
      <c r="AK40" s="699"/>
      <c r="AL40" s="700"/>
      <c r="AM40" s="76"/>
      <c r="AN40" s="76"/>
      <c r="AO40" s="76"/>
      <c r="AP40" s="76"/>
      <c r="AQ40" s="76"/>
      <c r="AR40" s="76"/>
      <c r="AS40" s="76"/>
    </row>
    <row r="41" spans="2:65" ht="82.5" customHeight="1" x14ac:dyDescent="0.3">
      <c r="B41" s="704" t="s">
        <v>233</v>
      </c>
      <c r="C41" s="705"/>
      <c r="D41" s="705"/>
      <c r="E41" s="705"/>
      <c r="F41" s="705"/>
      <c r="G41" s="705"/>
      <c r="H41" s="705"/>
      <c r="I41" s="705"/>
      <c r="J41" s="705"/>
      <c r="K41" s="705"/>
      <c r="L41" s="705"/>
      <c r="M41" s="705"/>
      <c r="N41" s="705"/>
      <c r="O41" s="705"/>
      <c r="P41" s="705"/>
      <c r="Q41" s="705"/>
      <c r="R41" s="705"/>
      <c r="S41" s="705"/>
      <c r="T41" s="705"/>
      <c r="U41" s="705"/>
      <c r="V41" s="705"/>
      <c r="W41" s="705"/>
      <c r="X41" s="705"/>
      <c r="Y41" s="705"/>
      <c r="Z41" s="705"/>
      <c r="AA41" s="705"/>
      <c r="AB41" s="705"/>
      <c r="AC41" s="705"/>
      <c r="AD41" s="705"/>
      <c r="AE41" s="705"/>
      <c r="AF41" s="705"/>
      <c r="AG41" s="705"/>
      <c r="AH41" s="705"/>
      <c r="AI41" s="705"/>
      <c r="AJ41" s="705"/>
      <c r="AK41" s="705"/>
      <c r="AL41" s="705"/>
      <c r="AM41" s="705"/>
      <c r="AN41" s="705"/>
      <c r="AO41" s="705"/>
      <c r="AP41" s="705"/>
      <c r="AQ41" s="705"/>
      <c r="AR41" s="705"/>
      <c r="AS41" s="705"/>
      <c r="AT41" s="705"/>
      <c r="AU41" s="705"/>
      <c r="AV41" s="705"/>
      <c r="AW41" s="705"/>
      <c r="AX41" s="705"/>
      <c r="AY41" s="705"/>
      <c r="AZ41" s="705"/>
      <c r="BA41" s="705"/>
      <c r="BB41" s="705"/>
      <c r="BC41" s="705"/>
      <c r="BD41" s="705"/>
      <c r="BE41" s="705"/>
      <c r="BF41" s="705"/>
      <c r="BG41" s="705"/>
      <c r="BH41" s="705"/>
      <c r="BI41" s="705"/>
      <c r="BJ41" s="705"/>
      <c r="BK41" s="705"/>
      <c r="BL41" s="705"/>
      <c r="BM41" s="705"/>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561</v>
      </c>
    </row>
    <row r="2" spans="1:11" ht="18" customHeight="1" x14ac:dyDescent="0.15">
      <c r="A2" s="395" t="s">
        <v>250</v>
      </c>
      <c r="B2" s="395"/>
      <c r="C2" s="395"/>
      <c r="D2" s="395"/>
      <c r="E2" s="395"/>
      <c r="F2" s="395"/>
      <c r="G2" s="395"/>
      <c r="H2" s="395"/>
      <c r="I2" s="395"/>
      <c r="J2" s="395"/>
      <c r="K2" s="395"/>
    </row>
    <row r="7" spans="1:11" ht="18.75" customHeight="1" x14ac:dyDescent="0.15">
      <c r="A7" s="93" t="s">
        <v>60</v>
      </c>
      <c r="B7" s="433" t="s">
        <v>671</v>
      </c>
      <c r="C7" s="433"/>
      <c r="D7" s="433"/>
      <c r="E7" s="433"/>
      <c r="F7" s="433"/>
      <c r="G7" s="433"/>
    </row>
    <row r="8" spans="1:11" ht="12" customHeight="1" x14ac:dyDescent="0.15">
      <c r="A8" s="99"/>
      <c r="B8" s="100"/>
      <c r="C8" s="100"/>
      <c r="D8" s="100"/>
      <c r="E8" s="100"/>
      <c r="F8" s="100"/>
    </row>
    <row r="10" spans="1:11" x14ac:dyDescent="0.15">
      <c r="A10" s="399" t="s">
        <v>236</v>
      </c>
      <c r="B10" s="399"/>
      <c r="C10" s="399"/>
      <c r="D10" s="399" t="s">
        <v>277</v>
      </c>
      <c r="E10" s="399"/>
      <c r="F10" s="399"/>
      <c r="G10" s="399" t="s">
        <v>237</v>
      </c>
      <c r="H10" s="399"/>
      <c r="I10" s="399"/>
      <c r="J10" s="399"/>
      <c r="K10" s="399"/>
    </row>
    <row r="11" spans="1:11" ht="18.75" customHeight="1" x14ac:dyDescent="0.15">
      <c r="A11" s="400"/>
      <c r="B11" s="400"/>
      <c r="C11" s="400"/>
      <c r="D11" s="400"/>
      <c r="E11" s="400"/>
      <c r="F11" s="400"/>
      <c r="G11" s="400"/>
      <c r="H11" s="400"/>
      <c r="I11" s="400"/>
      <c r="J11" s="400"/>
      <c r="K11" s="400"/>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397" t="s">
        <v>238</v>
      </c>
      <c r="B16" s="396" t="s">
        <v>251</v>
      </c>
      <c r="C16" s="396"/>
      <c r="D16" s="396"/>
      <c r="E16" s="396"/>
      <c r="F16" s="396"/>
      <c r="G16" s="396" t="s">
        <v>252</v>
      </c>
      <c r="H16" s="396"/>
      <c r="I16" s="396"/>
      <c r="J16" s="396"/>
      <c r="K16" s="396"/>
    </row>
    <row r="17" spans="1:11" ht="18.75" customHeight="1" x14ac:dyDescent="0.15">
      <c r="A17" s="398"/>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401"/>
      <c r="C18" s="401"/>
      <c r="D18" s="401"/>
      <c r="E18" s="401"/>
      <c r="F18" s="401"/>
      <c r="G18" s="428"/>
      <c r="H18" s="447"/>
      <c r="I18" s="447"/>
      <c r="J18" s="447"/>
      <c r="K18" s="429"/>
    </row>
    <row r="19" spans="1:11" ht="18.75" customHeight="1" x14ac:dyDescent="0.15">
      <c r="A19" s="201" t="s">
        <v>346</v>
      </c>
      <c r="B19" s="195" t="s">
        <v>572</v>
      </c>
      <c r="C19" s="233"/>
      <c r="D19" s="196" t="s">
        <v>573</v>
      </c>
      <c r="E19" s="234"/>
      <c r="F19" s="198" t="s">
        <v>574</v>
      </c>
      <c r="G19" s="234"/>
      <c r="H19" s="197" t="s">
        <v>575</v>
      </c>
      <c r="I19" s="234"/>
      <c r="J19" s="197" t="s">
        <v>576</v>
      </c>
      <c r="K19" s="328">
        <f>C19+E19+G19+I19</f>
        <v>0</v>
      </c>
    </row>
    <row r="20" spans="1:11" x14ac:dyDescent="0.15">
      <c r="A20" s="425" t="s">
        <v>257</v>
      </c>
      <c r="B20" s="396" t="s">
        <v>255</v>
      </c>
      <c r="C20" s="396"/>
      <c r="D20" s="396"/>
      <c r="E20" s="396"/>
      <c r="F20" s="396"/>
      <c r="G20" s="396" t="s">
        <v>256</v>
      </c>
      <c r="H20" s="396"/>
      <c r="I20" s="396"/>
      <c r="J20" s="396"/>
      <c r="K20" s="396"/>
    </row>
    <row r="21" spans="1:11" ht="18.75" customHeight="1" x14ac:dyDescent="0.15">
      <c r="A21" s="398"/>
      <c r="B21" s="401"/>
      <c r="C21" s="401"/>
      <c r="D21" s="401"/>
      <c r="E21" s="401"/>
      <c r="F21" s="401"/>
      <c r="G21" s="401"/>
      <c r="H21" s="401"/>
      <c r="I21" s="401"/>
      <c r="J21" s="401"/>
      <c r="K21" s="401"/>
    </row>
    <row r="22" spans="1:11" ht="12" customHeight="1" x14ac:dyDescent="0.15">
      <c r="A22" s="424" t="s">
        <v>552</v>
      </c>
      <c r="B22" s="93" t="s">
        <v>259</v>
      </c>
      <c r="C22" s="399" t="s">
        <v>260</v>
      </c>
      <c r="D22" s="399"/>
      <c r="E22" s="399"/>
      <c r="F22" s="399"/>
      <c r="G22" s="399"/>
      <c r="H22" s="399"/>
      <c r="I22" s="399"/>
      <c r="J22" s="399"/>
      <c r="K22" s="399"/>
    </row>
    <row r="23" spans="1:11" x14ac:dyDescent="0.15">
      <c r="A23" s="424"/>
      <c r="B23" s="401"/>
      <c r="C23" s="93" t="s">
        <v>261</v>
      </c>
      <c r="D23" s="93" t="s">
        <v>262</v>
      </c>
      <c r="E23" s="93" t="s">
        <v>263</v>
      </c>
      <c r="F23" s="409" t="s">
        <v>256</v>
      </c>
      <c r="G23" s="410"/>
      <c r="H23" s="396" t="s">
        <v>264</v>
      </c>
      <c r="I23" s="396"/>
      <c r="J23" s="396"/>
      <c r="K23" s="396"/>
    </row>
    <row r="24" spans="1:11" ht="18.75" customHeight="1" x14ac:dyDescent="0.15">
      <c r="A24" s="424"/>
      <c r="B24" s="401"/>
      <c r="C24" s="206"/>
      <c r="D24" s="207"/>
      <c r="E24" s="208"/>
      <c r="F24" s="408"/>
      <c r="G24" s="408"/>
      <c r="H24" s="97" t="s">
        <v>265</v>
      </c>
      <c r="I24" s="209"/>
      <c r="J24" s="97" t="s">
        <v>266</v>
      </c>
      <c r="K24" s="210"/>
    </row>
    <row r="25" spans="1:11" ht="18.75" customHeight="1" x14ac:dyDescent="0.15">
      <c r="A25" s="424"/>
      <c r="B25" s="401"/>
      <c r="C25" s="206"/>
      <c r="D25" s="207"/>
      <c r="E25" s="208"/>
      <c r="F25" s="408"/>
      <c r="G25" s="408"/>
      <c r="H25" s="97" t="s">
        <v>265</v>
      </c>
      <c r="I25" s="209"/>
      <c r="J25" s="97" t="s">
        <v>266</v>
      </c>
      <c r="K25" s="210"/>
    </row>
    <row r="28" spans="1:11" x14ac:dyDescent="0.15">
      <c r="A28" s="91" t="s">
        <v>281</v>
      </c>
    </row>
    <row r="29" spans="1:11" ht="3.75" customHeight="1" x14ac:dyDescent="0.15"/>
    <row r="30" spans="1:11" ht="15" customHeight="1" x14ac:dyDescent="0.15">
      <c r="A30" s="404" t="s">
        <v>39</v>
      </c>
      <c r="B30" s="405" t="s">
        <v>471</v>
      </c>
      <c r="C30" s="406"/>
      <c r="D30" s="406"/>
      <c r="E30" s="407"/>
      <c r="F30" s="406" t="s">
        <v>472</v>
      </c>
      <c r="G30" s="406"/>
      <c r="H30" s="406"/>
      <c r="I30" s="407"/>
      <c r="J30" s="523" t="s">
        <v>400</v>
      </c>
      <c r="K30" s="404" t="s">
        <v>247</v>
      </c>
    </row>
    <row r="31" spans="1:11" ht="19.5" customHeight="1" x14ac:dyDescent="0.15">
      <c r="A31" s="403"/>
      <c r="B31" s="92" t="s">
        <v>401</v>
      </c>
      <c r="C31" s="92" t="s">
        <v>402</v>
      </c>
      <c r="D31" s="92" t="s">
        <v>403</v>
      </c>
      <c r="E31" s="173" t="s">
        <v>244</v>
      </c>
      <c r="F31" s="92" t="s">
        <v>404</v>
      </c>
      <c r="G31" s="92" t="s">
        <v>405</v>
      </c>
      <c r="H31" s="96" t="s">
        <v>406</v>
      </c>
      <c r="I31" s="94" t="s">
        <v>244</v>
      </c>
      <c r="J31" s="524"/>
      <c r="K31" s="403"/>
    </row>
    <row r="32" spans="1:11" ht="18.75" customHeight="1" x14ac:dyDescent="0.15">
      <c r="A32" s="93" t="s">
        <v>583</v>
      </c>
      <c r="B32" s="207"/>
      <c r="C32" s="207"/>
      <c r="D32" s="207"/>
      <c r="E32" s="215"/>
      <c r="F32" s="207"/>
      <c r="G32" s="207"/>
      <c r="H32" s="207"/>
      <c r="I32" s="207"/>
      <c r="J32" s="207"/>
      <c r="K32" s="101" t="str">
        <f>IF(SUM(B32:J32)=0,"",SUM(B32:J32))</f>
        <v/>
      </c>
    </row>
    <row r="33" spans="1:11" ht="15" customHeight="1" x14ac:dyDescent="0.15">
      <c r="A33" s="396" t="s">
        <v>584</v>
      </c>
      <c r="B33" s="272"/>
      <c r="C33" s="272"/>
      <c r="D33" s="272"/>
      <c r="E33" s="273"/>
      <c r="F33" s="272"/>
      <c r="G33" s="272"/>
      <c r="H33" s="272"/>
      <c r="I33" s="272"/>
      <c r="J33" s="272"/>
      <c r="K33" s="102" t="str">
        <f t="shared" ref="K33:K34" si="0">IF(SUM(B33:J33)=0,"",SUM(B33:J33))</f>
        <v/>
      </c>
    </row>
    <row r="34" spans="1:11" ht="15" customHeight="1" x14ac:dyDescent="0.15">
      <c r="A34" s="396"/>
      <c r="B34" s="212"/>
      <c r="C34" s="212"/>
      <c r="D34" s="212"/>
      <c r="E34" s="221"/>
      <c r="F34" s="212"/>
      <c r="G34" s="212"/>
      <c r="H34" s="212"/>
      <c r="I34" s="212"/>
      <c r="J34" s="212"/>
      <c r="K34" s="103" t="str">
        <f t="shared" si="0"/>
        <v/>
      </c>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415"/>
      <c r="B39" s="416"/>
      <c r="C39" s="416"/>
      <c r="D39" s="416"/>
      <c r="E39" s="416"/>
      <c r="F39" s="416"/>
      <c r="G39" s="416"/>
      <c r="H39" s="416"/>
      <c r="I39" s="416"/>
      <c r="J39" s="416"/>
      <c r="K39" s="417"/>
    </row>
    <row r="40" spans="1:11" ht="18.75" customHeight="1" x14ac:dyDescent="0.15">
      <c r="A40" s="418"/>
      <c r="B40" s="419"/>
      <c r="C40" s="419"/>
      <c r="D40" s="419"/>
      <c r="E40" s="419"/>
      <c r="F40" s="419"/>
      <c r="G40" s="419"/>
      <c r="H40" s="419"/>
      <c r="I40" s="419"/>
      <c r="J40" s="419"/>
      <c r="K40" s="420"/>
    </row>
    <row r="41" spans="1:11" ht="18.75" customHeight="1" x14ac:dyDescent="0.15">
      <c r="A41" s="421"/>
      <c r="B41" s="422"/>
      <c r="C41" s="422"/>
      <c r="D41" s="422"/>
      <c r="E41" s="422"/>
      <c r="F41" s="422"/>
      <c r="G41" s="422"/>
      <c r="H41" s="422"/>
      <c r="I41" s="422"/>
      <c r="J41" s="422"/>
      <c r="K41" s="423"/>
    </row>
    <row r="44" spans="1:11" x14ac:dyDescent="0.15">
      <c r="A44" s="91" t="s">
        <v>407</v>
      </c>
    </row>
    <row r="45" spans="1:11" ht="3.75" customHeight="1" x14ac:dyDescent="0.15"/>
    <row r="46" spans="1:11" ht="36.75" customHeight="1" x14ac:dyDescent="0.15">
      <c r="A46" s="553" t="s">
        <v>553</v>
      </c>
      <c r="B46" s="553"/>
      <c r="C46" s="553"/>
      <c r="D46" s="553"/>
      <c r="E46" s="553"/>
      <c r="F46" s="553"/>
      <c r="G46" s="553"/>
      <c r="H46" s="553"/>
      <c r="I46" s="553"/>
      <c r="J46" s="553"/>
      <c r="K46" s="553"/>
    </row>
    <row r="47" spans="1:11" ht="4.5" customHeight="1" x14ac:dyDescent="0.15"/>
    <row r="48" spans="1:11" ht="18.75" customHeight="1" x14ac:dyDescent="0.15">
      <c r="A48" s="117" t="s">
        <v>408</v>
      </c>
    </row>
    <row r="49" spans="1:9" ht="18.75" customHeight="1" x14ac:dyDescent="0.15">
      <c r="A49" s="514" t="s">
        <v>409</v>
      </c>
      <c r="B49" s="515"/>
      <c r="C49" s="516"/>
      <c r="D49" s="224"/>
      <c r="E49" s="115" t="s">
        <v>419</v>
      </c>
      <c r="F49" s="470"/>
      <c r="G49" s="471"/>
      <c r="H49" s="471"/>
      <c r="I49" s="518"/>
    </row>
    <row r="50" spans="1:9" ht="18.75" customHeight="1" x14ac:dyDescent="0.15">
      <c r="A50" s="514" t="s">
        <v>410</v>
      </c>
      <c r="B50" s="515"/>
      <c r="C50" s="516"/>
      <c r="D50" s="428" t="s">
        <v>420</v>
      </c>
      <c r="E50" s="447"/>
      <c r="F50" s="447"/>
      <c r="G50" s="429"/>
      <c r="H50" s="470"/>
      <c r="I50" s="518"/>
    </row>
    <row r="51" spans="1:9" ht="18.75" customHeight="1" x14ac:dyDescent="0.15">
      <c r="A51" s="520" t="s">
        <v>411</v>
      </c>
      <c r="B51" s="521"/>
      <c r="C51" s="521"/>
      <c r="D51" s="521"/>
      <c r="E51" s="521"/>
      <c r="F51" s="521"/>
      <c r="G51" s="521"/>
      <c r="H51" s="521"/>
      <c r="I51" s="522"/>
    </row>
    <row r="52" spans="1:9" ht="18.75" customHeight="1" x14ac:dyDescent="0.15">
      <c r="A52" s="112"/>
      <c r="B52" s="514" t="s">
        <v>415</v>
      </c>
      <c r="C52" s="516"/>
      <c r="D52" s="111" t="s">
        <v>413</v>
      </c>
      <c r="E52" s="225"/>
      <c r="F52" s="157" t="s">
        <v>414</v>
      </c>
      <c r="G52" s="225"/>
      <c r="H52" s="157" t="s">
        <v>417</v>
      </c>
      <c r="I52" s="95"/>
    </row>
    <row r="53" spans="1:9" ht="18.75" customHeight="1" x14ac:dyDescent="0.15">
      <c r="A53" s="112"/>
      <c r="B53" s="514" t="s">
        <v>655</v>
      </c>
      <c r="C53" s="516"/>
      <c r="D53" s="111" t="s">
        <v>418</v>
      </c>
      <c r="E53" s="225"/>
      <c r="F53" s="157" t="s">
        <v>414</v>
      </c>
      <c r="G53" s="225"/>
      <c r="H53" s="157" t="s">
        <v>417</v>
      </c>
      <c r="I53" s="95"/>
    </row>
    <row r="54" spans="1:9" ht="18.75" customHeight="1" x14ac:dyDescent="0.15">
      <c r="A54" s="112"/>
      <c r="B54" s="514" t="s">
        <v>416</v>
      </c>
      <c r="C54" s="516"/>
      <c r="D54" s="111" t="s">
        <v>418</v>
      </c>
      <c r="E54" s="225"/>
      <c r="F54" s="157" t="s">
        <v>414</v>
      </c>
      <c r="G54" s="225"/>
      <c r="H54" s="157" t="s">
        <v>417</v>
      </c>
      <c r="I54" s="95"/>
    </row>
    <row r="55" spans="1:9" ht="18.75" customHeight="1" x14ac:dyDescent="0.15">
      <c r="A55" s="116"/>
      <c r="B55" s="514" t="s">
        <v>412</v>
      </c>
      <c r="C55" s="516"/>
      <c r="D55" s="428"/>
      <c r="E55" s="447"/>
      <c r="F55" s="447"/>
      <c r="G55" s="429"/>
      <c r="H55" s="117"/>
      <c r="I55" s="122"/>
    </row>
    <row r="56" spans="1:9" ht="11.25" customHeight="1" x14ac:dyDescent="0.15">
      <c r="A56" s="161"/>
    </row>
    <row r="57" spans="1:9" ht="11.25" customHeight="1" x14ac:dyDescent="0.15"/>
    <row r="58" spans="1:9"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562</v>
      </c>
    </row>
    <row r="2" spans="1:11" ht="18" customHeight="1" x14ac:dyDescent="0.15">
      <c r="A2" s="395" t="s">
        <v>250</v>
      </c>
      <c r="B2" s="395"/>
      <c r="C2" s="395"/>
      <c r="D2" s="395"/>
      <c r="E2" s="395"/>
      <c r="F2" s="395"/>
      <c r="G2" s="395"/>
      <c r="H2" s="395"/>
      <c r="I2" s="395"/>
      <c r="J2" s="395"/>
      <c r="K2" s="395"/>
    </row>
    <row r="5" spans="1:11" ht="18.75" customHeight="1" x14ac:dyDescent="0.15">
      <c r="A5" s="93" t="s">
        <v>60</v>
      </c>
      <c r="B5" s="433" t="s">
        <v>672</v>
      </c>
      <c r="C5" s="433"/>
      <c r="D5" s="433"/>
      <c r="E5" s="433"/>
      <c r="F5" s="433"/>
      <c r="G5" s="433"/>
    </row>
    <row r="6" spans="1:11" ht="12" customHeight="1" x14ac:dyDescent="0.15">
      <c r="A6" s="99"/>
      <c r="B6" s="100"/>
      <c r="C6" s="100"/>
      <c r="D6" s="100"/>
      <c r="E6" s="100"/>
      <c r="F6" s="100"/>
    </row>
    <row r="8" spans="1:11" x14ac:dyDescent="0.15">
      <c r="A8" s="399" t="s">
        <v>236</v>
      </c>
      <c r="B8" s="399"/>
      <c r="C8" s="399"/>
      <c r="D8" s="399" t="s">
        <v>277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01"/>
      <c r="C16" s="401"/>
      <c r="D16" s="401"/>
      <c r="E16" s="401"/>
      <c r="F16" s="401"/>
      <c r="G16" s="428"/>
      <c r="H16" s="447"/>
      <c r="I16" s="447"/>
      <c r="J16" s="447"/>
      <c r="K16" s="429"/>
    </row>
    <row r="17" spans="1:11" x14ac:dyDescent="0.15">
      <c r="A17" s="396" t="s">
        <v>346</v>
      </c>
      <c r="B17" s="396" t="s">
        <v>248</v>
      </c>
      <c r="C17" s="396"/>
      <c r="D17" s="396"/>
      <c r="E17" s="396"/>
      <c r="F17" s="396"/>
      <c r="G17" s="396" t="s">
        <v>249</v>
      </c>
      <c r="H17" s="396"/>
      <c r="I17" s="396"/>
      <c r="J17" s="396"/>
      <c r="K17" s="396"/>
    </row>
    <row r="18" spans="1:11" ht="18.75" customHeight="1" x14ac:dyDescent="0.15">
      <c r="A18" s="396"/>
      <c r="B18" s="401"/>
      <c r="C18" s="401"/>
      <c r="D18" s="411" t="s">
        <v>279</v>
      </c>
      <c r="E18" s="412"/>
      <c r="F18" s="205"/>
      <c r="G18" s="401"/>
      <c r="H18" s="401"/>
      <c r="I18" s="411" t="s">
        <v>279</v>
      </c>
      <c r="J18" s="412"/>
      <c r="K18" s="205"/>
    </row>
    <row r="19" spans="1:11" x14ac:dyDescent="0.15">
      <c r="A19" s="425" t="s">
        <v>257</v>
      </c>
      <c r="B19" s="396" t="s">
        <v>255</v>
      </c>
      <c r="C19" s="396"/>
      <c r="D19" s="396"/>
      <c r="E19" s="396"/>
      <c r="F19" s="396"/>
      <c r="G19" s="396" t="s">
        <v>256</v>
      </c>
      <c r="H19" s="396"/>
      <c r="I19" s="396"/>
      <c r="J19" s="396"/>
      <c r="K19" s="396"/>
    </row>
    <row r="20" spans="1:11" ht="18.75" customHeight="1" x14ac:dyDescent="0.15">
      <c r="A20" s="398"/>
      <c r="B20" s="401"/>
      <c r="C20" s="401"/>
      <c r="D20" s="401"/>
      <c r="E20" s="401"/>
      <c r="F20" s="401"/>
      <c r="G20" s="401"/>
      <c r="H20" s="401"/>
      <c r="I20" s="401"/>
      <c r="J20" s="401"/>
      <c r="K20" s="401"/>
    </row>
    <row r="21" spans="1:11" ht="12" customHeight="1" x14ac:dyDescent="0.15">
      <c r="A21" s="424" t="s">
        <v>552</v>
      </c>
      <c r="B21" s="93" t="s">
        <v>259</v>
      </c>
      <c r="C21" s="399" t="s">
        <v>260</v>
      </c>
      <c r="D21" s="399"/>
      <c r="E21" s="399"/>
      <c r="F21" s="399"/>
      <c r="G21" s="399"/>
      <c r="H21" s="399"/>
      <c r="I21" s="399"/>
      <c r="J21" s="399"/>
      <c r="K21" s="399"/>
    </row>
    <row r="22" spans="1:11" x14ac:dyDescent="0.15">
      <c r="A22" s="424"/>
      <c r="B22" s="401"/>
      <c r="C22" s="93" t="s">
        <v>261</v>
      </c>
      <c r="D22" s="93" t="s">
        <v>262</v>
      </c>
      <c r="E22" s="93" t="s">
        <v>263</v>
      </c>
      <c r="F22" s="409" t="s">
        <v>256</v>
      </c>
      <c r="G22" s="410"/>
      <c r="H22" s="396" t="s">
        <v>264</v>
      </c>
      <c r="I22" s="396"/>
      <c r="J22" s="396"/>
      <c r="K22" s="396"/>
    </row>
    <row r="23" spans="1:11" ht="18.75" customHeight="1" x14ac:dyDescent="0.15">
      <c r="A23" s="424"/>
      <c r="B23" s="401"/>
      <c r="C23" s="206"/>
      <c r="D23" s="207"/>
      <c r="E23" s="208"/>
      <c r="F23" s="408"/>
      <c r="G23" s="408"/>
      <c r="H23" s="97" t="s">
        <v>265</v>
      </c>
      <c r="I23" s="209"/>
      <c r="J23" s="97" t="s">
        <v>266</v>
      </c>
      <c r="K23" s="210"/>
    </row>
    <row r="24" spans="1:11" ht="18.75" customHeight="1" x14ac:dyDescent="0.15">
      <c r="A24" s="424"/>
      <c r="B24" s="401"/>
      <c r="C24" s="206"/>
      <c r="D24" s="207"/>
      <c r="E24" s="208"/>
      <c r="F24" s="408"/>
      <c r="G24" s="408"/>
      <c r="H24" s="97" t="s">
        <v>265</v>
      </c>
      <c r="I24" s="209"/>
      <c r="J24" s="97" t="s">
        <v>266</v>
      </c>
      <c r="K24" s="210"/>
    </row>
    <row r="27" spans="1:11" x14ac:dyDescent="0.15">
      <c r="A27" s="91" t="s">
        <v>281</v>
      </c>
    </row>
    <row r="28" spans="1:11" ht="3.75" customHeight="1" x14ac:dyDescent="0.15"/>
    <row r="29" spans="1:11" x14ac:dyDescent="0.15">
      <c r="A29" s="404" t="s">
        <v>39</v>
      </c>
      <c r="B29" s="405" t="s">
        <v>325</v>
      </c>
      <c r="C29" s="406"/>
      <c r="D29" s="406"/>
      <c r="E29" s="406"/>
      <c r="F29" s="406"/>
      <c r="G29" s="407"/>
      <c r="H29" s="405" t="s">
        <v>326</v>
      </c>
      <c r="I29" s="407"/>
      <c r="J29" s="404" t="s">
        <v>246</v>
      </c>
      <c r="K29" s="404" t="s">
        <v>247</v>
      </c>
    </row>
    <row r="30" spans="1:11" ht="24" x14ac:dyDescent="0.15">
      <c r="A30" s="403"/>
      <c r="B30" s="92" t="s">
        <v>239</v>
      </c>
      <c r="C30" s="92" t="s">
        <v>240</v>
      </c>
      <c r="D30" s="92" t="s">
        <v>241</v>
      </c>
      <c r="E30" s="92" t="s">
        <v>242</v>
      </c>
      <c r="F30" s="92" t="s">
        <v>243</v>
      </c>
      <c r="G30" s="92" t="s">
        <v>244</v>
      </c>
      <c r="H30" s="96" t="s">
        <v>254</v>
      </c>
      <c r="I30" s="94" t="s">
        <v>245</v>
      </c>
      <c r="J30" s="403"/>
      <c r="K30" s="403"/>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396" t="s">
        <v>584</v>
      </c>
      <c r="B32" s="272"/>
      <c r="C32" s="272"/>
      <c r="D32" s="272"/>
      <c r="E32" s="272"/>
      <c r="F32" s="272"/>
      <c r="G32" s="272"/>
      <c r="H32" s="272"/>
      <c r="I32" s="272"/>
      <c r="J32" s="272"/>
      <c r="K32" s="102" t="str">
        <f t="shared" ref="K32:K33" si="0">IF(SUM(B32:J32)=0,"",SUM(B32:J32))</f>
        <v/>
      </c>
    </row>
    <row r="33" spans="1:11" ht="15" customHeight="1" x14ac:dyDescent="0.15">
      <c r="A33" s="396"/>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415"/>
      <c r="B38" s="416"/>
      <c r="C38" s="416"/>
      <c r="D38" s="416"/>
      <c r="E38" s="416"/>
      <c r="F38" s="416"/>
      <c r="G38" s="416"/>
      <c r="H38" s="416"/>
      <c r="I38" s="416"/>
      <c r="J38" s="416"/>
      <c r="K38" s="417"/>
    </row>
    <row r="39" spans="1:11" ht="18.75" customHeight="1" x14ac:dyDescent="0.15">
      <c r="A39" s="418"/>
      <c r="B39" s="419"/>
      <c r="C39" s="419"/>
      <c r="D39" s="419"/>
      <c r="E39" s="419"/>
      <c r="F39" s="419"/>
      <c r="G39" s="419"/>
      <c r="H39" s="419"/>
      <c r="I39" s="419"/>
      <c r="J39" s="419"/>
      <c r="K39" s="420"/>
    </row>
    <row r="40" spans="1:11" ht="18.75" customHeight="1" x14ac:dyDescent="0.15">
      <c r="A40" s="421"/>
      <c r="B40" s="422"/>
      <c r="C40" s="422"/>
      <c r="D40" s="422"/>
      <c r="E40" s="422"/>
      <c r="F40" s="422"/>
      <c r="G40" s="422"/>
      <c r="H40" s="422"/>
      <c r="I40" s="422"/>
      <c r="J40" s="422"/>
      <c r="K40" s="423"/>
    </row>
    <row r="43" spans="1:11" x14ac:dyDescent="0.15">
      <c r="A43" s="91" t="s">
        <v>292</v>
      </c>
    </row>
    <row r="44" spans="1:11" ht="3.75" customHeight="1" x14ac:dyDescent="0.15"/>
    <row r="45" spans="1:11" ht="36.75" customHeight="1" x14ac:dyDescent="0.15">
      <c r="A45" s="553" t="s">
        <v>553</v>
      </c>
      <c r="B45" s="553"/>
      <c r="C45" s="553"/>
      <c r="D45" s="553"/>
      <c r="E45" s="553"/>
      <c r="F45" s="553"/>
      <c r="G45" s="553"/>
      <c r="H45" s="553"/>
      <c r="I45" s="553"/>
      <c r="J45" s="553"/>
      <c r="K45" s="553"/>
    </row>
    <row r="46" spans="1:11" ht="4.5" customHeight="1" x14ac:dyDescent="0.15"/>
    <row r="47" spans="1:11" ht="18.75" customHeight="1" x14ac:dyDescent="0.15">
      <c r="A47" s="413" t="s">
        <v>278</v>
      </c>
      <c r="B47" s="414"/>
      <c r="C47" s="430"/>
      <c r="D47" s="431"/>
      <c r="E47" s="431"/>
      <c r="F47" s="431"/>
      <c r="G47" s="431"/>
      <c r="H47" s="432"/>
      <c r="I47" s="98"/>
      <c r="J47" s="98"/>
      <c r="K47" s="98"/>
    </row>
    <row r="48" spans="1:11" ht="18.75" customHeight="1" x14ac:dyDescent="0.15">
      <c r="A48" s="462" t="s">
        <v>309</v>
      </c>
      <c r="B48" s="463"/>
      <c r="C48" s="459"/>
      <c r="D48" s="460"/>
      <c r="E48" s="460"/>
      <c r="F48" s="460"/>
      <c r="G48" s="460"/>
      <c r="H48" s="461"/>
    </row>
    <row r="49" spans="1:11" ht="18.75" customHeight="1" x14ac:dyDescent="0.15">
      <c r="A49" s="118"/>
      <c r="B49" s="426" t="s">
        <v>293</v>
      </c>
      <c r="C49" s="427"/>
      <c r="D49" s="433" t="s">
        <v>307</v>
      </c>
      <c r="E49" s="433"/>
      <c r="F49" s="433"/>
      <c r="G49" s="428"/>
      <c r="H49" s="429"/>
    </row>
    <row r="50" spans="1:11" ht="18.75" customHeight="1" x14ac:dyDescent="0.15">
      <c r="A50" s="112"/>
      <c r="B50" s="450"/>
      <c r="C50" s="451"/>
      <c r="D50" s="433" t="s">
        <v>311</v>
      </c>
      <c r="E50" s="433"/>
      <c r="F50" s="433"/>
      <c r="G50" s="456"/>
      <c r="H50" s="457"/>
    </row>
    <row r="51" spans="1:11" ht="18.75" customHeight="1" x14ac:dyDescent="0.15">
      <c r="A51" s="112"/>
      <c r="B51" s="426" t="s">
        <v>294</v>
      </c>
      <c r="C51" s="427"/>
      <c r="D51" s="458" t="s">
        <v>310</v>
      </c>
      <c r="E51" s="458"/>
      <c r="F51" s="458"/>
      <c r="G51" s="456"/>
      <c r="H51" s="457"/>
      <c r="I51" s="116"/>
      <c r="J51" s="117"/>
      <c r="K51" s="117"/>
    </row>
    <row r="52" spans="1:11" ht="18.75" customHeight="1" x14ac:dyDescent="0.15">
      <c r="A52" s="112"/>
      <c r="B52" s="452" t="s">
        <v>340</v>
      </c>
      <c r="C52" s="453"/>
      <c r="D52" s="458" t="s">
        <v>295</v>
      </c>
      <c r="E52" s="458"/>
      <c r="F52" s="458"/>
      <c r="G52" s="93" t="s">
        <v>303</v>
      </c>
      <c r="H52" s="448"/>
      <c r="I52" s="454"/>
      <c r="J52" s="454"/>
      <c r="K52" s="455"/>
    </row>
    <row r="53" spans="1:11" ht="18.75" customHeight="1" x14ac:dyDescent="0.15">
      <c r="A53" s="112"/>
      <c r="B53" s="452"/>
      <c r="C53" s="453"/>
      <c r="D53" s="118"/>
      <c r="E53" s="107" t="s">
        <v>301</v>
      </c>
      <c r="F53" s="408"/>
      <c r="G53" s="408"/>
      <c r="H53" s="93" t="s">
        <v>308</v>
      </c>
      <c r="I53" s="408"/>
      <c r="J53" s="408"/>
      <c r="K53" s="408"/>
    </row>
    <row r="54" spans="1:11" ht="18.75" customHeight="1" x14ac:dyDescent="0.15">
      <c r="A54" s="112"/>
      <c r="B54" s="112"/>
      <c r="D54" s="112"/>
      <c r="E54" s="107" t="s">
        <v>253</v>
      </c>
      <c r="F54" s="213"/>
      <c r="G54" s="95" t="s">
        <v>306</v>
      </c>
      <c r="H54" s="93" t="s">
        <v>304</v>
      </c>
      <c r="I54" s="448"/>
      <c r="J54" s="449"/>
      <c r="K54" s="95" t="s">
        <v>305</v>
      </c>
    </row>
    <row r="55" spans="1:11" ht="18.75" customHeight="1" x14ac:dyDescent="0.15">
      <c r="A55" s="112"/>
      <c r="B55" s="112"/>
      <c r="D55" s="112"/>
      <c r="E55" s="433" t="s">
        <v>300</v>
      </c>
      <c r="F55" s="433"/>
      <c r="G55" s="433"/>
      <c r="H55" s="433"/>
      <c r="I55" s="444"/>
      <c r="J55" s="444"/>
      <c r="K55" s="444"/>
    </row>
    <row r="56" spans="1:11" ht="18.75" customHeight="1" x14ac:dyDescent="0.15">
      <c r="A56" s="112"/>
      <c r="B56" s="112"/>
      <c r="D56" s="112"/>
      <c r="E56" s="434" t="s">
        <v>296</v>
      </c>
      <c r="F56" s="435"/>
      <c r="G56" s="434" t="s">
        <v>298</v>
      </c>
      <c r="H56" s="436"/>
      <c r="I56" s="439"/>
      <c r="J56" s="440"/>
      <c r="K56" s="441"/>
    </row>
    <row r="57" spans="1:11" ht="18.75" customHeight="1" x14ac:dyDescent="0.15">
      <c r="A57" s="112"/>
      <c r="B57" s="112"/>
      <c r="D57" s="112"/>
      <c r="E57" s="268"/>
      <c r="F57" s="114"/>
      <c r="G57" s="162"/>
      <c r="H57" s="425" t="s">
        <v>654</v>
      </c>
      <c r="I57" s="110"/>
      <c r="J57" s="269" t="s">
        <v>652</v>
      </c>
      <c r="K57" s="108" t="s">
        <v>653</v>
      </c>
    </row>
    <row r="58" spans="1:11" ht="18.75" customHeight="1" x14ac:dyDescent="0.15">
      <c r="A58" s="112"/>
      <c r="B58" s="112"/>
      <c r="D58" s="112"/>
      <c r="E58" s="268"/>
      <c r="F58" s="114"/>
      <c r="G58" s="268"/>
      <c r="H58" s="445"/>
      <c r="I58" s="108" t="s">
        <v>651</v>
      </c>
      <c r="J58" s="270"/>
      <c r="K58" s="271"/>
    </row>
    <row r="59" spans="1:11" ht="18.75" customHeight="1" x14ac:dyDescent="0.15">
      <c r="A59" s="112"/>
      <c r="B59" s="112"/>
      <c r="D59" s="112"/>
      <c r="E59" s="268"/>
      <c r="F59" s="114"/>
      <c r="G59" s="268"/>
      <c r="H59" s="445"/>
      <c r="I59" s="109" t="s">
        <v>649</v>
      </c>
      <c r="J59" s="271"/>
      <c r="K59" s="271"/>
    </row>
    <row r="60" spans="1:11" ht="18.75" customHeight="1" x14ac:dyDescent="0.15">
      <c r="A60" s="112"/>
      <c r="B60" s="112"/>
      <c r="D60" s="112"/>
      <c r="E60" s="268"/>
      <c r="F60" s="114"/>
      <c r="G60" s="130"/>
      <c r="H60" s="446"/>
      <c r="I60" s="109" t="s">
        <v>650</v>
      </c>
      <c r="J60" s="271"/>
      <c r="K60" s="271"/>
    </row>
    <row r="61" spans="1:11" ht="18.75" customHeight="1" x14ac:dyDescent="0.15">
      <c r="A61" s="116"/>
      <c r="B61" s="116"/>
      <c r="C61" s="117"/>
      <c r="D61" s="116"/>
      <c r="E61" s="113"/>
      <c r="F61" s="119"/>
      <c r="G61" s="437" t="s">
        <v>297</v>
      </c>
      <c r="H61" s="438"/>
      <c r="I61" s="442"/>
      <c r="J61" s="442"/>
      <c r="K61" s="443"/>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524</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525</v>
      </c>
      <c r="C5" s="399"/>
      <c r="D5" s="399"/>
      <c r="E5" s="399"/>
      <c r="F5" s="399"/>
    </row>
    <row r="6" spans="1:11" ht="12" customHeight="1" x14ac:dyDescent="0.15">
      <c r="A6" s="99"/>
      <c r="B6" s="100"/>
      <c r="C6" s="100"/>
      <c r="D6" s="100"/>
      <c r="E6" s="100"/>
      <c r="F6" s="100"/>
    </row>
    <row r="8" spans="1:11" ht="15" customHeight="1" x14ac:dyDescent="0.15">
      <c r="A8" s="399" t="s">
        <v>236</v>
      </c>
      <c r="B8" s="399"/>
      <c r="C8" s="399"/>
      <c r="D8" s="399" t="s">
        <v>277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01"/>
      <c r="C16" s="401"/>
      <c r="D16" s="401"/>
      <c r="E16" s="401"/>
      <c r="F16" s="401"/>
      <c r="G16" s="428"/>
      <c r="H16" s="447"/>
      <c r="I16" s="447"/>
      <c r="J16" s="447"/>
      <c r="K16" s="429"/>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425" t="s">
        <v>257</v>
      </c>
      <c r="B18" s="396" t="s">
        <v>255</v>
      </c>
      <c r="C18" s="396"/>
      <c r="D18" s="396"/>
      <c r="E18" s="396"/>
      <c r="F18" s="396"/>
      <c r="G18" s="396" t="s">
        <v>256</v>
      </c>
      <c r="H18" s="396"/>
      <c r="I18" s="396"/>
      <c r="J18" s="396"/>
      <c r="K18" s="396"/>
    </row>
    <row r="19" spans="1:11" ht="18.75" customHeight="1" x14ac:dyDescent="0.15">
      <c r="A19" s="398"/>
      <c r="B19" s="401"/>
      <c r="C19" s="401"/>
      <c r="D19" s="401"/>
      <c r="E19" s="401"/>
      <c r="F19" s="401"/>
      <c r="G19" s="401"/>
      <c r="H19" s="401"/>
      <c r="I19" s="401"/>
      <c r="J19" s="401"/>
      <c r="K19" s="401"/>
    </row>
    <row r="20" spans="1:11" ht="12" customHeight="1" x14ac:dyDescent="0.15">
      <c r="A20" s="424" t="s">
        <v>258</v>
      </c>
      <c r="B20" s="93" t="s">
        <v>259</v>
      </c>
      <c r="C20" s="399" t="s">
        <v>260</v>
      </c>
      <c r="D20" s="399"/>
      <c r="E20" s="399"/>
      <c r="F20" s="399"/>
      <c r="G20" s="399"/>
      <c r="H20" s="399"/>
      <c r="I20" s="399"/>
      <c r="J20" s="399"/>
      <c r="K20" s="399"/>
    </row>
    <row r="21" spans="1:11" x14ac:dyDescent="0.15">
      <c r="A21" s="424"/>
      <c r="B21" s="401"/>
      <c r="C21" s="93" t="s">
        <v>261</v>
      </c>
      <c r="D21" s="93" t="s">
        <v>262</v>
      </c>
      <c r="E21" s="93" t="s">
        <v>263</v>
      </c>
      <c r="F21" s="409" t="s">
        <v>256</v>
      </c>
      <c r="G21" s="410"/>
      <c r="H21" s="396" t="s">
        <v>264</v>
      </c>
      <c r="I21" s="396"/>
      <c r="J21" s="396"/>
      <c r="K21" s="396"/>
    </row>
    <row r="22" spans="1:11" ht="18.75" customHeight="1" x14ac:dyDescent="0.15">
      <c r="A22" s="424"/>
      <c r="B22" s="401"/>
      <c r="C22" s="206"/>
      <c r="D22" s="207"/>
      <c r="E22" s="208"/>
      <c r="F22" s="408"/>
      <c r="G22" s="408"/>
      <c r="H22" s="97" t="s">
        <v>265</v>
      </c>
      <c r="I22" s="209"/>
      <c r="J22" s="97" t="s">
        <v>266</v>
      </c>
      <c r="K22" s="210"/>
    </row>
    <row r="23" spans="1:11" ht="18.75" customHeight="1" x14ac:dyDescent="0.15">
      <c r="A23" s="424"/>
      <c r="B23" s="401"/>
      <c r="C23" s="206"/>
      <c r="D23" s="207"/>
      <c r="E23" s="208"/>
      <c r="F23" s="408"/>
      <c r="G23" s="408"/>
      <c r="H23" s="97" t="s">
        <v>265</v>
      </c>
      <c r="I23" s="209"/>
      <c r="J23" s="97" t="s">
        <v>266</v>
      </c>
      <c r="K23" s="210"/>
    </row>
    <row r="26" spans="1:11" x14ac:dyDescent="0.15">
      <c r="A26" s="91" t="s">
        <v>281</v>
      </c>
    </row>
    <row r="27" spans="1:11" ht="3.75" customHeight="1" x14ac:dyDescent="0.15"/>
    <row r="28" spans="1:11" ht="19.5" customHeight="1" x14ac:dyDescent="0.15">
      <c r="A28" s="462" t="s">
        <v>39</v>
      </c>
      <c r="B28" s="463"/>
      <c r="C28" s="561" t="s">
        <v>534</v>
      </c>
      <c r="D28" s="160"/>
      <c r="E28" s="561" t="s">
        <v>535</v>
      </c>
      <c r="F28" s="164"/>
      <c r="G28" s="561" t="s">
        <v>536</v>
      </c>
      <c r="H28" s="164"/>
      <c r="I28" s="561" t="s">
        <v>537</v>
      </c>
      <c r="J28" s="164"/>
      <c r="K28" s="404" t="s">
        <v>247</v>
      </c>
    </row>
    <row r="29" spans="1:11" ht="24" customHeight="1" x14ac:dyDescent="0.15">
      <c r="A29" s="464"/>
      <c r="B29" s="465"/>
      <c r="C29" s="562"/>
      <c r="D29" s="96" t="s">
        <v>533</v>
      </c>
      <c r="E29" s="562"/>
      <c r="F29" s="96" t="s">
        <v>533</v>
      </c>
      <c r="G29" s="562"/>
      <c r="H29" s="96" t="s">
        <v>533</v>
      </c>
      <c r="I29" s="562"/>
      <c r="J29" s="96" t="s">
        <v>533</v>
      </c>
      <c r="K29" s="403"/>
    </row>
    <row r="30" spans="1:11" ht="30" customHeight="1" x14ac:dyDescent="0.15">
      <c r="A30" s="722" t="s">
        <v>583</v>
      </c>
      <c r="B30" s="723"/>
      <c r="C30" s="207"/>
      <c r="D30" s="207"/>
      <c r="E30" s="215"/>
      <c r="F30" s="207"/>
      <c r="G30" s="215"/>
      <c r="H30" s="207"/>
      <c r="I30" s="215"/>
      <c r="J30" s="207"/>
      <c r="K30" s="101" t="str">
        <f>IF(SUM(C30+E30+G30+I30)=0,"",SUM(C30+E30+G30+I30))</f>
        <v/>
      </c>
    </row>
    <row r="31" spans="1:11" ht="15" customHeight="1" x14ac:dyDescent="0.15">
      <c r="A31" s="724" t="s">
        <v>584</v>
      </c>
      <c r="B31" s="725"/>
      <c r="C31" s="272"/>
      <c r="D31" s="272"/>
      <c r="E31" s="273"/>
      <c r="F31" s="272"/>
      <c r="G31" s="273"/>
      <c r="H31" s="272"/>
      <c r="I31" s="273"/>
      <c r="J31" s="272"/>
      <c r="K31" s="102" t="str">
        <f t="shared" ref="K31:K32" si="0">IF(SUM(C31+E31+G31+I31)=0,"",SUM(C31+E31+G31+I31))</f>
        <v/>
      </c>
    </row>
    <row r="32" spans="1:11" ht="15" customHeight="1" x14ac:dyDescent="0.15">
      <c r="A32" s="724"/>
      <c r="B32" s="725"/>
      <c r="C32" s="216"/>
      <c r="D32" s="216"/>
      <c r="E32" s="216"/>
      <c r="F32" s="216"/>
      <c r="G32" s="216"/>
      <c r="H32" s="216"/>
      <c r="I32" s="216"/>
      <c r="J32" s="216"/>
      <c r="K32" s="137" t="str">
        <f t="shared" si="0"/>
        <v/>
      </c>
    </row>
    <row r="33" spans="1:11" ht="37.5" customHeight="1" x14ac:dyDescent="0.15">
      <c r="A33" s="171"/>
      <c r="B33" s="159" t="s">
        <v>538</v>
      </c>
      <c r="C33" s="720"/>
      <c r="D33" s="721"/>
      <c r="E33" s="720"/>
      <c r="F33" s="721"/>
      <c r="G33" s="720"/>
      <c r="H33" s="721"/>
      <c r="I33" s="720"/>
      <c r="J33" s="721"/>
      <c r="K33" s="174" t="str">
        <f>IF(COUNTIF(C33:J33,"有")=0,"",COUNTIF(C33:J33,"有"))</f>
        <v/>
      </c>
    </row>
    <row r="34" spans="1:11" ht="15" customHeight="1" x14ac:dyDescent="0.15">
      <c r="A34" s="575" t="s">
        <v>539</v>
      </c>
      <c r="B34" s="575"/>
      <c r="C34" s="575"/>
      <c r="D34" s="575"/>
      <c r="E34" s="575"/>
      <c r="F34" s="575"/>
      <c r="G34" s="575"/>
      <c r="H34" s="575"/>
      <c r="I34" s="575"/>
      <c r="J34" s="575"/>
      <c r="K34" s="575"/>
    </row>
    <row r="35" spans="1:11" ht="15" customHeight="1" x14ac:dyDescent="0.15"/>
    <row r="36" spans="1:11" ht="15" customHeight="1" x14ac:dyDescent="0.15">
      <c r="A36" s="99"/>
      <c r="B36" s="106"/>
      <c r="C36" s="106"/>
      <c r="D36" s="106"/>
      <c r="E36" s="106"/>
      <c r="F36" s="106"/>
      <c r="G36" s="106"/>
      <c r="H36" s="106"/>
      <c r="I36" s="106"/>
      <c r="J36" s="106"/>
      <c r="K36" s="106"/>
    </row>
    <row r="37" spans="1:11" x14ac:dyDescent="0.15">
      <c r="A37" s="91" t="s">
        <v>282</v>
      </c>
    </row>
    <row r="38" spans="1:11" ht="3.75" customHeight="1" x14ac:dyDescent="0.15"/>
    <row r="39" spans="1:11" ht="18.75" customHeight="1" x14ac:dyDescent="0.15">
      <c r="A39" s="415"/>
      <c r="B39" s="416"/>
      <c r="C39" s="416"/>
      <c r="D39" s="416"/>
      <c r="E39" s="416"/>
      <c r="F39" s="416"/>
      <c r="G39" s="416"/>
      <c r="H39" s="416"/>
      <c r="I39" s="416"/>
      <c r="J39" s="416"/>
      <c r="K39" s="417"/>
    </row>
    <row r="40" spans="1:11" ht="18.75" customHeight="1" x14ac:dyDescent="0.15">
      <c r="A40" s="418"/>
      <c r="B40" s="419"/>
      <c r="C40" s="419"/>
      <c r="D40" s="419"/>
      <c r="E40" s="419"/>
      <c r="F40" s="419"/>
      <c r="G40" s="419"/>
      <c r="H40" s="419"/>
      <c r="I40" s="419"/>
      <c r="J40" s="419"/>
      <c r="K40" s="420"/>
    </row>
    <row r="41" spans="1:11" ht="18.75" customHeight="1" x14ac:dyDescent="0.15">
      <c r="A41" s="421"/>
      <c r="B41" s="422"/>
      <c r="C41" s="422"/>
      <c r="D41" s="422"/>
      <c r="E41" s="422"/>
      <c r="F41" s="422"/>
      <c r="G41" s="422"/>
      <c r="H41" s="422"/>
      <c r="I41" s="422"/>
      <c r="J41" s="422"/>
      <c r="K41" s="423"/>
    </row>
    <row r="44" spans="1:11" x14ac:dyDescent="0.15">
      <c r="A44" s="91" t="s">
        <v>407</v>
      </c>
    </row>
    <row r="45" spans="1:11" ht="3.75" customHeight="1" x14ac:dyDescent="0.15"/>
    <row r="46" spans="1:11" ht="18.75" customHeight="1" x14ac:dyDescent="0.15">
      <c r="A46" s="426" t="s">
        <v>526</v>
      </c>
      <c r="B46" s="575"/>
      <c r="C46" s="575"/>
      <c r="D46" s="575"/>
      <c r="E46" s="427"/>
      <c r="F46" s="93" t="s">
        <v>527</v>
      </c>
      <c r="G46" s="428"/>
      <c r="H46" s="447"/>
      <c r="I46" s="429"/>
    </row>
    <row r="47" spans="1:11" ht="18.75" customHeight="1" x14ac:dyDescent="0.15">
      <c r="A47" s="717"/>
      <c r="B47" s="718"/>
      <c r="C47" s="718"/>
      <c r="D47" s="718"/>
      <c r="E47" s="719"/>
      <c r="F47" s="93" t="s">
        <v>528</v>
      </c>
      <c r="G47" s="430" t="s">
        <v>529</v>
      </c>
      <c r="H47" s="431"/>
      <c r="I47" s="232" t="s">
        <v>530</v>
      </c>
    </row>
    <row r="48" spans="1:11" ht="6.75" customHeight="1" x14ac:dyDescent="0.15">
      <c r="F48" s="99"/>
      <c r="G48" s="138"/>
      <c r="H48" s="138"/>
      <c r="I48" s="98"/>
    </row>
    <row r="49" spans="1:11" ht="18.75" customHeight="1" x14ac:dyDescent="0.15">
      <c r="A49" s="91" t="s">
        <v>531</v>
      </c>
    </row>
    <row r="50" spans="1:11" ht="3.75" customHeight="1" x14ac:dyDescent="0.15"/>
    <row r="51" spans="1:11" ht="18.75" customHeight="1" x14ac:dyDescent="0.15">
      <c r="A51" s="415"/>
      <c r="B51" s="416"/>
      <c r="C51" s="416"/>
      <c r="D51" s="416"/>
      <c r="E51" s="416"/>
      <c r="F51" s="416"/>
      <c r="G51" s="416"/>
      <c r="H51" s="416"/>
      <c r="I51" s="416"/>
      <c r="J51" s="416"/>
      <c r="K51" s="417"/>
    </row>
    <row r="52" spans="1:11" ht="18.75" customHeight="1" x14ac:dyDescent="0.15">
      <c r="A52" s="418"/>
      <c r="B52" s="419"/>
      <c r="C52" s="419"/>
      <c r="D52" s="419"/>
      <c r="E52" s="419"/>
      <c r="F52" s="419"/>
      <c r="G52" s="419"/>
      <c r="H52" s="419"/>
      <c r="I52" s="419"/>
      <c r="J52" s="419"/>
      <c r="K52" s="420"/>
    </row>
    <row r="53" spans="1:11" ht="18.75" customHeight="1" x14ac:dyDescent="0.15">
      <c r="A53" s="421"/>
      <c r="B53" s="422"/>
      <c r="C53" s="422"/>
      <c r="D53" s="422"/>
      <c r="E53" s="422"/>
      <c r="F53" s="422"/>
      <c r="G53" s="422"/>
      <c r="H53" s="422"/>
      <c r="I53" s="422"/>
      <c r="J53" s="422"/>
      <c r="K53" s="423"/>
    </row>
    <row r="54" spans="1:11" ht="6.75" customHeight="1" x14ac:dyDescent="0.15"/>
    <row r="55" spans="1:11" ht="18.75" customHeight="1" x14ac:dyDescent="0.15">
      <c r="A55" s="91" t="s">
        <v>532</v>
      </c>
    </row>
    <row r="56" spans="1:11" ht="3.75" customHeight="1" x14ac:dyDescent="0.15"/>
    <row r="57" spans="1:11" ht="18.75" customHeight="1" x14ac:dyDescent="0.15">
      <c r="A57" s="415"/>
      <c r="B57" s="416"/>
      <c r="C57" s="416"/>
      <c r="D57" s="416"/>
      <c r="E57" s="416"/>
      <c r="F57" s="416"/>
      <c r="G57" s="416"/>
      <c r="H57" s="416"/>
      <c r="I57" s="416"/>
      <c r="J57" s="416"/>
      <c r="K57" s="417"/>
    </row>
    <row r="58" spans="1:11" ht="18.75" customHeight="1" x14ac:dyDescent="0.15">
      <c r="A58" s="418"/>
      <c r="B58" s="419"/>
      <c r="C58" s="419"/>
      <c r="D58" s="419"/>
      <c r="E58" s="419"/>
      <c r="F58" s="419"/>
      <c r="G58" s="419"/>
      <c r="H58" s="419"/>
      <c r="I58" s="419"/>
      <c r="J58" s="419"/>
      <c r="K58" s="420"/>
    </row>
    <row r="59" spans="1:11" ht="18.75" customHeight="1" x14ac:dyDescent="0.15">
      <c r="A59" s="421"/>
      <c r="B59" s="422"/>
      <c r="C59" s="422"/>
      <c r="D59" s="422"/>
      <c r="E59" s="422"/>
      <c r="F59" s="422"/>
      <c r="G59" s="422"/>
      <c r="H59" s="422"/>
      <c r="I59" s="422"/>
      <c r="J59" s="422"/>
      <c r="K59" s="423"/>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4F35-6CAA-412C-944B-4796FF5F4B35}">
  <sheetPr>
    <pageSetUpPr fitToPage="1"/>
  </sheetPr>
  <dimension ref="A1:X81"/>
  <sheetViews>
    <sheetView tabSelected="1" view="pageBreakPreview" topLeftCell="A37" zoomScaleNormal="100" zoomScaleSheetLayoutView="100" workbookViewId="0">
      <selection activeCell="D13" sqref="D13"/>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90" t="s">
        <v>680</v>
      </c>
    </row>
    <row r="2" spans="1:22" ht="17.25" customHeight="1" x14ac:dyDescent="0.15">
      <c r="A2" s="190"/>
      <c r="B2" s="190"/>
      <c r="C2" s="190"/>
      <c r="D2" s="356" t="s">
        <v>657</v>
      </c>
      <c r="E2" s="356"/>
      <c r="F2" s="356"/>
      <c r="G2" s="356"/>
      <c r="H2" s="356"/>
      <c r="I2" s="190"/>
      <c r="J2" s="190"/>
      <c r="K2" s="190"/>
      <c r="L2" s="190"/>
      <c r="M2" s="351"/>
      <c r="N2" s="351"/>
      <c r="O2" s="351"/>
      <c r="P2" s="351"/>
      <c r="Q2" s="351"/>
      <c r="R2" s="351"/>
      <c r="S2" s="351"/>
      <c r="T2" s="351"/>
      <c r="U2" s="351"/>
    </row>
    <row r="3" spans="1:22" ht="17.25" x14ac:dyDescent="0.15">
      <c r="A3" s="190"/>
      <c r="B3" s="190"/>
      <c r="C3" s="190"/>
      <c r="D3" s="356"/>
      <c r="E3" s="356"/>
      <c r="F3" s="356"/>
      <c r="G3" s="356"/>
      <c r="H3" s="356"/>
      <c r="I3" s="190"/>
      <c r="J3" s="190"/>
      <c r="K3" s="190"/>
      <c r="L3" s="190"/>
      <c r="M3" s="351"/>
      <c r="N3" s="351"/>
      <c r="O3" s="351"/>
      <c r="P3" s="351"/>
      <c r="Q3" s="351"/>
      <c r="R3" s="351"/>
      <c r="S3" s="351"/>
      <c r="T3" s="351"/>
      <c r="U3" s="351"/>
    </row>
    <row r="4" spans="1:22" ht="14.25" thickBot="1" x14ac:dyDescent="0.2">
      <c r="A4" s="5" t="s">
        <v>19</v>
      </c>
    </row>
    <row r="5" spans="1:22" s="7" customFormat="1" ht="19.5" customHeight="1" thickBot="1" x14ac:dyDescent="0.2">
      <c r="A5" s="389" t="s">
        <v>20</v>
      </c>
      <c r="B5" s="390"/>
      <c r="C5" s="322"/>
      <c r="D5" s="6" t="s">
        <v>48</v>
      </c>
      <c r="E5" s="391"/>
      <c r="F5" s="392"/>
      <c r="G5" s="392"/>
      <c r="H5" s="392"/>
      <c r="I5" s="393"/>
      <c r="V5" s="7" t="s">
        <v>82</v>
      </c>
    </row>
    <row r="6" spans="1:22" s="7" customFormat="1" ht="12.75" thickBot="1" x14ac:dyDescent="0.2">
      <c r="A6" s="3"/>
    </row>
    <row r="7" spans="1:22" s="7" customFormat="1" ht="18" customHeight="1" x14ac:dyDescent="0.15">
      <c r="A7" s="357" t="s">
        <v>39</v>
      </c>
      <c r="B7" s="358" t="s">
        <v>40</v>
      </c>
      <c r="C7" s="359"/>
      <c r="D7" s="357" t="s">
        <v>656</v>
      </c>
      <c r="E7" s="358"/>
      <c r="F7" s="359"/>
      <c r="G7" s="357" t="s">
        <v>21</v>
      </c>
      <c r="H7" s="358"/>
      <c r="I7" s="358"/>
      <c r="J7" s="358"/>
      <c r="K7" s="358"/>
      <c r="L7" s="359"/>
      <c r="M7" s="357" t="s">
        <v>21</v>
      </c>
      <c r="N7" s="358"/>
      <c r="O7" s="358"/>
      <c r="P7" s="358"/>
      <c r="Q7" s="358"/>
      <c r="R7" s="358"/>
      <c r="S7" s="358"/>
      <c r="T7" s="358"/>
      <c r="U7" s="359"/>
    </row>
    <row r="8" spans="1:22" s="7" customFormat="1" ht="18" customHeight="1" x14ac:dyDescent="0.15">
      <c r="A8" s="394"/>
      <c r="B8" s="377"/>
      <c r="C8" s="378"/>
      <c r="D8" s="394" t="s">
        <v>41</v>
      </c>
      <c r="E8" s="377" t="s">
        <v>42</v>
      </c>
      <c r="F8" s="378" t="s">
        <v>43</v>
      </c>
      <c r="G8" s="360" t="s">
        <v>674</v>
      </c>
      <c r="H8" s="361"/>
      <c r="I8" s="245" t="str">
        <f>IF(I28="","",ROUND(I28/F28*100,0))</f>
        <v/>
      </c>
      <c r="J8" s="362" t="s">
        <v>666</v>
      </c>
      <c r="K8" s="361"/>
      <c r="L8" s="246" t="str">
        <f>IF(I8="","",IF(I8=100,"",100-I8))</f>
        <v/>
      </c>
      <c r="M8" s="360" t="s">
        <v>675</v>
      </c>
      <c r="N8" s="361"/>
      <c r="O8" s="245" t="str">
        <f>IF(O28="","",ROUND(O28/L28*100,0))</f>
        <v/>
      </c>
      <c r="P8" s="360" t="s">
        <v>675</v>
      </c>
      <c r="Q8" s="361"/>
      <c r="R8" s="245" t="str">
        <f>IF(R28="","",ROUND(R28/O28*100,0))</f>
        <v/>
      </c>
      <c r="S8" s="362" t="s">
        <v>675</v>
      </c>
      <c r="T8" s="361"/>
      <c r="U8" s="246" t="str">
        <f>IF(O8="","",IF(O8=100,"",100-O8))</f>
        <v/>
      </c>
    </row>
    <row r="9" spans="1:22" s="7" customFormat="1" ht="18" customHeight="1" thickBot="1" x14ac:dyDescent="0.2">
      <c r="A9" s="384"/>
      <c r="B9" s="385"/>
      <c r="C9" s="386"/>
      <c r="D9" s="384"/>
      <c r="E9" s="385"/>
      <c r="F9" s="386"/>
      <c r="G9" s="345" t="s">
        <v>41</v>
      </c>
      <c r="H9" s="347" t="s">
        <v>42</v>
      </c>
      <c r="I9" s="347" t="s">
        <v>43</v>
      </c>
      <c r="J9" s="347" t="s">
        <v>41</v>
      </c>
      <c r="K9" s="347" t="s">
        <v>42</v>
      </c>
      <c r="L9" s="348" t="s">
        <v>43</v>
      </c>
      <c r="M9" s="345" t="s">
        <v>41</v>
      </c>
      <c r="N9" s="347" t="s">
        <v>42</v>
      </c>
      <c r="O9" s="347" t="s">
        <v>43</v>
      </c>
      <c r="P9" s="345" t="s">
        <v>41</v>
      </c>
      <c r="Q9" s="347" t="s">
        <v>42</v>
      </c>
      <c r="R9" s="347" t="s">
        <v>43</v>
      </c>
      <c r="S9" s="347" t="s">
        <v>41</v>
      </c>
      <c r="T9" s="347" t="s">
        <v>42</v>
      </c>
      <c r="U9" s="348" t="s">
        <v>43</v>
      </c>
    </row>
    <row r="10" spans="1:22" s="7" customFormat="1" ht="18" customHeight="1" x14ac:dyDescent="0.15">
      <c r="A10" s="368" t="s">
        <v>44</v>
      </c>
      <c r="B10" s="387" t="s">
        <v>46</v>
      </c>
      <c r="C10" s="8"/>
      <c r="D10" s="9" t="s">
        <v>22</v>
      </c>
      <c r="E10" s="10" t="s">
        <v>24</v>
      </c>
      <c r="F10" s="11" t="s">
        <v>26</v>
      </c>
      <c r="G10" s="9" t="s">
        <v>27</v>
      </c>
      <c r="H10" s="10" t="s">
        <v>24</v>
      </c>
      <c r="I10" s="10" t="s">
        <v>28</v>
      </c>
      <c r="J10" s="10" t="s">
        <v>22</v>
      </c>
      <c r="K10" s="10" t="s">
        <v>24</v>
      </c>
      <c r="L10" s="11" t="s">
        <v>28</v>
      </c>
      <c r="M10" s="9" t="s">
        <v>27</v>
      </c>
      <c r="N10" s="10" t="s">
        <v>24</v>
      </c>
      <c r="O10" s="10" t="s">
        <v>28</v>
      </c>
      <c r="P10" s="9" t="s">
        <v>27</v>
      </c>
      <c r="Q10" s="10" t="s">
        <v>24</v>
      </c>
      <c r="R10" s="10" t="s">
        <v>28</v>
      </c>
      <c r="S10" s="10" t="s">
        <v>22</v>
      </c>
      <c r="T10" s="10" t="s">
        <v>24</v>
      </c>
      <c r="U10" s="11" t="s">
        <v>28</v>
      </c>
    </row>
    <row r="11" spans="1:22" s="7" customFormat="1" ht="18" customHeight="1" x14ac:dyDescent="0.15">
      <c r="A11" s="369"/>
      <c r="B11" s="388"/>
      <c r="C11" s="349" t="s">
        <v>51</v>
      </c>
      <c r="D11" s="240"/>
      <c r="E11" s="241" t="str">
        <f>IF(D11="","",F11/D11)</f>
        <v/>
      </c>
      <c r="F11" s="242"/>
      <c r="G11" s="240"/>
      <c r="H11" s="241" t="str">
        <f>IF(G11="","",I11/G11)</f>
        <v/>
      </c>
      <c r="I11" s="243"/>
      <c r="J11" s="241"/>
      <c r="K11" s="241" t="str">
        <f>IF(J11="","",L11/J11)</f>
        <v/>
      </c>
      <c r="L11" s="244"/>
      <c r="M11" s="240"/>
      <c r="N11" s="241" t="str">
        <f>IF(M11="","",O11/M11)</f>
        <v/>
      </c>
      <c r="O11" s="243"/>
      <c r="P11" s="240"/>
      <c r="Q11" s="241" t="str">
        <f>IF(P11="","",R11/P11)</f>
        <v/>
      </c>
      <c r="R11" s="243"/>
      <c r="S11" s="241"/>
      <c r="T11" s="241" t="str">
        <f>IF(S11="","",U11/S11)</f>
        <v/>
      </c>
      <c r="U11" s="244"/>
    </row>
    <row r="12" spans="1:22" s="7" customFormat="1" ht="18" customHeight="1" x14ac:dyDescent="0.15">
      <c r="A12" s="369"/>
      <c r="B12" s="388"/>
      <c r="C12" s="247" t="s">
        <v>662</v>
      </c>
      <c r="D12" s="240"/>
      <c r="E12" s="241" t="str">
        <f>IF(D12="","",F12/D12)</f>
        <v/>
      </c>
      <c r="F12" s="242"/>
      <c r="G12" s="240"/>
      <c r="H12" s="241" t="str">
        <f>IF(G12="","",I12/G12)</f>
        <v/>
      </c>
      <c r="I12" s="243"/>
      <c r="J12" s="241"/>
      <c r="K12" s="241" t="str">
        <f t="shared" ref="K12:K47" si="0">IF(J12="","",L12/J12)</f>
        <v/>
      </c>
      <c r="L12" s="244"/>
      <c r="M12" s="240"/>
      <c r="N12" s="241" t="str">
        <f>IF(M12="","",O12/M12)</f>
        <v/>
      </c>
      <c r="O12" s="243"/>
      <c r="P12" s="240"/>
      <c r="Q12" s="241" t="str">
        <f>IF(P12="","",R12/P12)</f>
        <v/>
      </c>
      <c r="R12" s="243"/>
      <c r="S12" s="241"/>
      <c r="T12" s="241" t="str">
        <f t="shared" ref="T12:T47" si="1">IF(S12="","",U12/S12)</f>
        <v/>
      </c>
      <c r="U12" s="244"/>
    </row>
    <row r="13" spans="1:22" s="7" customFormat="1" ht="18" customHeight="1" x14ac:dyDescent="0.15">
      <c r="A13" s="369"/>
      <c r="B13" s="388"/>
      <c r="C13" s="352" t="s">
        <v>663</v>
      </c>
      <c r="D13" s="333"/>
      <c r="E13" s="314" t="str">
        <f>IF(D13="","",F13/D13)</f>
        <v/>
      </c>
      <c r="F13" s="275"/>
      <c r="G13" s="334"/>
      <c r="H13" s="274" t="str">
        <f>IF(G13="","",I13/G13)</f>
        <v/>
      </c>
      <c r="I13" s="277"/>
      <c r="J13" s="335"/>
      <c r="K13" s="274" t="str">
        <f t="shared" si="0"/>
        <v/>
      </c>
      <c r="L13" s="275"/>
      <c r="M13" s="276"/>
      <c r="N13" s="274" t="str">
        <f>IF(M13="","",O13/M13)</f>
        <v/>
      </c>
      <c r="O13" s="277"/>
      <c r="P13" s="276"/>
      <c r="Q13" s="274" t="str">
        <f>IF(P13="","",R13/P13)</f>
        <v/>
      </c>
      <c r="R13" s="277"/>
      <c r="S13" s="277"/>
      <c r="T13" s="274" t="str">
        <f t="shared" si="1"/>
        <v/>
      </c>
      <c r="U13" s="275"/>
    </row>
    <row r="14" spans="1:22" s="7" customFormat="1" ht="18" customHeight="1" x14ac:dyDescent="0.15">
      <c r="A14" s="369"/>
      <c r="B14" s="388"/>
      <c r="C14" s="349" t="s">
        <v>53</v>
      </c>
      <c r="D14" s="278"/>
      <c r="E14" s="274" t="str">
        <f t="shared" ref="E14:E47" si="2">IF(D14="","",F14/D14)</f>
        <v/>
      </c>
      <c r="F14" s="279"/>
      <c r="G14" s="278"/>
      <c r="H14" s="274" t="str">
        <f>IF(G14="","",I14/G14)</f>
        <v/>
      </c>
      <c r="I14" s="280"/>
      <c r="J14" s="274"/>
      <c r="K14" s="274" t="str">
        <f t="shared" si="0"/>
        <v/>
      </c>
      <c r="L14" s="279"/>
      <c r="M14" s="278"/>
      <c r="N14" s="274" t="str">
        <f>IF(M14="","",O14/M14)</f>
        <v/>
      </c>
      <c r="O14" s="280"/>
      <c r="P14" s="278"/>
      <c r="Q14" s="274" t="str">
        <f>IF(P14="","",R14/P14)</f>
        <v/>
      </c>
      <c r="R14" s="280"/>
      <c r="S14" s="274"/>
      <c r="T14" s="274" t="str">
        <f t="shared" si="1"/>
        <v/>
      </c>
      <c r="U14" s="279"/>
    </row>
    <row r="15" spans="1:22" s="7" customFormat="1" ht="18" customHeight="1" x14ac:dyDescent="0.15">
      <c r="A15" s="369"/>
      <c r="B15" s="388"/>
      <c r="C15" s="247"/>
      <c r="D15" s="337"/>
      <c r="E15" s="339" t="str">
        <f t="shared" si="2"/>
        <v/>
      </c>
      <c r="F15" s="277"/>
      <c r="G15" s="337"/>
      <c r="H15" s="338" t="str">
        <f t="shared" ref="H15:H47" si="3">IF(G15="","",I15/G15)</f>
        <v/>
      </c>
      <c r="I15" s="281"/>
      <c r="J15" s="277"/>
      <c r="K15" s="274" t="str">
        <f t="shared" si="0"/>
        <v/>
      </c>
      <c r="L15" s="275"/>
      <c r="M15" s="276"/>
      <c r="N15" s="274" t="str">
        <f t="shared" ref="N15:N47" si="4">IF(M15="","",O15/M15)</f>
        <v/>
      </c>
      <c r="O15" s="281"/>
      <c r="P15" s="276"/>
      <c r="Q15" s="274" t="str">
        <f t="shared" ref="Q15:Q47" si="5">IF(P15="","",R15/P15)</f>
        <v/>
      </c>
      <c r="R15" s="281"/>
      <c r="S15" s="277"/>
      <c r="T15" s="274" t="str">
        <f t="shared" si="1"/>
        <v/>
      </c>
      <c r="U15" s="275"/>
    </row>
    <row r="16" spans="1:22" s="7" customFormat="1" ht="18" customHeight="1" x14ac:dyDescent="0.15">
      <c r="A16" s="369"/>
      <c r="B16" s="388"/>
      <c r="C16" s="247"/>
      <c r="D16" s="337"/>
      <c r="E16" s="338" t="str">
        <f t="shared" si="2"/>
        <v/>
      </c>
      <c r="F16" s="275"/>
      <c r="G16" s="337"/>
      <c r="H16" s="338" t="str">
        <f t="shared" si="3"/>
        <v/>
      </c>
      <c r="I16" s="281"/>
      <c r="J16" s="277"/>
      <c r="K16" s="274" t="str">
        <f t="shared" si="0"/>
        <v/>
      </c>
      <c r="L16" s="275"/>
      <c r="M16" s="276"/>
      <c r="N16" s="274" t="str">
        <f t="shared" si="4"/>
        <v/>
      </c>
      <c r="O16" s="281"/>
      <c r="P16" s="276"/>
      <c r="Q16" s="274" t="str">
        <f t="shared" si="5"/>
        <v/>
      </c>
      <c r="R16" s="281"/>
      <c r="S16" s="277"/>
      <c r="T16" s="274" t="str">
        <f t="shared" si="1"/>
        <v/>
      </c>
      <c r="U16" s="275"/>
    </row>
    <row r="17" spans="1:24" s="7" customFormat="1" ht="18" customHeight="1" x14ac:dyDescent="0.15">
      <c r="A17" s="369"/>
      <c r="B17" s="388"/>
      <c r="C17" s="247"/>
      <c r="D17" s="340"/>
      <c r="E17" s="338" t="str">
        <f t="shared" si="2"/>
        <v/>
      </c>
      <c r="F17" s="275"/>
      <c r="G17" s="337"/>
      <c r="H17" s="338" t="str">
        <f t="shared" si="3"/>
        <v/>
      </c>
      <c r="I17" s="281"/>
      <c r="J17" s="336"/>
      <c r="K17" s="280"/>
      <c r="L17" s="275"/>
      <c r="M17" s="276"/>
      <c r="N17" s="274" t="str">
        <f t="shared" si="4"/>
        <v/>
      </c>
      <c r="O17" s="281"/>
      <c r="P17" s="276"/>
      <c r="Q17" s="274" t="str">
        <f t="shared" si="5"/>
        <v/>
      </c>
      <c r="R17" s="281"/>
      <c r="S17" s="281"/>
      <c r="T17" s="280" t="str">
        <f t="shared" si="1"/>
        <v/>
      </c>
      <c r="U17" s="275"/>
    </row>
    <row r="18" spans="1:24" s="7" customFormat="1" ht="18" customHeight="1" x14ac:dyDescent="0.15">
      <c r="A18" s="369"/>
      <c r="B18" s="388"/>
      <c r="C18" s="349" t="s">
        <v>52</v>
      </c>
      <c r="D18" s="278"/>
      <c r="E18" s="274" t="str">
        <f t="shared" si="2"/>
        <v/>
      </c>
      <c r="F18" s="279"/>
      <c r="G18" s="278"/>
      <c r="H18" s="280" t="str">
        <f t="shared" si="3"/>
        <v/>
      </c>
      <c r="I18" s="280"/>
      <c r="J18" s="280"/>
      <c r="K18" s="280" t="str">
        <f t="shared" si="0"/>
        <v/>
      </c>
      <c r="L18" s="279"/>
      <c r="M18" s="278"/>
      <c r="N18" s="280" t="str">
        <f t="shared" si="4"/>
        <v/>
      </c>
      <c r="O18" s="280"/>
      <c r="P18" s="278"/>
      <c r="Q18" s="280" t="str">
        <f t="shared" si="5"/>
        <v/>
      </c>
      <c r="R18" s="280"/>
      <c r="S18" s="280"/>
      <c r="T18" s="280" t="str">
        <f t="shared" si="1"/>
        <v/>
      </c>
      <c r="U18" s="279"/>
    </row>
    <row r="19" spans="1:24" s="7" customFormat="1" ht="18" customHeight="1" x14ac:dyDescent="0.15">
      <c r="A19" s="369"/>
      <c r="B19" s="388"/>
      <c r="C19" s="349" t="str">
        <f>C12</f>
        <v>&lt;改修工事&gt;</v>
      </c>
      <c r="D19" s="278"/>
      <c r="E19" s="274" t="str">
        <f t="shared" si="2"/>
        <v/>
      </c>
      <c r="F19" s="279"/>
      <c r="G19" s="282"/>
      <c r="H19" s="280" t="str">
        <f t="shared" si="3"/>
        <v/>
      </c>
      <c r="I19" s="280"/>
      <c r="J19" s="280"/>
      <c r="K19" s="280" t="str">
        <f t="shared" si="0"/>
        <v/>
      </c>
      <c r="L19" s="279"/>
      <c r="M19" s="282"/>
      <c r="N19" s="280" t="str">
        <f t="shared" si="4"/>
        <v/>
      </c>
      <c r="O19" s="280"/>
      <c r="P19" s="282"/>
      <c r="Q19" s="280" t="str">
        <f t="shared" si="5"/>
        <v/>
      </c>
      <c r="R19" s="280"/>
      <c r="S19" s="280"/>
      <c r="T19" s="280" t="str">
        <f t="shared" si="1"/>
        <v/>
      </c>
      <c r="U19" s="279"/>
    </row>
    <row r="20" spans="1:24" s="7" customFormat="1" ht="18" customHeight="1" x14ac:dyDescent="0.15">
      <c r="A20" s="369"/>
      <c r="B20" s="388"/>
      <c r="C20" s="349" t="str">
        <f>IF(C13="","",C13)</f>
        <v>　（改築）</v>
      </c>
      <c r="D20" s="278"/>
      <c r="E20" s="274" t="str">
        <f t="shared" si="2"/>
        <v/>
      </c>
      <c r="F20" s="279"/>
      <c r="G20" s="282"/>
      <c r="H20" s="280" t="str">
        <f t="shared" si="3"/>
        <v/>
      </c>
      <c r="I20" s="280"/>
      <c r="J20" s="280"/>
      <c r="K20" s="280" t="str">
        <f t="shared" si="0"/>
        <v/>
      </c>
      <c r="L20" s="279"/>
      <c r="M20" s="282"/>
      <c r="N20" s="280" t="str">
        <f t="shared" si="4"/>
        <v/>
      </c>
      <c r="O20" s="280"/>
      <c r="P20" s="282"/>
      <c r="Q20" s="280" t="str">
        <f t="shared" si="5"/>
        <v/>
      </c>
      <c r="R20" s="280"/>
      <c r="S20" s="280"/>
      <c r="T20" s="280" t="str">
        <f t="shared" si="1"/>
        <v/>
      </c>
      <c r="U20" s="279"/>
    </row>
    <row r="21" spans="1:24" s="7" customFormat="1" ht="18" customHeight="1" x14ac:dyDescent="0.15">
      <c r="A21" s="369"/>
      <c r="B21" s="388"/>
      <c r="C21" s="349" t="s">
        <v>53</v>
      </c>
      <c r="D21" s="278"/>
      <c r="E21" s="274" t="str">
        <f t="shared" si="2"/>
        <v/>
      </c>
      <c r="F21" s="279"/>
      <c r="G21" s="282"/>
      <c r="H21" s="280" t="str">
        <f t="shared" si="3"/>
        <v/>
      </c>
      <c r="I21" s="280"/>
      <c r="J21" s="280"/>
      <c r="K21" s="280" t="str">
        <f t="shared" si="0"/>
        <v/>
      </c>
      <c r="L21" s="279"/>
      <c r="M21" s="282"/>
      <c r="N21" s="280" t="str">
        <f t="shared" si="4"/>
        <v/>
      </c>
      <c r="O21" s="280"/>
      <c r="P21" s="282"/>
      <c r="Q21" s="280" t="str">
        <f t="shared" si="5"/>
        <v/>
      </c>
      <c r="R21" s="280"/>
      <c r="S21" s="280"/>
      <c r="T21" s="280" t="str">
        <f t="shared" si="1"/>
        <v/>
      </c>
      <c r="U21" s="279"/>
    </row>
    <row r="22" spans="1:24" s="7" customFormat="1" ht="18" customHeight="1" x14ac:dyDescent="0.15">
      <c r="A22" s="369"/>
      <c r="B22" s="388"/>
      <c r="C22" s="247"/>
      <c r="D22" s="276"/>
      <c r="E22" s="274" t="str">
        <f t="shared" si="2"/>
        <v/>
      </c>
      <c r="F22" s="275"/>
      <c r="G22" s="283"/>
      <c r="H22" s="280" t="str">
        <f t="shared" si="3"/>
        <v/>
      </c>
      <c r="I22" s="281"/>
      <c r="J22" s="281"/>
      <c r="K22" s="280" t="str">
        <f t="shared" si="0"/>
        <v/>
      </c>
      <c r="L22" s="275"/>
      <c r="M22" s="283"/>
      <c r="N22" s="280" t="str">
        <f t="shared" si="4"/>
        <v/>
      </c>
      <c r="O22" s="281"/>
      <c r="P22" s="283"/>
      <c r="Q22" s="280" t="str">
        <f t="shared" si="5"/>
        <v/>
      </c>
      <c r="R22" s="281"/>
      <c r="S22" s="281"/>
      <c r="T22" s="280" t="str">
        <f t="shared" si="1"/>
        <v/>
      </c>
      <c r="U22" s="275"/>
    </row>
    <row r="23" spans="1:24" s="7" customFormat="1" ht="18" customHeight="1" x14ac:dyDescent="0.15">
      <c r="A23" s="369"/>
      <c r="B23" s="388"/>
      <c r="C23" s="247"/>
      <c r="D23" s="276"/>
      <c r="E23" s="274" t="str">
        <f t="shared" si="2"/>
        <v/>
      </c>
      <c r="F23" s="275"/>
      <c r="G23" s="283"/>
      <c r="H23" s="280" t="str">
        <f t="shared" si="3"/>
        <v/>
      </c>
      <c r="I23" s="281"/>
      <c r="J23" s="281"/>
      <c r="K23" s="280" t="str">
        <f t="shared" si="0"/>
        <v/>
      </c>
      <c r="L23" s="275"/>
      <c r="M23" s="283"/>
      <c r="N23" s="280" t="str">
        <f t="shared" si="4"/>
        <v/>
      </c>
      <c r="O23" s="281"/>
      <c r="P23" s="283"/>
      <c r="Q23" s="280" t="str">
        <f t="shared" si="5"/>
        <v/>
      </c>
      <c r="R23" s="281"/>
      <c r="S23" s="281"/>
      <c r="T23" s="280" t="str">
        <f t="shared" si="1"/>
        <v/>
      </c>
      <c r="U23" s="275"/>
    </row>
    <row r="24" spans="1:24" s="7" customFormat="1" ht="18" customHeight="1" x14ac:dyDescent="0.15">
      <c r="A24" s="369"/>
      <c r="B24" s="388"/>
      <c r="C24" s="247"/>
      <c r="D24" s="276"/>
      <c r="E24" s="274" t="str">
        <f t="shared" si="2"/>
        <v/>
      </c>
      <c r="F24" s="284"/>
      <c r="G24" s="283"/>
      <c r="H24" s="280" t="str">
        <f t="shared" si="3"/>
        <v/>
      </c>
      <c r="I24" s="281"/>
      <c r="J24" s="281"/>
      <c r="K24" s="280" t="str">
        <f t="shared" si="0"/>
        <v/>
      </c>
      <c r="L24" s="275"/>
      <c r="M24" s="283"/>
      <c r="N24" s="280" t="str">
        <f t="shared" si="4"/>
        <v/>
      </c>
      <c r="O24" s="281"/>
      <c r="P24" s="283"/>
      <c r="Q24" s="280" t="str">
        <f t="shared" si="5"/>
        <v/>
      </c>
      <c r="R24" s="281"/>
      <c r="S24" s="281"/>
      <c r="T24" s="280" t="str">
        <f t="shared" si="1"/>
        <v/>
      </c>
      <c r="U24" s="275"/>
    </row>
    <row r="25" spans="1:24" s="7" customFormat="1" ht="18" customHeight="1" x14ac:dyDescent="0.15">
      <c r="A25" s="369"/>
      <c r="B25" s="388"/>
      <c r="C25" s="247"/>
      <c r="D25" s="276"/>
      <c r="E25" s="274" t="str">
        <f t="shared" si="2"/>
        <v/>
      </c>
      <c r="F25" s="284"/>
      <c r="G25" s="283"/>
      <c r="H25" s="280" t="str">
        <f t="shared" si="3"/>
        <v/>
      </c>
      <c r="I25" s="281"/>
      <c r="J25" s="281"/>
      <c r="K25" s="280" t="str">
        <f t="shared" si="0"/>
        <v/>
      </c>
      <c r="L25" s="275"/>
      <c r="M25" s="283"/>
      <c r="N25" s="280" t="str">
        <f t="shared" si="4"/>
        <v/>
      </c>
      <c r="O25" s="281"/>
      <c r="P25" s="283"/>
      <c r="Q25" s="280" t="str">
        <f t="shared" si="5"/>
        <v/>
      </c>
      <c r="R25" s="281"/>
      <c r="S25" s="281"/>
      <c r="T25" s="280" t="str">
        <f t="shared" si="1"/>
        <v/>
      </c>
      <c r="U25" s="275"/>
    </row>
    <row r="26" spans="1:24" s="7" customFormat="1" ht="18" customHeight="1" x14ac:dyDescent="0.15">
      <c r="A26" s="369"/>
      <c r="B26" s="388"/>
      <c r="C26" s="247"/>
      <c r="D26" s="276"/>
      <c r="E26" s="274" t="str">
        <f t="shared" si="2"/>
        <v/>
      </c>
      <c r="F26" s="284"/>
      <c r="G26" s="283"/>
      <c r="H26" s="280" t="str">
        <f t="shared" si="3"/>
        <v/>
      </c>
      <c r="I26" s="281"/>
      <c r="J26" s="281"/>
      <c r="K26" s="280" t="str">
        <f t="shared" si="0"/>
        <v/>
      </c>
      <c r="L26" s="275"/>
      <c r="M26" s="283"/>
      <c r="N26" s="280" t="str">
        <f t="shared" si="4"/>
        <v/>
      </c>
      <c r="O26" s="281"/>
      <c r="P26" s="283"/>
      <c r="Q26" s="280" t="str">
        <f t="shared" si="5"/>
        <v/>
      </c>
      <c r="R26" s="281"/>
      <c r="S26" s="281"/>
      <c r="T26" s="280" t="str">
        <f t="shared" si="1"/>
        <v/>
      </c>
      <c r="U26" s="275"/>
    </row>
    <row r="27" spans="1:24" s="7" customFormat="1" ht="18" customHeight="1" x14ac:dyDescent="0.15">
      <c r="A27" s="369"/>
      <c r="B27" s="388"/>
      <c r="C27" s="247"/>
      <c r="D27" s="276"/>
      <c r="E27" s="280" t="str">
        <f t="shared" si="2"/>
        <v/>
      </c>
      <c r="F27" s="284"/>
      <c r="G27" s="283"/>
      <c r="H27" s="280" t="str">
        <f t="shared" si="3"/>
        <v/>
      </c>
      <c r="I27" s="281"/>
      <c r="J27" s="281"/>
      <c r="K27" s="280" t="str">
        <f t="shared" si="0"/>
        <v/>
      </c>
      <c r="L27" s="275"/>
      <c r="M27" s="283"/>
      <c r="N27" s="280" t="str">
        <f t="shared" si="4"/>
        <v/>
      </c>
      <c r="O27" s="281"/>
      <c r="P27" s="283"/>
      <c r="Q27" s="280" t="str">
        <f t="shared" si="5"/>
        <v/>
      </c>
      <c r="R27" s="281"/>
      <c r="S27" s="281"/>
      <c r="T27" s="280" t="str">
        <f t="shared" si="1"/>
        <v/>
      </c>
      <c r="U27" s="275"/>
    </row>
    <row r="28" spans="1:24" s="7" customFormat="1" ht="18" customHeight="1" x14ac:dyDescent="0.15">
      <c r="A28" s="369"/>
      <c r="B28" s="388"/>
      <c r="C28" s="346" t="s">
        <v>57</v>
      </c>
      <c r="D28" s="285"/>
      <c r="E28" s="286" t="str">
        <f t="shared" si="2"/>
        <v/>
      </c>
      <c r="F28" s="287" t="str">
        <f>IF(SUM(F12:F27)=0,"",SUM(F12:F27))</f>
        <v/>
      </c>
      <c r="G28" s="288"/>
      <c r="H28" s="286" t="str">
        <f t="shared" si="3"/>
        <v/>
      </c>
      <c r="I28" s="286" t="str">
        <f>IF(SUM(I12:I27)=0,"",SUM(I12:I27))</f>
        <v/>
      </c>
      <c r="J28" s="289"/>
      <c r="K28" s="286" t="str">
        <f t="shared" si="0"/>
        <v/>
      </c>
      <c r="L28" s="287" t="str">
        <f>IF(SUM(L12:L27)=0,"",SUM(L12:L27))</f>
        <v/>
      </c>
      <c r="M28" s="288"/>
      <c r="N28" s="286" t="str">
        <f t="shared" si="4"/>
        <v/>
      </c>
      <c r="O28" s="286" t="str">
        <f>IF(SUM(O12:O27)=0,"",SUM(O12:O27))</f>
        <v/>
      </c>
      <c r="P28" s="288"/>
      <c r="Q28" s="286" t="str">
        <f t="shared" si="5"/>
        <v/>
      </c>
      <c r="R28" s="286" t="str">
        <f>IF(SUM(R12:R27)=0,"",SUM(R12:R27))</f>
        <v/>
      </c>
      <c r="S28" s="289"/>
      <c r="T28" s="286" t="str">
        <f t="shared" si="1"/>
        <v/>
      </c>
      <c r="U28" s="287" t="str">
        <f>IF(SUM(U12:U27)=0,"",SUM(U12:U27))</f>
        <v/>
      </c>
    </row>
    <row r="29" spans="1:24" s="7" customFormat="1" ht="18" customHeight="1" x14ac:dyDescent="0.15">
      <c r="A29" s="369"/>
      <c r="B29" s="388" t="s">
        <v>47</v>
      </c>
      <c r="C29" s="249"/>
      <c r="D29" s="290"/>
      <c r="E29" s="291" t="str">
        <f t="shared" si="2"/>
        <v/>
      </c>
      <c r="F29" s="292"/>
      <c r="G29" s="290"/>
      <c r="H29" s="291" t="str">
        <f t="shared" si="3"/>
        <v/>
      </c>
      <c r="I29" s="293"/>
      <c r="J29" s="293"/>
      <c r="K29" s="291" t="str">
        <f t="shared" si="0"/>
        <v/>
      </c>
      <c r="L29" s="292"/>
      <c r="M29" s="290"/>
      <c r="N29" s="291" t="str">
        <f t="shared" si="4"/>
        <v/>
      </c>
      <c r="O29" s="293"/>
      <c r="P29" s="290"/>
      <c r="Q29" s="291" t="str">
        <f t="shared" si="5"/>
        <v/>
      </c>
      <c r="R29" s="293"/>
      <c r="S29" s="293"/>
      <c r="T29" s="291" t="str">
        <f t="shared" si="1"/>
        <v/>
      </c>
      <c r="U29" s="292"/>
    </row>
    <row r="30" spans="1:24" s="7" customFormat="1" ht="18" customHeight="1" x14ac:dyDescent="0.15">
      <c r="A30" s="369"/>
      <c r="B30" s="388"/>
      <c r="C30" s="250"/>
      <c r="D30" s="294"/>
      <c r="E30" s="295" t="str">
        <f t="shared" si="2"/>
        <v/>
      </c>
      <c r="F30" s="296"/>
      <c r="G30" s="294"/>
      <c r="H30" s="295" t="str">
        <f t="shared" si="3"/>
        <v/>
      </c>
      <c r="I30" s="297"/>
      <c r="J30" s="297"/>
      <c r="K30" s="295" t="str">
        <f t="shared" si="0"/>
        <v/>
      </c>
      <c r="L30" s="296"/>
      <c r="M30" s="294"/>
      <c r="N30" s="295" t="str">
        <f t="shared" si="4"/>
        <v/>
      </c>
      <c r="O30" s="297"/>
      <c r="P30" s="294"/>
      <c r="Q30" s="295" t="str">
        <f t="shared" si="5"/>
        <v/>
      </c>
      <c r="R30" s="297"/>
      <c r="S30" s="297"/>
      <c r="T30" s="295" t="str">
        <f t="shared" si="1"/>
        <v/>
      </c>
      <c r="U30" s="296"/>
    </row>
    <row r="31" spans="1:24" s="7" customFormat="1" ht="18" customHeight="1" x14ac:dyDescent="0.15">
      <c r="A31" s="369"/>
      <c r="B31" s="388"/>
      <c r="C31" s="250"/>
      <c r="D31" s="294"/>
      <c r="E31" s="295" t="str">
        <f t="shared" si="2"/>
        <v/>
      </c>
      <c r="F31" s="296"/>
      <c r="G31" s="294"/>
      <c r="H31" s="295" t="str">
        <f t="shared" si="3"/>
        <v/>
      </c>
      <c r="I31" s="297"/>
      <c r="J31" s="297"/>
      <c r="K31" s="295" t="str">
        <f t="shared" si="0"/>
        <v/>
      </c>
      <c r="L31" s="296"/>
      <c r="M31" s="294"/>
      <c r="N31" s="295" t="str">
        <f t="shared" si="4"/>
        <v/>
      </c>
      <c r="O31" s="297"/>
      <c r="P31" s="294"/>
      <c r="Q31" s="295" t="str">
        <f t="shared" si="5"/>
        <v/>
      </c>
      <c r="R31" s="297"/>
      <c r="S31" s="297"/>
      <c r="T31" s="295" t="str">
        <f t="shared" si="1"/>
        <v/>
      </c>
      <c r="U31" s="296"/>
    </row>
    <row r="32" spans="1:24" s="7" customFormat="1" ht="18" customHeight="1" x14ac:dyDescent="0.15">
      <c r="A32" s="369"/>
      <c r="B32" s="388"/>
      <c r="C32" s="250"/>
      <c r="D32" s="294"/>
      <c r="E32" s="295" t="str">
        <f t="shared" si="2"/>
        <v/>
      </c>
      <c r="F32" s="296"/>
      <c r="G32" s="294"/>
      <c r="H32" s="295" t="str">
        <f t="shared" si="3"/>
        <v/>
      </c>
      <c r="I32" s="297"/>
      <c r="J32" s="297"/>
      <c r="K32" s="295" t="str">
        <f t="shared" si="0"/>
        <v/>
      </c>
      <c r="L32" s="296"/>
      <c r="M32" s="294"/>
      <c r="N32" s="295" t="str">
        <f t="shared" si="4"/>
        <v/>
      </c>
      <c r="O32" s="297"/>
      <c r="P32" s="294"/>
      <c r="Q32" s="295" t="str">
        <f t="shared" si="5"/>
        <v/>
      </c>
      <c r="R32" s="297"/>
      <c r="S32" s="297"/>
      <c r="T32" s="295" t="str">
        <f t="shared" si="1"/>
        <v/>
      </c>
      <c r="U32" s="296"/>
      <c r="V32" s="375" t="s">
        <v>86</v>
      </c>
      <c r="W32" s="376"/>
      <c r="X32" s="376"/>
    </row>
    <row r="33" spans="1:24" s="7" customFormat="1" ht="18" customHeight="1" x14ac:dyDescent="0.15">
      <c r="A33" s="369"/>
      <c r="B33" s="388"/>
      <c r="C33" s="251"/>
      <c r="D33" s="298"/>
      <c r="E33" s="299" t="str">
        <f t="shared" si="2"/>
        <v/>
      </c>
      <c r="F33" s="300"/>
      <c r="G33" s="298"/>
      <c r="H33" s="299" t="str">
        <f t="shared" si="3"/>
        <v/>
      </c>
      <c r="I33" s="301"/>
      <c r="J33" s="301"/>
      <c r="K33" s="299" t="str">
        <f t="shared" si="0"/>
        <v/>
      </c>
      <c r="L33" s="300"/>
      <c r="M33" s="298"/>
      <c r="N33" s="299" t="str">
        <f t="shared" si="4"/>
        <v/>
      </c>
      <c r="O33" s="301"/>
      <c r="P33" s="298"/>
      <c r="Q33" s="299" t="str">
        <f t="shared" si="5"/>
        <v/>
      </c>
      <c r="R33" s="301"/>
      <c r="S33" s="301"/>
      <c r="T33" s="299" t="str">
        <f t="shared" si="1"/>
        <v/>
      </c>
      <c r="U33" s="300"/>
      <c r="V33" s="375"/>
      <c r="W33" s="376"/>
      <c r="X33" s="376"/>
    </row>
    <row r="34" spans="1:24" s="7" customFormat="1" ht="18" customHeight="1" x14ac:dyDescent="0.15">
      <c r="A34" s="369"/>
      <c r="B34" s="388"/>
      <c r="C34" s="350" t="s">
        <v>57</v>
      </c>
      <c r="D34" s="288"/>
      <c r="E34" s="286" t="str">
        <f t="shared" si="2"/>
        <v/>
      </c>
      <c r="F34" s="287" t="str">
        <f>IF(SUM(F29:F33)=0,"",(SUM(F29:F33)))</f>
        <v/>
      </c>
      <c r="G34" s="288"/>
      <c r="H34" s="286" t="str">
        <f t="shared" si="3"/>
        <v/>
      </c>
      <c r="I34" s="286" t="str">
        <f>IF(SUM(I29:I33)=0,"",(SUM(I29:I33)))</f>
        <v/>
      </c>
      <c r="J34" s="289"/>
      <c r="K34" s="286" t="str">
        <f t="shared" si="0"/>
        <v/>
      </c>
      <c r="L34" s="287" t="str">
        <f>IF(SUM(L29:L33)=0,"",(SUM(L29:L33)))</f>
        <v/>
      </c>
      <c r="M34" s="288"/>
      <c r="N34" s="286" t="str">
        <f t="shared" si="4"/>
        <v/>
      </c>
      <c r="O34" s="286" t="str">
        <f>IF(SUM(O29:O33)=0,"",(SUM(O29:O33)))</f>
        <v/>
      </c>
      <c r="P34" s="288"/>
      <c r="Q34" s="286" t="str">
        <f t="shared" si="5"/>
        <v/>
      </c>
      <c r="R34" s="286" t="str">
        <f>IF(SUM(R29:R33)=0,"",(SUM(R29:R33)))</f>
        <v/>
      </c>
      <c r="S34" s="289"/>
      <c r="T34" s="286" t="str">
        <f t="shared" si="1"/>
        <v/>
      </c>
      <c r="U34" s="287" t="str">
        <f>IF(SUM(U29:U33)=0,"",(SUM(U29:U33)))</f>
        <v/>
      </c>
    </row>
    <row r="35" spans="1:24" s="7" customFormat="1" ht="18" customHeight="1" x14ac:dyDescent="0.15">
      <c r="A35" s="369"/>
      <c r="B35" s="377" t="s">
        <v>55</v>
      </c>
      <c r="C35" s="378"/>
      <c r="D35" s="288"/>
      <c r="E35" s="286" t="str">
        <f t="shared" si="2"/>
        <v/>
      </c>
      <c r="F35" s="287" t="str">
        <f>IF(F28="","",IF(F34="",F28,F28+F34))</f>
        <v/>
      </c>
      <c r="G35" s="288"/>
      <c r="H35" s="286" t="str">
        <f t="shared" si="3"/>
        <v/>
      </c>
      <c r="I35" s="286" t="str">
        <f>IF(I28="","",IF(I34="",I28,I28+I34))</f>
        <v/>
      </c>
      <c r="J35" s="289"/>
      <c r="K35" s="286" t="str">
        <f t="shared" si="0"/>
        <v/>
      </c>
      <c r="L35" s="287" t="str">
        <f>IF(L28="","",IF(L34="",L28,L28+L34))</f>
        <v/>
      </c>
      <c r="M35" s="288"/>
      <c r="N35" s="286" t="str">
        <f t="shared" si="4"/>
        <v/>
      </c>
      <c r="O35" s="286" t="str">
        <f>IF(O28="","",IF(O34="",O28,O28+O34))</f>
        <v/>
      </c>
      <c r="P35" s="288"/>
      <c r="Q35" s="286" t="str">
        <f t="shared" si="5"/>
        <v/>
      </c>
      <c r="R35" s="286" t="str">
        <f>IF(R28="","",IF(R34="",R28,R28+R34))</f>
        <v/>
      </c>
      <c r="S35" s="289"/>
      <c r="T35" s="286" t="str">
        <f t="shared" si="1"/>
        <v/>
      </c>
      <c r="U35" s="287" t="str">
        <f>IF(U28="","",IF(U34="",U28,U28+U34))</f>
        <v/>
      </c>
    </row>
    <row r="36" spans="1:24" s="7" customFormat="1" ht="18" customHeight="1" x14ac:dyDescent="0.15">
      <c r="A36" s="369" t="s">
        <v>45</v>
      </c>
      <c r="B36" s="380" t="str">
        <f>C12</f>
        <v>&lt;改修工事&gt;</v>
      </c>
      <c r="C36" s="381"/>
      <c r="D36" s="302"/>
      <c r="E36" s="291" t="str">
        <f t="shared" si="2"/>
        <v/>
      </c>
      <c r="F36" s="303"/>
      <c r="G36" s="302"/>
      <c r="H36" s="291" t="str">
        <f t="shared" si="3"/>
        <v/>
      </c>
      <c r="I36" s="291"/>
      <c r="J36" s="291"/>
      <c r="K36" s="291" t="str">
        <f t="shared" si="0"/>
        <v/>
      </c>
      <c r="L36" s="303"/>
      <c r="M36" s="302"/>
      <c r="N36" s="291" t="str">
        <f t="shared" si="4"/>
        <v/>
      </c>
      <c r="O36" s="291"/>
      <c r="P36" s="302"/>
      <c r="Q36" s="291" t="str">
        <f t="shared" si="5"/>
        <v/>
      </c>
      <c r="R36" s="291"/>
      <c r="S36" s="291"/>
      <c r="T36" s="291" t="str">
        <f t="shared" si="1"/>
        <v/>
      </c>
      <c r="U36" s="303"/>
    </row>
    <row r="37" spans="1:24" s="7" customFormat="1" ht="18" customHeight="1" x14ac:dyDescent="0.15">
      <c r="A37" s="369"/>
      <c r="B37" s="380" t="str">
        <f>C20</f>
        <v>　（改築）</v>
      </c>
      <c r="C37" s="381"/>
      <c r="D37" s="304"/>
      <c r="E37" s="295" t="str">
        <f t="shared" si="2"/>
        <v/>
      </c>
      <c r="F37" s="305"/>
      <c r="G37" s="304"/>
      <c r="H37" s="295" t="str">
        <f t="shared" si="3"/>
        <v/>
      </c>
      <c r="I37" s="295"/>
      <c r="J37" s="295"/>
      <c r="K37" s="295" t="str">
        <f t="shared" si="0"/>
        <v/>
      </c>
      <c r="L37" s="305"/>
      <c r="M37" s="304"/>
      <c r="N37" s="295" t="str">
        <f t="shared" si="4"/>
        <v/>
      </c>
      <c r="O37" s="295"/>
      <c r="P37" s="304"/>
      <c r="Q37" s="295" t="str">
        <f t="shared" si="5"/>
        <v/>
      </c>
      <c r="R37" s="295"/>
      <c r="S37" s="295"/>
      <c r="T37" s="295" t="str">
        <f t="shared" si="1"/>
        <v/>
      </c>
      <c r="U37" s="305"/>
    </row>
    <row r="38" spans="1:24" s="7" customFormat="1" ht="18" customHeight="1" x14ac:dyDescent="0.15">
      <c r="A38" s="369"/>
      <c r="B38" s="12" t="s">
        <v>50</v>
      </c>
      <c r="C38" s="247"/>
      <c r="D38" s="294"/>
      <c r="E38" s="295" t="str">
        <f t="shared" si="2"/>
        <v/>
      </c>
      <c r="F38" s="296"/>
      <c r="G38" s="294"/>
      <c r="H38" s="295" t="str">
        <f t="shared" si="3"/>
        <v/>
      </c>
      <c r="I38" s="297"/>
      <c r="J38" s="297"/>
      <c r="K38" s="295" t="str">
        <f t="shared" si="0"/>
        <v/>
      </c>
      <c r="L38" s="296"/>
      <c r="M38" s="294"/>
      <c r="N38" s="295" t="str">
        <f t="shared" si="4"/>
        <v/>
      </c>
      <c r="O38" s="297"/>
      <c r="P38" s="294"/>
      <c r="Q38" s="295" t="str">
        <f t="shared" si="5"/>
        <v/>
      </c>
      <c r="R38" s="297"/>
      <c r="S38" s="297"/>
      <c r="T38" s="295" t="str">
        <f t="shared" si="1"/>
        <v/>
      </c>
      <c r="U38" s="296"/>
    </row>
    <row r="39" spans="1:24" s="7" customFormat="1" ht="18" customHeight="1" x14ac:dyDescent="0.15">
      <c r="A39" s="369"/>
      <c r="B39" s="12" t="s">
        <v>50</v>
      </c>
      <c r="C39" s="247"/>
      <c r="D39" s="294"/>
      <c r="E39" s="295" t="str">
        <f t="shared" si="2"/>
        <v/>
      </c>
      <c r="F39" s="296"/>
      <c r="G39" s="294"/>
      <c r="H39" s="295" t="str">
        <f t="shared" si="3"/>
        <v/>
      </c>
      <c r="I39" s="297"/>
      <c r="J39" s="297"/>
      <c r="K39" s="295" t="str">
        <f t="shared" si="0"/>
        <v/>
      </c>
      <c r="L39" s="296"/>
      <c r="M39" s="294"/>
      <c r="N39" s="295" t="str">
        <f t="shared" si="4"/>
        <v/>
      </c>
      <c r="O39" s="297"/>
      <c r="P39" s="294"/>
      <c r="Q39" s="295" t="str">
        <f t="shared" si="5"/>
        <v/>
      </c>
      <c r="R39" s="297"/>
      <c r="S39" s="297"/>
      <c r="T39" s="295" t="str">
        <f t="shared" si="1"/>
        <v/>
      </c>
      <c r="U39" s="296"/>
    </row>
    <row r="40" spans="1:24" s="7" customFormat="1" ht="18" customHeight="1" x14ac:dyDescent="0.15">
      <c r="A40" s="369"/>
      <c r="B40" s="13" t="s">
        <v>49</v>
      </c>
      <c r="C40" s="247"/>
      <c r="D40" s="294"/>
      <c r="E40" s="295" t="str">
        <f t="shared" si="2"/>
        <v/>
      </c>
      <c r="F40" s="296"/>
      <c r="G40" s="294"/>
      <c r="H40" s="295" t="str">
        <f t="shared" si="3"/>
        <v/>
      </c>
      <c r="I40" s="297"/>
      <c r="J40" s="297"/>
      <c r="K40" s="295" t="str">
        <f t="shared" si="0"/>
        <v/>
      </c>
      <c r="L40" s="296"/>
      <c r="M40" s="294"/>
      <c r="N40" s="295" t="str">
        <f t="shared" si="4"/>
        <v/>
      </c>
      <c r="O40" s="297"/>
      <c r="P40" s="294"/>
      <c r="Q40" s="295" t="str">
        <f t="shared" si="5"/>
        <v/>
      </c>
      <c r="R40" s="297"/>
      <c r="S40" s="297"/>
      <c r="T40" s="295" t="str">
        <f t="shared" si="1"/>
        <v/>
      </c>
      <c r="U40" s="296"/>
    </row>
    <row r="41" spans="1:24" s="7" customFormat="1" ht="18" customHeight="1" x14ac:dyDescent="0.15">
      <c r="A41" s="369"/>
      <c r="B41" s="380" t="s">
        <v>54</v>
      </c>
      <c r="C41" s="381"/>
      <c r="D41" s="304"/>
      <c r="E41" s="295" t="str">
        <f t="shared" si="2"/>
        <v/>
      </c>
      <c r="F41" s="305"/>
      <c r="G41" s="304"/>
      <c r="H41" s="295" t="str">
        <f t="shared" si="3"/>
        <v/>
      </c>
      <c r="I41" s="295"/>
      <c r="J41" s="295"/>
      <c r="K41" s="295" t="str">
        <f t="shared" si="0"/>
        <v/>
      </c>
      <c r="L41" s="305"/>
      <c r="M41" s="304"/>
      <c r="N41" s="295" t="str">
        <f t="shared" si="4"/>
        <v/>
      </c>
      <c r="O41" s="295"/>
      <c r="P41" s="304"/>
      <c r="Q41" s="295" t="str">
        <f t="shared" si="5"/>
        <v/>
      </c>
      <c r="R41" s="295"/>
      <c r="S41" s="295"/>
      <c r="T41" s="295" t="str">
        <f t="shared" si="1"/>
        <v/>
      </c>
      <c r="U41" s="305"/>
    </row>
    <row r="42" spans="1:24" s="7" customFormat="1" ht="18" customHeight="1" x14ac:dyDescent="0.15">
      <c r="A42" s="369"/>
      <c r="B42" s="380" t="str">
        <f>C20</f>
        <v>　（改築）</v>
      </c>
      <c r="C42" s="381"/>
      <c r="D42" s="304"/>
      <c r="E42" s="295" t="str">
        <f t="shared" si="2"/>
        <v/>
      </c>
      <c r="F42" s="305"/>
      <c r="G42" s="304"/>
      <c r="H42" s="295" t="str">
        <f t="shared" si="3"/>
        <v/>
      </c>
      <c r="I42" s="295"/>
      <c r="J42" s="295"/>
      <c r="K42" s="295" t="str">
        <f t="shared" si="0"/>
        <v/>
      </c>
      <c r="L42" s="305"/>
      <c r="M42" s="304"/>
      <c r="N42" s="295" t="str">
        <f t="shared" si="4"/>
        <v/>
      </c>
      <c r="O42" s="295"/>
      <c r="P42" s="304"/>
      <c r="Q42" s="295" t="str">
        <f t="shared" si="5"/>
        <v/>
      </c>
      <c r="R42" s="295"/>
      <c r="S42" s="295"/>
      <c r="T42" s="295" t="str">
        <f t="shared" si="1"/>
        <v/>
      </c>
      <c r="U42" s="305"/>
    </row>
    <row r="43" spans="1:24" s="7" customFormat="1" ht="18" customHeight="1" x14ac:dyDescent="0.15">
      <c r="A43" s="369"/>
      <c r="B43" s="13" t="s">
        <v>49</v>
      </c>
      <c r="C43" s="247"/>
      <c r="D43" s="294"/>
      <c r="E43" s="295" t="str">
        <f t="shared" si="2"/>
        <v/>
      </c>
      <c r="F43" s="296"/>
      <c r="G43" s="294"/>
      <c r="H43" s="295" t="str">
        <f t="shared" si="3"/>
        <v/>
      </c>
      <c r="I43" s="297"/>
      <c r="J43" s="297"/>
      <c r="K43" s="295" t="str">
        <f t="shared" si="0"/>
        <v/>
      </c>
      <c r="L43" s="296"/>
      <c r="M43" s="294"/>
      <c r="N43" s="295" t="str">
        <f t="shared" si="4"/>
        <v/>
      </c>
      <c r="O43" s="297"/>
      <c r="P43" s="294"/>
      <c r="Q43" s="295" t="str">
        <f t="shared" si="5"/>
        <v/>
      </c>
      <c r="R43" s="297"/>
      <c r="S43" s="297"/>
      <c r="T43" s="295" t="str">
        <f t="shared" si="1"/>
        <v/>
      </c>
      <c r="U43" s="296"/>
    </row>
    <row r="44" spans="1:24" s="7" customFormat="1" ht="18" customHeight="1" x14ac:dyDescent="0.15">
      <c r="A44" s="369"/>
      <c r="B44" s="12" t="s">
        <v>49</v>
      </c>
      <c r="C44" s="247"/>
      <c r="D44" s="294"/>
      <c r="E44" s="295" t="str">
        <f t="shared" si="2"/>
        <v/>
      </c>
      <c r="F44" s="296"/>
      <c r="G44" s="294"/>
      <c r="H44" s="295" t="str">
        <f t="shared" si="3"/>
        <v/>
      </c>
      <c r="I44" s="297"/>
      <c r="J44" s="297"/>
      <c r="K44" s="295" t="str">
        <f t="shared" si="0"/>
        <v/>
      </c>
      <c r="L44" s="296"/>
      <c r="M44" s="294"/>
      <c r="N44" s="295" t="str">
        <f t="shared" si="4"/>
        <v/>
      </c>
      <c r="O44" s="297"/>
      <c r="P44" s="294"/>
      <c r="Q44" s="295" t="str">
        <f t="shared" si="5"/>
        <v/>
      </c>
      <c r="R44" s="297"/>
      <c r="S44" s="297"/>
      <c r="T44" s="295" t="str">
        <f t="shared" si="1"/>
        <v/>
      </c>
      <c r="U44" s="296"/>
    </row>
    <row r="45" spans="1:24" s="7" customFormat="1" ht="18" customHeight="1" x14ac:dyDescent="0.15">
      <c r="A45" s="369"/>
      <c r="B45" s="14" t="s">
        <v>50</v>
      </c>
      <c r="C45" s="252"/>
      <c r="D45" s="298"/>
      <c r="E45" s="299" t="str">
        <f t="shared" si="2"/>
        <v/>
      </c>
      <c r="F45" s="300"/>
      <c r="G45" s="298"/>
      <c r="H45" s="299" t="str">
        <f t="shared" si="3"/>
        <v/>
      </c>
      <c r="I45" s="301"/>
      <c r="J45" s="301"/>
      <c r="K45" s="299" t="str">
        <f t="shared" si="0"/>
        <v/>
      </c>
      <c r="L45" s="300"/>
      <c r="M45" s="298"/>
      <c r="N45" s="299" t="str">
        <f t="shared" si="4"/>
        <v/>
      </c>
      <c r="O45" s="301"/>
      <c r="P45" s="298"/>
      <c r="Q45" s="299" t="str">
        <f t="shared" si="5"/>
        <v/>
      </c>
      <c r="R45" s="301"/>
      <c r="S45" s="301"/>
      <c r="T45" s="299" t="str">
        <f t="shared" si="1"/>
        <v/>
      </c>
      <c r="U45" s="300"/>
    </row>
    <row r="46" spans="1:24" s="7" customFormat="1" ht="18" customHeight="1" x14ac:dyDescent="0.15">
      <c r="A46" s="379"/>
      <c r="B46" s="382" t="s">
        <v>58</v>
      </c>
      <c r="C46" s="383"/>
      <c r="D46" s="288"/>
      <c r="E46" s="286" t="str">
        <f t="shared" si="2"/>
        <v/>
      </c>
      <c r="F46" s="287" t="str">
        <f>IF(SUM(F36:F45)=0,"",(SUM(F36:F45)))</f>
        <v/>
      </c>
      <c r="G46" s="288"/>
      <c r="H46" s="286" t="str">
        <f t="shared" si="3"/>
        <v/>
      </c>
      <c r="I46" s="286" t="str">
        <f>IF(SUM(I36:I45)=0,"",(SUM(I36:I45)))</f>
        <v/>
      </c>
      <c r="J46" s="289"/>
      <c r="K46" s="286" t="str">
        <f t="shared" si="0"/>
        <v/>
      </c>
      <c r="L46" s="287" t="str">
        <f>IF(SUM(L36:L45)=0,"",(SUM(L36:L45)))</f>
        <v/>
      </c>
      <c r="M46" s="288"/>
      <c r="N46" s="286" t="str">
        <f t="shared" si="4"/>
        <v/>
      </c>
      <c r="O46" s="286" t="str">
        <f>IF(SUM(O36:O45)=0,"",(SUM(O36:O45)))</f>
        <v/>
      </c>
      <c r="P46" s="288"/>
      <c r="Q46" s="286" t="str">
        <f t="shared" si="5"/>
        <v/>
      </c>
      <c r="R46" s="286" t="str">
        <f>IF(SUM(R36:R45)=0,"",(SUM(R36:R45)))</f>
        <v/>
      </c>
      <c r="S46" s="289"/>
      <c r="T46" s="286" t="str">
        <f t="shared" si="1"/>
        <v/>
      </c>
      <c r="U46" s="287" t="str">
        <f>IF(SUM(U36:U45)=0,"",(SUM(U36:U45)))</f>
        <v/>
      </c>
    </row>
    <row r="47" spans="1:24" s="7" customFormat="1" ht="18" customHeight="1" thickBot="1" x14ac:dyDescent="0.2">
      <c r="A47" s="384" t="s">
        <v>59</v>
      </c>
      <c r="B47" s="385"/>
      <c r="C47" s="386"/>
      <c r="D47" s="306"/>
      <c r="E47" s="307" t="str">
        <f t="shared" si="2"/>
        <v/>
      </c>
      <c r="F47" s="308" t="str">
        <f>IF(F35="","",IF(F46="",F35,F35+F46))</f>
        <v/>
      </c>
      <c r="G47" s="306"/>
      <c r="H47" s="307" t="str">
        <f t="shared" si="3"/>
        <v/>
      </c>
      <c r="I47" s="307" t="str">
        <f>IF(I35="","",IF(I46="",I35,I35+I46))</f>
        <v/>
      </c>
      <c r="J47" s="309"/>
      <c r="K47" s="307" t="str">
        <f t="shared" si="0"/>
        <v/>
      </c>
      <c r="L47" s="308" t="str">
        <f>IF(L35="","",IF(L46="",L35,L35+L46))</f>
        <v/>
      </c>
      <c r="M47" s="306"/>
      <c r="N47" s="307" t="str">
        <f t="shared" si="4"/>
        <v/>
      </c>
      <c r="O47" s="307" t="str">
        <f>IF(O35="","",IF(O46="",O35,O35+O46))</f>
        <v/>
      </c>
      <c r="P47" s="306"/>
      <c r="Q47" s="307" t="str">
        <f t="shared" si="5"/>
        <v/>
      </c>
      <c r="R47" s="307" t="str">
        <f>IF(R35="","",IF(R46="",R35,R35+R46))</f>
        <v/>
      </c>
      <c r="S47" s="309"/>
      <c r="T47" s="307" t="str">
        <f t="shared" si="1"/>
        <v/>
      </c>
      <c r="U47" s="308" t="str">
        <f>IF(U35="","",IF(U46="",U35,U35+U46))</f>
        <v/>
      </c>
    </row>
    <row r="48" spans="1:24" s="7" customFormat="1" ht="18" customHeight="1" x14ac:dyDescent="0.15">
      <c r="A48" s="368" t="s">
        <v>29</v>
      </c>
      <c r="B48" s="371" t="s">
        <v>30</v>
      </c>
      <c r="C48" s="372"/>
      <c r="D48" s="363" t="s">
        <v>25</v>
      </c>
      <c r="E48" s="353" t="s">
        <v>25</v>
      </c>
      <c r="F48" s="310"/>
      <c r="G48" s="363"/>
      <c r="H48" s="353"/>
      <c r="I48" s="311"/>
      <c r="J48" s="353"/>
      <c r="K48" s="353" t="s">
        <v>25</v>
      </c>
      <c r="L48" s="310"/>
      <c r="M48" s="363"/>
      <c r="N48" s="353"/>
      <c r="O48" s="311"/>
      <c r="P48" s="363"/>
      <c r="Q48" s="353"/>
      <c r="R48" s="311"/>
      <c r="S48" s="353"/>
      <c r="T48" s="353" t="s">
        <v>25</v>
      </c>
      <c r="U48" s="310" t="s">
        <v>25</v>
      </c>
    </row>
    <row r="49" spans="1:21" s="7" customFormat="1" ht="18" customHeight="1" x14ac:dyDescent="0.15">
      <c r="A49" s="369"/>
      <c r="B49" s="366" t="s">
        <v>588</v>
      </c>
      <c r="C49" s="367"/>
      <c r="D49" s="364"/>
      <c r="E49" s="354"/>
      <c r="F49" s="296" t="s">
        <v>25</v>
      </c>
      <c r="G49" s="364"/>
      <c r="H49" s="354"/>
      <c r="I49" s="297"/>
      <c r="J49" s="354"/>
      <c r="K49" s="354"/>
      <c r="L49" s="296" t="s">
        <v>25</v>
      </c>
      <c r="M49" s="364"/>
      <c r="N49" s="354"/>
      <c r="O49" s="297"/>
      <c r="P49" s="364"/>
      <c r="Q49" s="354"/>
      <c r="R49" s="297"/>
      <c r="S49" s="354"/>
      <c r="T49" s="354"/>
      <c r="U49" s="296" t="s">
        <v>25</v>
      </c>
    </row>
    <row r="50" spans="1:21" s="7" customFormat="1" ht="18" customHeight="1" x14ac:dyDescent="0.15">
      <c r="A50" s="369"/>
      <c r="B50" s="366" t="s">
        <v>31</v>
      </c>
      <c r="C50" s="367"/>
      <c r="D50" s="364"/>
      <c r="E50" s="354"/>
      <c r="F50" s="296" t="s">
        <v>25</v>
      </c>
      <c r="G50" s="364"/>
      <c r="H50" s="354"/>
      <c r="I50" s="297"/>
      <c r="J50" s="354"/>
      <c r="K50" s="354"/>
      <c r="L50" s="296" t="s">
        <v>25</v>
      </c>
      <c r="M50" s="364"/>
      <c r="N50" s="354"/>
      <c r="O50" s="297"/>
      <c r="P50" s="364"/>
      <c r="Q50" s="354"/>
      <c r="R50" s="297"/>
      <c r="S50" s="354"/>
      <c r="T50" s="354"/>
      <c r="U50" s="296" t="s">
        <v>25</v>
      </c>
    </row>
    <row r="51" spans="1:21" s="7" customFormat="1" ht="18" customHeight="1" x14ac:dyDescent="0.15">
      <c r="A51" s="369"/>
      <c r="B51" s="366" t="s">
        <v>32</v>
      </c>
      <c r="C51" s="367"/>
      <c r="D51" s="364"/>
      <c r="E51" s="354"/>
      <c r="F51" s="296" t="s">
        <v>35</v>
      </c>
      <c r="G51" s="364"/>
      <c r="H51" s="354"/>
      <c r="I51" s="297"/>
      <c r="J51" s="354"/>
      <c r="K51" s="354"/>
      <c r="L51" s="296" t="s">
        <v>25</v>
      </c>
      <c r="M51" s="364"/>
      <c r="N51" s="354"/>
      <c r="O51" s="297"/>
      <c r="P51" s="364"/>
      <c r="Q51" s="354"/>
      <c r="R51" s="297"/>
      <c r="S51" s="354"/>
      <c r="T51" s="354"/>
      <c r="U51" s="296" t="s">
        <v>25</v>
      </c>
    </row>
    <row r="52" spans="1:21" s="7" customFormat="1" ht="18" customHeight="1" x14ac:dyDescent="0.15">
      <c r="A52" s="369"/>
      <c r="B52" s="366" t="s">
        <v>673</v>
      </c>
      <c r="C52" s="367"/>
      <c r="D52" s="364"/>
      <c r="E52" s="354"/>
      <c r="F52" s="284"/>
      <c r="G52" s="364"/>
      <c r="H52" s="354"/>
      <c r="I52" s="297"/>
      <c r="J52" s="354"/>
      <c r="K52" s="354"/>
      <c r="L52" s="296" t="s">
        <v>25</v>
      </c>
      <c r="M52" s="364"/>
      <c r="N52" s="354"/>
      <c r="O52" s="297"/>
      <c r="P52" s="364"/>
      <c r="Q52" s="354"/>
      <c r="R52" s="297"/>
      <c r="S52" s="354"/>
      <c r="T52" s="354"/>
      <c r="U52" s="296" t="s">
        <v>25</v>
      </c>
    </row>
    <row r="53" spans="1:21" s="7" customFormat="1" ht="18" customHeight="1" x14ac:dyDescent="0.15">
      <c r="A53" s="369"/>
      <c r="B53" s="366" t="s">
        <v>33</v>
      </c>
      <c r="C53" s="367"/>
      <c r="D53" s="364"/>
      <c r="E53" s="354"/>
      <c r="F53" s="284"/>
      <c r="G53" s="364"/>
      <c r="H53" s="354"/>
      <c r="I53" s="297"/>
      <c r="J53" s="354"/>
      <c r="K53" s="354"/>
      <c r="L53" s="296" t="s">
        <v>25</v>
      </c>
      <c r="M53" s="364"/>
      <c r="N53" s="354"/>
      <c r="O53" s="297"/>
      <c r="P53" s="364"/>
      <c r="Q53" s="354"/>
      <c r="R53" s="297"/>
      <c r="S53" s="354"/>
      <c r="T53" s="354"/>
      <c r="U53" s="296" t="s">
        <v>25</v>
      </c>
    </row>
    <row r="54" spans="1:21" s="7" customFormat="1" ht="18" customHeight="1" x14ac:dyDescent="0.15">
      <c r="A54" s="369"/>
      <c r="B54" s="366" t="s">
        <v>34</v>
      </c>
      <c r="C54" s="367"/>
      <c r="D54" s="365"/>
      <c r="E54" s="355"/>
      <c r="F54" s="284"/>
      <c r="G54" s="365"/>
      <c r="H54" s="355"/>
      <c r="I54" s="301"/>
      <c r="J54" s="355"/>
      <c r="K54" s="355"/>
      <c r="L54" s="296"/>
      <c r="M54" s="365"/>
      <c r="N54" s="355"/>
      <c r="O54" s="301"/>
      <c r="P54" s="365"/>
      <c r="Q54" s="355"/>
      <c r="R54" s="301"/>
      <c r="S54" s="355"/>
      <c r="T54" s="355"/>
      <c r="U54" s="296" t="s">
        <v>25</v>
      </c>
    </row>
    <row r="55" spans="1:21" s="7" customFormat="1" ht="18" customHeight="1" thickBot="1" x14ac:dyDescent="0.2">
      <c r="A55" s="370"/>
      <c r="B55" s="373" t="s">
        <v>56</v>
      </c>
      <c r="C55" s="374"/>
      <c r="D55" s="312" t="s">
        <v>23</v>
      </c>
      <c r="E55" s="313" t="s">
        <v>23</v>
      </c>
      <c r="F55" s="308" t="str">
        <f>IF(SUM(F48:F54)=0,"",SUM(F48:F54))</f>
        <v/>
      </c>
      <c r="G55" s="312" t="s">
        <v>36</v>
      </c>
      <c r="H55" s="313" t="s">
        <v>36</v>
      </c>
      <c r="I55" s="307" t="str">
        <f>IF(SUM(I48:I54)=0,"",SUM(I48:I54))</f>
        <v/>
      </c>
      <c r="J55" s="313" t="s">
        <v>36</v>
      </c>
      <c r="K55" s="313" t="s">
        <v>36</v>
      </c>
      <c r="L55" s="308" t="str">
        <f>IF(SUM(L48:L54)=0,"",SUM(L48:L54))</f>
        <v/>
      </c>
      <c r="M55" s="312" t="s">
        <v>36</v>
      </c>
      <c r="N55" s="313" t="s">
        <v>36</v>
      </c>
      <c r="O55" s="307" t="str">
        <f>IF(SUM(O48:O54)=0,"",SUM(O48:O54))</f>
        <v/>
      </c>
      <c r="P55" s="312" t="s">
        <v>36</v>
      </c>
      <c r="Q55" s="313" t="s">
        <v>36</v>
      </c>
      <c r="R55" s="307" t="str">
        <f>IF(SUM(R48:R54)=0,"",SUM(R48:R54))</f>
        <v/>
      </c>
      <c r="S55" s="313" t="s">
        <v>36</v>
      </c>
      <c r="T55" s="313" t="s">
        <v>36</v>
      </c>
      <c r="U55" s="308" t="str">
        <f>IF(SUM(U48:U54)=0,"",SUM(U48:U54))</f>
        <v/>
      </c>
    </row>
    <row r="56" spans="1:21" x14ac:dyDescent="0.15">
      <c r="F56" s="248" t="str">
        <f>IF(F47=F55,"","↑【確認】「事業財源」の合計と「合計（総事業費）」が不一致")</f>
        <v/>
      </c>
    </row>
    <row r="57" spans="1:21" x14ac:dyDescent="0.15">
      <c r="F57" s="248"/>
    </row>
    <row r="58" spans="1:21" x14ac:dyDescent="0.15">
      <c r="A58" s="15" t="s">
        <v>37</v>
      </c>
    </row>
    <row r="59" spans="1:21" x14ac:dyDescent="0.15">
      <c r="A59" s="15"/>
    </row>
    <row r="60" spans="1:21" x14ac:dyDescent="0.15">
      <c r="A60" s="16" t="s">
        <v>94</v>
      </c>
      <c r="B60" s="253" t="s">
        <v>101</v>
      </c>
      <c r="C60" s="253"/>
      <c r="D60" s="253"/>
      <c r="E60" s="253"/>
      <c r="F60" s="253"/>
      <c r="G60" s="253"/>
      <c r="H60" s="253"/>
      <c r="I60" s="253"/>
      <c r="J60" s="253"/>
      <c r="K60" s="253"/>
      <c r="L60" s="253"/>
    </row>
    <row r="61" spans="1:21" x14ac:dyDescent="0.15">
      <c r="A61" s="16"/>
      <c r="B61" s="253" t="s">
        <v>658</v>
      </c>
      <c r="C61" s="253"/>
      <c r="D61" s="253"/>
      <c r="E61" s="253"/>
      <c r="F61" s="253"/>
      <c r="G61" s="253"/>
      <c r="H61" s="253"/>
      <c r="I61" s="253"/>
      <c r="J61" s="253"/>
      <c r="K61" s="253"/>
      <c r="L61" s="253"/>
    </row>
    <row r="62" spans="1:21" x14ac:dyDescent="0.15">
      <c r="A62" s="16" t="s">
        <v>95</v>
      </c>
      <c r="B62" s="253" t="s">
        <v>102</v>
      </c>
      <c r="C62" s="253"/>
      <c r="D62" s="253"/>
      <c r="E62" s="253"/>
      <c r="F62" s="253"/>
      <c r="G62" s="253"/>
      <c r="H62" s="253"/>
      <c r="I62" s="253"/>
      <c r="J62" s="253"/>
      <c r="K62" s="253"/>
      <c r="L62" s="253"/>
    </row>
    <row r="63" spans="1:21" x14ac:dyDescent="0.15">
      <c r="A63" s="16"/>
      <c r="B63" s="253" t="s">
        <v>83</v>
      </c>
      <c r="C63" s="253"/>
      <c r="D63" s="253"/>
      <c r="E63" s="253"/>
      <c r="F63" s="253"/>
      <c r="G63" s="253"/>
      <c r="H63" s="253"/>
      <c r="I63" s="253"/>
      <c r="J63" s="253"/>
      <c r="K63" s="253"/>
      <c r="L63" s="253"/>
    </row>
    <row r="64" spans="1:21" x14ac:dyDescent="0.15">
      <c r="A64" s="16" t="s">
        <v>84</v>
      </c>
      <c r="B64" s="253" t="s">
        <v>589</v>
      </c>
      <c r="C64" s="253"/>
      <c r="D64" s="253"/>
      <c r="E64" s="253"/>
      <c r="F64" s="253"/>
      <c r="G64" s="253"/>
      <c r="H64" s="253"/>
      <c r="I64" s="253"/>
      <c r="J64" s="253"/>
      <c r="K64" s="253"/>
      <c r="L64" s="253"/>
    </row>
    <row r="65" spans="1:12" x14ac:dyDescent="0.15">
      <c r="A65" s="16" t="s">
        <v>96</v>
      </c>
      <c r="B65" s="253" t="s">
        <v>103</v>
      </c>
      <c r="C65" s="253"/>
      <c r="D65" s="253"/>
      <c r="E65" s="253"/>
      <c r="F65" s="253"/>
      <c r="G65" s="253"/>
      <c r="H65" s="253"/>
      <c r="I65" s="253"/>
      <c r="J65" s="253"/>
      <c r="K65" s="253"/>
      <c r="L65" s="253"/>
    </row>
    <row r="66" spans="1:12" x14ac:dyDescent="0.15">
      <c r="A66" s="16"/>
      <c r="B66" s="253" t="s">
        <v>659</v>
      </c>
      <c r="C66" s="253"/>
      <c r="D66" s="253"/>
      <c r="E66" s="253"/>
      <c r="F66" s="253"/>
      <c r="G66" s="253"/>
      <c r="H66" s="253"/>
      <c r="I66" s="253"/>
      <c r="J66" s="253"/>
      <c r="K66" s="253"/>
      <c r="L66" s="253"/>
    </row>
    <row r="67" spans="1:12" x14ac:dyDescent="0.15">
      <c r="A67" s="16"/>
      <c r="B67" s="253" t="s">
        <v>660</v>
      </c>
      <c r="C67" s="253"/>
      <c r="D67" s="253"/>
      <c r="E67" s="253"/>
      <c r="F67" s="253"/>
      <c r="G67" s="253"/>
      <c r="H67" s="253"/>
      <c r="I67" s="253"/>
      <c r="J67" s="253"/>
      <c r="K67" s="253"/>
      <c r="L67" s="253"/>
    </row>
    <row r="68" spans="1:12" x14ac:dyDescent="0.15">
      <c r="A68" s="16"/>
      <c r="B68" s="253"/>
      <c r="C68" s="253"/>
      <c r="D68" s="253"/>
      <c r="E68" s="253"/>
      <c r="F68" s="253"/>
      <c r="G68" s="253"/>
      <c r="H68" s="253"/>
      <c r="I68" s="253"/>
      <c r="J68" s="253"/>
      <c r="K68" s="253"/>
      <c r="L68" s="253"/>
    </row>
    <row r="69" spans="1:12" x14ac:dyDescent="0.15">
      <c r="A69" s="16" t="s">
        <v>97</v>
      </c>
      <c r="B69" s="253" t="s">
        <v>661</v>
      </c>
      <c r="C69" s="253"/>
      <c r="D69" s="253"/>
      <c r="E69" s="253"/>
      <c r="F69" s="253"/>
      <c r="G69" s="253"/>
      <c r="H69" s="253"/>
      <c r="I69" s="253"/>
      <c r="J69" s="253"/>
      <c r="K69" s="253"/>
      <c r="L69" s="253"/>
    </row>
    <row r="70" spans="1:12" x14ac:dyDescent="0.15">
      <c r="A70" s="16"/>
      <c r="B70" s="253"/>
      <c r="C70" s="253"/>
      <c r="D70" s="253"/>
      <c r="E70" s="253"/>
      <c r="F70" s="253"/>
      <c r="G70" s="253"/>
      <c r="H70" s="253"/>
      <c r="I70" s="253"/>
      <c r="J70" s="253"/>
      <c r="K70" s="253"/>
      <c r="L70" s="253"/>
    </row>
    <row r="71" spans="1:12" x14ac:dyDescent="0.15">
      <c r="A71" s="16" t="s">
        <v>98</v>
      </c>
      <c r="B71" s="253" t="s">
        <v>87</v>
      </c>
      <c r="C71" s="253"/>
      <c r="D71" s="253"/>
      <c r="E71" s="253"/>
      <c r="F71" s="253"/>
      <c r="G71" s="253"/>
      <c r="H71" s="253"/>
      <c r="I71" s="253"/>
      <c r="J71" s="253"/>
      <c r="K71" s="253"/>
      <c r="L71" s="253"/>
    </row>
    <row r="72" spans="1:12" x14ac:dyDescent="0.15">
      <c r="A72" s="16" t="s">
        <v>88</v>
      </c>
      <c r="B72" s="253" t="s">
        <v>89</v>
      </c>
      <c r="C72" s="253"/>
      <c r="D72" s="253"/>
      <c r="E72" s="253"/>
      <c r="F72" s="253"/>
      <c r="G72" s="253"/>
      <c r="H72" s="253"/>
      <c r="I72" s="253"/>
      <c r="J72" s="253"/>
      <c r="K72" s="253"/>
      <c r="L72" s="253"/>
    </row>
    <row r="73" spans="1:12" x14ac:dyDescent="0.15">
      <c r="A73" s="16" t="s">
        <v>88</v>
      </c>
      <c r="B73" s="253" t="s">
        <v>104</v>
      </c>
      <c r="C73" s="253"/>
      <c r="D73" s="253"/>
      <c r="E73" s="253"/>
      <c r="F73" s="253"/>
      <c r="G73" s="253"/>
      <c r="H73" s="253"/>
      <c r="I73" s="253"/>
      <c r="J73" s="253"/>
      <c r="K73" s="253"/>
      <c r="L73" s="253"/>
    </row>
    <row r="74" spans="1:12" x14ac:dyDescent="0.15">
      <c r="A74" s="16" t="s">
        <v>90</v>
      </c>
      <c r="B74" s="254" t="s">
        <v>590</v>
      </c>
      <c r="C74" s="254"/>
      <c r="D74" s="253"/>
      <c r="E74" s="253"/>
      <c r="F74" s="253"/>
      <c r="G74" s="253"/>
      <c r="H74" s="253"/>
      <c r="I74" s="253"/>
      <c r="J74" s="253"/>
      <c r="K74" s="253"/>
      <c r="L74" s="253"/>
    </row>
    <row r="75" spans="1:12" x14ac:dyDescent="0.15">
      <c r="A75" s="16" t="s">
        <v>91</v>
      </c>
      <c r="B75" s="254" t="s">
        <v>105</v>
      </c>
      <c r="C75" s="254"/>
      <c r="D75" s="253"/>
      <c r="E75" s="253"/>
      <c r="F75" s="253"/>
      <c r="G75" s="253"/>
      <c r="H75" s="253"/>
      <c r="I75" s="253"/>
      <c r="J75" s="253"/>
      <c r="K75" s="253"/>
      <c r="L75" s="253"/>
    </row>
    <row r="76" spans="1:12" x14ac:dyDescent="0.15">
      <c r="A76" s="16" t="s">
        <v>88</v>
      </c>
      <c r="B76" s="254" t="s">
        <v>106</v>
      </c>
      <c r="C76" s="254"/>
      <c r="D76" s="253"/>
      <c r="E76" s="253"/>
      <c r="F76" s="253"/>
      <c r="G76" s="253"/>
      <c r="H76" s="253"/>
      <c r="I76" s="253"/>
      <c r="J76" s="253"/>
      <c r="K76" s="253"/>
      <c r="L76" s="253"/>
    </row>
    <row r="77" spans="1:12" x14ac:dyDescent="0.15">
      <c r="A77" s="16" t="s">
        <v>88</v>
      </c>
      <c r="B77" s="254" t="s">
        <v>591</v>
      </c>
      <c r="C77" s="254"/>
      <c r="D77" s="253"/>
      <c r="E77" s="253"/>
      <c r="F77" s="253"/>
      <c r="G77" s="253"/>
      <c r="H77" s="253"/>
      <c r="I77" s="253"/>
      <c r="J77" s="253"/>
      <c r="K77" s="253"/>
      <c r="L77" s="253"/>
    </row>
    <row r="78" spans="1:12" x14ac:dyDescent="0.15">
      <c r="A78" s="16" t="s">
        <v>99</v>
      </c>
      <c r="B78" s="253" t="s">
        <v>92</v>
      </c>
      <c r="C78" s="253"/>
      <c r="D78" s="253"/>
      <c r="E78" s="253"/>
      <c r="F78" s="253"/>
      <c r="G78" s="253"/>
      <c r="H78" s="253"/>
      <c r="I78" s="253"/>
      <c r="J78" s="253"/>
      <c r="K78" s="253"/>
      <c r="L78" s="253"/>
    </row>
    <row r="79" spans="1:12" x14ac:dyDescent="0.15">
      <c r="A79" s="16" t="s">
        <v>100</v>
      </c>
      <c r="B79" s="253" t="s">
        <v>93</v>
      </c>
      <c r="C79" s="253"/>
      <c r="D79" s="253"/>
      <c r="E79" s="253"/>
      <c r="F79" s="253"/>
      <c r="G79" s="253"/>
      <c r="H79" s="253"/>
      <c r="I79" s="253"/>
      <c r="J79" s="253"/>
      <c r="K79" s="253"/>
      <c r="L79" s="253"/>
    </row>
    <row r="80" spans="1:12" x14ac:dyDescent="0.15">
      <c r="A80" s="17"/>
      <c r="B80" s="253" t="s">
        <v>85</v>
      </c>
      <c r="C80" s="253"/>
      <c r="D80" s="253"/>
      <c r="E80" s="253"/>
      <c r="F80" s="253"/>
      <c r="G80" s="253"/>
      <c r="H80" s="253"/>
      <c r="I80" s="253"/>
      <c r="J80" s="253"/>
      <c r="K80" s="253"/>
      <c r="L80" s="253"/>
    </row>
    <row r="81" spans="1:1" x14ac:dyDescent="0.15">
      <c r="A81" s="1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3">
    <dataValidation type="list" allowBlank="1" showInputMessage="1" showErrorMessage="1" sqref="C13" xr:uid="{A4162DF5-C66B-47A2-B215-61F47EB49E13}">
      <formula1>"　（新築）,（移転新築）,　（増築）,　（改築）"</formula1>
    </dataValidation>
    <dataValidation type="list" showInputMessage="1" showErrorMessage="1" sqref="C12" xr:uid="{E628F929-1549-48E1-948F-5162448DEEAB}">
      <formula1>" &lt;建築工事&gt;, &lt;改修工事&gt;"</formula1>
    </dataValidation>
    <dataValidation showInputMessage="1" showErrorMessage="1" sqref="C19" xr:uid="{4D921CD5-E171-47C7-B47B-0635FD0F8383}"/>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view="pageBreakPreview" zoomScale="80" zoomScaleNormal="100" zoomScaleSheetLayoutView="80" workbookViewId="0"/>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5.875" style="2" customWidth="1"/>
    <col min="9" max="11" width="12.5" style="2" customWidth="1"/>
    <col min="12" max="16384" width="9" style="1"/>
  </cols>
  <sheetData>
    <row r="1" spans="2:21" x14ac:dyDescent="0.15">
      <c r="B1" s="166" t="s">
        <v>60</v>
      </c>
      <c r="D1" s="167" t="s">
        <v>61</v>
      </c>
      <c r="F1" s="167" t="s">
        <v>62</v>
      </c>
      <c r="H1" s="260" t="s">
        <v>592</v>
      </c>
      <c r="I1" s="261"/>
      <c r="J1" s="261"/>
      <c r="K1" s="261"/>
      <c r="L1" s="261"/>
      <c r="M1" s="261"/>
      <c r="N1" s="261"/>
      <c r="O1" s="261"/>
      <c r="P1" s="261"/>
      <c r="Q1" s="261"/>
      <c r="R1" s="261"/>
      <c r="S1" s="261"/>
      <c r="T1" s="261"/>
      <c r="U1" s="261"/>
    </row>
    <row r="2" spans="2:21" x14ac:dyDescent="0.15">
      <c r="H2" s="261"/>
      <c r="I2" s="261"/>
      <c r="J2" s="261"/>
      <c r="K2" s="261"/>
      <c r="L2" s="261"/>
      <c r="M2" s="261"/>
      <c r="N2" s="261"/>
      <c r="O2" s="261"/>
      <c r="P2" s="261"/>
      <c r="Q2" s="261"/>
      <c r="R2" s="261"/>
      <c r="S2" s="261"/>
      <c r="T2" s="261"/>
      <c r="U2" s="261"/>
    </row>
    <row r="3" spans="2:21" ht="108" x14ac:dyDescent="0.15">
      <c r="B3" s="1" t="s">
        <v>63</v>
      </c>
      <c r="D3" s="2" t="s">
        <v>312</v>
      </c>
      <c r="F3" s="2" t="s">
        <v>64</v>
      </c>
      <c r="H3" s="267" t="s">
        <v>606</v>
      </c>
      <c r="I3" s="267" t="s">
        <v>607</v>
      </c>
      <c r="J3" s="267" t="s">
        <v>608</v>
      </c>
      <c r="K3" s="267" t="s">
        <v>609</v>
      </c>
      <c r="L3" s="267" t="s">
        <v>610</v>
      </c>
      <c r="M3" s="267" t="s">
        <v>611</v>
      </c>
      <c r="N3" s="267" t="s">
        <v>612</v>
      </c>
      <c r="O3" s="267" t="s">
        <v>613</v>
      </c>
      <c r="P3" s="267" t="s">
        <v>614</v>
      </c>
      <c r="Q3" s="267" t="s">
        <v>615</v>
      </c>
      <c r="R3" s="267" t="s">
        <v>616</v>
      </c>
      <c r="S3" s="267" t="s">
        <v>617</v>
      </c>
      <c r="T3" s="267" t="s">
        <v>618</v>
      </c>
      <c r="U3" s="267" t="s">
        <v>679</v>
      </c>
    </row>
    <row r="4" spans="2:21" x14ac:dyDescent="0.15">
      <c r="B4" s="1" t="s">
        <v>65</v>
      </c>
      <c r="D4" s="2" t="s">
        <v>313</v>
      </c>
      <c r="F4" s="2" t="s">
        <v>66</v>
      </c>
      <c r="H4" s="261" t="s">
        <v>593</v>
      </c>
      <c r="I4" s="261" t="s">
        <v>593</v>
      </c>
      <c r="J4" s="261" t="s">
        <v>598</v>
      </c>
      <c r="K4" s="261" t="s">
        <v>603</v>
      </c>
      <c r="L4" s="261" t="s">
        <v>603</v>
      </c>
      <c r="M4" s="261" t="s">
        <v>601</v>
      </c>
      <c r="N4" s="261" t="s">
        <v>603</v>
      </c>
      <c r="O4" s="261" t="s">
        <v>603</v>
      </c>
      <c r="P4" s="261" t="s">
        <v>601</v>
      </c>
      <c r="Q4" s="261" t="s">
        <v>601</v>
      </c>
      <c r="R4" s="261" t="s">
        <v>603</v>
      </c>
      <c r="S4" s="261" t="s">
        <v>604</v>
      </c>
      <c r="T4" s="261" t="s">
        <v>603</v>
      </c>
      <c r="U4" s="261" t="s">
        <v>601</v>
      </c>
    </row>
    <row r="5" spans="2:21" x14ac:dyDescent="0.15">
      <c r="B5" s="1" t="s">
        <v>67</v>
      </c>
      <c r="D5" s="2" t="s">
        <v>314</v>
      </c>
      <c r="F5" s="2" t="s">
        <v>68</v>
      </c>
      <c r="H5" s="261" t="s">
        <v>594</v>
      </c>
      <c r="I5" s="261" t="s">
        <v>594</v>
      </c>
      <c r="J5" s="261" t="s">
        <v>599</v>
      </c>
      <c r="K5" s="261"/>
      <c r="L5" s="261"/>
      <c r="M5" s="261" t="s">
        <v>594</v>
      </c>
      <c r="N5" s="261"/>
      <c r="O5" s="261"/>
      <c r="P5" s="261" t="s">
        <v>602</v>
      </c>
      <c r="Q5" s="261" t="s">
        <v>602</v>
      </c>
      <c r="R5" s="261"/>
      <c r="S5" s="261" t="s">
        <v>605</v>
      </c>
      <c r="T5" s="261"/>
      <c r="U5" s="261" t="s">
        <v>594</v>
      </c>
    </row>
    <row r="6" spans="2:21" x14ac:dyDescent="0.15">
      <c r="B6" s="1" t="s">
        <v>69</v>
      </c>
      <c r="D6" s="2" t="s">
        <v>315</v>
      </c>
      <c r="F6" s="2" t="s">
        <v>70</v>
      </c>
      <c r="H6" s="261" t="s">
        <v>596</v>
      </c>
      <c r="I6" s="261" t="s">
        <v>596</v>
      </c>
      <c r="J6" s="261" t="s">
        <v>600</v>
      </c>
      <c r="K6" s="261"/>
      <c r="L6" s="261"/>
      <c r="M6" s="261"/>
      <c r="N6" s="261"/>
      <c r="O6" s="261"/>
      <c r="P6" s="261"/>
      <c r="Q6" s="261"/>
      <c r="R6" s="261"/>
      <c r="S6" s="261"/>
      <c r="T6" s="261"/>
      <c r="U6" s="261" t="s">
        <v>245</v>
      </c>
    </row>
    <row r="7" spans="2:21" x14ac:dyDescent="0.15">
      <c r="B7" s="1" t="s">
        <v>71</v>
      </c>
      <c r="D7" s="2" t="s">
        <v>316</v>
      </c>
      <c r="F7" s="2" t="s">
        <v>72</v>
      </c>
      <c r="H7" s="261" t="s">
        <v>595</v>
      </c>
      <c r="I7" s="261" t="s">
        <v>595</v>
      </c>
      <c r="J7" s="261"/>
      <c r="K7" s="261"/>
      <c r="L7" s="261"/>
      <c r="M7" s="261"/>
      <c r="N7" s="261"/>
      <c r="O7" s="261"/>
      <c r="P7" s="261"/>
      <c r="Q7" s="261"/>
      <c r="R7" s="261"/>
      <c r="S7" s="261"/>
      <c r="T7" s="261"/>
      <c r="U7" s="261"/>
    </row>
    <row r="8" spans="2:21" x14ac:dyDescent="0.15">
      <c r="B8" s="1" t="s">
        <v>73</v>
      </c>
      <c r="F8" s="2" t="s">
        <v>74</v>
      </c>
      <c r="H8" s="261" t="s">
        <v>597</v>
      </c>
      <c r="I8" s="261"/>
      <c r="J8" s="261"/>
      <c r="K8" s="261"/>
      <c r="L8" s="261"/>
      <c r="M8" s="261"/>
      <c r="N8" s="261"/>
      <c r="O8" s="261"/>
      <c r="P8" s="261"/>
      <c r="Q8" s="261"/>
      <c r="R8" s="261"/>
      <c r="S8" s="261"/>
      <c r="T8" s="261"/>
      <c r="U8" s="261"/>
    </row>
    <row r="9" spans="2:21" x14ac:dyDescent="0.15">
      <c r="B9" s="1" t="s">
        <v>75</v>
      </c>
      <c r="F9" s="2" t="s">
        <v>76</v>
      </c>
      <c r="H9" s="1"/>
      <c r="I9" s="1"/>
      <c r="J9" s="1"/>
      <c r="K9" s="1"/>
    </row>
    <row r="10" spans="2:21" x14ac:dyDescent="0.15">
      <c r="B10" s="1" t="s">
        <v>77</v>
      </c>
      <c r="F10" s="2" t="s">
        <v>563</v>
      </c>
      <c r="H10" s="1"/>
      <c r="I10" s="344"/>
      <c r="J10" s="1"/>
      <c r="K10" s="1"/>
    </row>
    <row r="11" spans="2:21" x14ac:dyDescent="0.15">
      <c r="B11" s="1" t="s">
        <v>78</v>
      </c>
      <c r="H11" s="1"/>
      <c r="I11" s="344"/>
      <c r="J11" s="1"/>
      <c r="K11" s="1"/>
    </row>
    <row r="12" spans="2:21" x14ac:dyDescent="0.15">
      <c r="B12" s="1" t="s">
        <v>79</v>
      </c>
      <c r="H12" s="1"/>
      <c r="I12" s="344"/>
      <c r="J12" s="1"/>
      <c r="K12" s="1"/>
    </row>
    <row r="13" spans="2:21" x14ac:dyDescent="0.15">
      <c r="B13" s="1" t="s">
        <v>80</v>
      </c>
      <c r="H13" s="255"/>
      <c r="I13" s="257"/>
      <c r="J13" s="258"/>
      <c r="K13" s="258"/>
      <c r="L13" s="258"/>
      <c r="M13" s="258"/>
    </row>
    <row r="14" spans="2:21" x14ac:dyDescent="0.15">
      <c r="B14" s="1" t="s">
        <v>81</v>
      </c>
      <c r="H14" s="255"/>
      <c r="I14" s="259"/>
      <c r="J14" s="256"/>
      <c r="K14" s="256"/>
      <c r="L14" s="256"/>
      <c r="M14" s="256"/>
    </row>
    <row r="15" spans="2:21" x14ac:dyDescent="0.15">
      <c r="B15" s="1" t="s">
        <v>667</v>
      </c>
      <c r="H15" s="255"/>
      <c r="I15" s="259"/>
      <c r="J15" s="256"/>
      <c r="K15" s="256"/>
      <c r="L15" s="256"/>
      <c r="M15" s="256"/>
    </row>
    <row r="16" spans="2:21" x14ac:dyDescent="0.15">
      <c r="B16" s="1" t="s">
        <v>677</v>
      </c>
      <c r="H16" s="255"/>
      <c r="I16" s="259"/>
      <c r="J16" s="256"/>
      <c r="K16" s="256"/>
      <c r="L16" s="256"/>
      <c r="M16" s="256"/>
    </row>
    <row r="17" spans="2:13" x14ac:dyDescent="0.15">
      <c r="B17" s="1" t="s">
        <v>678</v>
      </c>
      <c r="H17" s="255"/>
      <c r="I17" s="259"/>
      <c r="J17" s="256"/>
      <c r="K17" s="256"/>
      <c r="L17" s="256"/>
      <c r="M17" s="256"/>
    </row>
    <row r="18" spans="2:13" x14ac:dyDescent="0.15">
      <c r="H18" s="255"/>
      <c r="I18" s="259"/>
      <c r="J18" s="256"/>
      <c r="K18" s="256"/>
      <c r="L18" s="256"/>
      <c r="M18" s="256"/>
    </row>
    <row r="19" spans="2:13" x14ac:dyDescent="0.15">
      <c r="H19" s="255"/>
      <c r="I19" s="259"/>
      <c r="J19" s="256"/>
      <c r="K19" s="256"/>
      <c r="L19" s="256"/>
      <c r="M19" s="256"/>
    </row>
    <row r="20" spans="2:13" x14ac:dyDescent="0.15">
      <c r="H20" s="255"/>
      <c r="I20" s="259"/>
      <c r="J20" s="256"/>
      <c r="K20" s="256"/>
      <c r="L20" s="256"/>
      <c r="M20" s="256"/>
    </row>
    <row r="21" spans="2:13" x14ac:dyDescent="0.15">
      <c r="H21" s="255"/>
      <c r="I21" s="259"/>
      <c r="J21" s="256"/>
      <c r="K21" s="256"/>
      <c r="L21" s="256"/>
      <c r="M21" s="256"/>
    </row>
    <row r="22" spans="2:13" x14ac:dyDescent="0.15">
      <c r="B22" s="166" t="s">
        <v>268</v>
      </c>
      <c r="D22" s="167" t="s">
        <v>430</v>
      </c>
      <c r="H22" s="260" t="s">
        <v>619</v>
      </c>
      <c r="I22" s="261"/>
      <c r="J22" s="261"/>
      <c r="K22" s="261"/>
      <c r="L22" s="261"/>
      <c r="M22" s="261"/>
    </row>
    <row r="23" spans="2:13" x14ac:dyDescent="0.15">
      <c r="H23" s="261"/>
      <c r="I23" s="261"/>
      <c r="J23" s="261"/>
      <c r="K23" s="261"/>
      <c r="L23" s="261"/>
      <c r="M23" s="261"/>
    </row>
    <row r="24" spans="2:13" ht="42" x14ac:dyDescent="0.15">
      <c r="B24" s="1" t="s">
        <v>670</v>
      </c>
      <c r="C24" s="1" t="s">
        <v>270</v>
      </c>
      <c r="D24" s="2" t="s">
        <v>431</v>
      </c>
      <c r="H24" s="262"/>
      <c r="I24" s="263" t="s">
        <v>620</v>
      </c>
      <c r="J24" s="264" t="s">
        <v>621</v>
      </c>
      <c r="K24" s="264" t="s">
        <v>622</v>
      </c>
      <c r="L24" s="264" t="s">
        <v>623</v>
      </c>
      <c r="M24" s="264" t="s">
        <v>624</v>
      </c>
    </row>
    <row r="25" spans="2:13" x14ac:dyDescent="0.15">
      <c r="B25" s="1" t="s">
        <v>290</v>
      </c>
      <c r="C25" s="1" t="s">
        <v>274</v>
      </c>
      <c r="D25" s="2" t="s">
        <v>432</v>
      </c>
      <c r="H25" s="262" t="s">
        <v>625</v>
      </c>
      <c r="I25" s="265" t="s">
        <v>626</v>
      </c>
      <c r="J25" s="266">
        <v>0.5</v>
      </c>
      <c r="K25" s="266" t="s">
        <v>627</v>
      </c>
      <c r="L25" s="266">
        <v>0.5</v>
      </c>
      <c r="M25" s="266">
        <v>1</v>
      </c>
    </row>
    <row r="26" spans="2:13" x14ac:dyDescent="0.15">
      <c r="B26" s="1" t="s">
        <v>291</v>
      </c>
      <c r="C26" s="1" t="s">
        <v>275</v>
      </c>
      <c r="D26" s="2" t="s">
        <v>433</v>
      </c>
      <c r="H26" s="262" t="s">
        <v>628</v>
      </c>
      <c r="I26" s="265" t="s">
        <v>626</v>
      </c>
      <c r="J26" s="266">
        <v>0.75</v>
      </c>
      <c r="K26" s="266" t="s">
        <v>629</v>
      </c>
      <c r="L26" s="266">
        <v>0.5</v>
      </c>
      <c r="M26" s="266">
        <v>0.66666666666666663</v>
      </c>
    </row>
    <row r="27" spans="2:13" x14ac:dyDescent="0.15">
      <c r="B27" s="1" t="s">
        <v>283</v>
      </c>
      <c r="C27" s="1" t="s">
        <v>284</v>
      </c>
      <c r="D27" s="2" t="s">
        <v>434</v>
      </c>
      <c r="H27" s="262" t="s">
        <v>630</v>
      </c>
      <c r="I27" s="265" t="s">
        <v>626</v>
      </c>
      <c r="J27" s="266">
        <v>0.33333333333333331</v>
      </c>
      <c r="K27" s="266" t="s">
        <v>629</v>
      </c>
      <c r="L27" s="266">
        <v>0.33333333333333331</v>
      </c>
      <c r="M27" s="266">
        <v>1</v>
      </c>
    </row>
    <row r="28" spans="2:13" x14ac:dyDescent="0.15">
      <c r="B28" s="1" t="s">
        <v>669</v>
      </c>
      <c r="C28" s="1" t="s">
        <v>269</v>
      </c>
      <c r="D28" s="2" t="s">
        <v>435</v>
      </c>
      <c r="H28" s="262" t="s">
        <v>631</v>
      </c>
      <c r="I28" s="265" t="s">
        <v>632</v>
      </c>
      <c r="J28" s="266" t="s">
        <v>633</v>
      </c>
      <c r="K28" s="266" t="s">
        <v>629</v>
      </c>
      <c r="L28" s="266">
        <v>0.5</v>
      </c>
      <c r="M28" s="266">
        <v>0.5</v>
      </c>
    </row>
    <row r="29" spans="2:13" x14ac:dyDescent="0.15">
      <c r="B29" s="1" t="s">
        <v>285</v>
      </c>
      <c r="C29" s="1" t="s">
        <v>271</v>
      </c>
      <c r="D29" s="2" t="s">
        <v>436</v>
      </c>
      <c r="H29" s="262" t="s">
        <v>634</v>
      </c>
      <c r="I29" s="265" t="s">
        <v>632</v>
      </c>
      <c r="J29" s="266" t="s">
        <v>633</v>
      </c>
      <c r="K29" s="266" t="s">
        <v>629</v>
      </c>
      <c r="L29" s="266">
        <v>0.5</v>
      </c>
      <c r="M29" s="266">
        <v>0.5</v>
      </c>
    </row>
    <row r="30" spans="2:13" x14ac:dyDescent="0.15">
      <c r="B30" s="1" t="s">
        <v>286</v>
      </c>
      <c r="C30" s="1" t="s">
        <v>272</v>
      </c>
      <c r="D30" s="2" t="s">
        <v>437</v>
      </c>
      <c r="H30" s="262" t="s">
        <v>635</v>
      </c>
      <c r="I30" s="265" t="s">
        <v>636</v>
      </c>
      <c r="J30" s="266" t="s">
        <v>633</v>
      </c>
      <c r="K30" s="266" t="s">
        <v>629</v>
      </c>
      <c r="L30" s="266">
        <v>0.5</v>
      </c>
      <c r="M30" s="266">
        <v>0.5</v>
      </c>
    </row>
    <row r="31" spans="2:13" x14ac:dyDescent="0.15">
      <c r="B31" s="1" t="s">
        <v>287</v>
      </c>
      <c r="C31" s="1" t="s">
        <v>273</v>
      </c>
      <c r="D31" s="2" t="s">
        <v>438</v>
      </c>
      <c r="H31" s="262" t="s">
        <v>637</v>
      </c>
      <c r="I31" s="265" t="s">
        <v>638</v>
      </c>
      <c r="J31" s="266">
        <v>0.66666666666666663</v>
      </c>
      <c r="K31" s="266" t="s">
        <v>629</v>
      </c>
      <c r="L31" s="266">
        <v>0.33333333333333331</v>
      </c>
      <c r="M31" s="266">
        <v>0.5</v>
      </c>
    </row>
    <row r="32" spans="2:13" x14ac:dyDescent="0.15">
      <c r="B32" s="1" t="s">
        <v>288</v>
      </c>
      <c r="C32" s="1" t="s">
        <v>276</v>
      </c>
      <c r="D32" s="2" t="s">
        <v>439</v>
      </c>
      <c r="H32" s="262" t="s">
        <v>639</v>
      </c>
      <c r="I32" s="265" t="s">
        <v>640</v>
      </c>
      <c r="J32" s="266">
        <v>0.66666666666666663</v>
      </c>
      <c r="K32" s="266" t="s">
        <v>629</v>
      </c>
      <c r="L32" s="266">
        <v>0.33333333333333331</v>
      </c>
      <c r="M32" s="266">
        <v>0.5</v>
      </c>
    </row>
    <row r="33" spans="1:13" x14ac:dyDescent="0.15">
      <c r="B33" s="1" t="s">
        <v>289</v>
      </c>
      <c r="D33" s="2" t="s">
        <v>440</v>
      </c>
      <c r="H33" s="262" t="s">
        <v>641</v>
      </c>
      <c r="I33" s="265" t="s">
        <v>626</v>
      </c>
      <c r="J33" s="266">
        <v>0.5</v>
      </c>
      <c r="K33" s="266" t="s">
        <v>629</v>
      </c>
      <c r="L33" s="266">
        <v>0.5</v>
      </c>
      <c r="M33" s="266">
        <v>1</v>
      </c>
    </row>
    <row r="34" spans="1:13" x14ac:dyDescent="0.15">
      <c r="D34" s="2" t="s">
        <v>441</v>
      </c>
      <c r="H34" s="262" t="s">
        <v>642</v>
      </c>
      <c r="I34" s="265" t="s">
        <v>626</v>
      </c>
      <c r="J34" s="266">
        <v>0.5</v>
      </c>
      <c r="K34" s="266" t="s">
        <v>629</v>
      </c>
      <c r="L34" s="266">
        <v>0.5</v>
      </c>
      <c r="M34" s="266">
        <v>1</v>
      </c>
    </row>
    <row r="35" spans="1:13" x14ac:dyDescent="0.15">
      <c r="D35" s="2" t="s">
        <v>442</v>
      </c>
      <c r="H35" s="262" t="s">
        <v>643</v>
      </c>
      <c r="I35" s="265" t="s">
        <v>626</v>
      </c>
      <c r="J35" s="266">
        <v>0.5</v>
      </c>
      <c r="K35" s="266" t="s">
        <v>629</v>
      </c>
      <c r="L35" s="266">
        <v>0.5</v>
      </c>
      <c r="M35" s="266">
        <v>1</v>
      </c>
    </row>
    <row r="36" spans="1:13" x14ac:dyDescent="0.15">
      <c r="D36" s="2" t="s">
        <v>443</v>
      </c>
      <c r="H36" s="262" t="s">
        <v>644</v>
      </c>
      <c r="I36" s="265" t="s">
        <v>645</v>
      </c>
      <c r="J36" s="266" t="s">
        <v>646</v>
      </c>
      <c r="K36" s="266" t="s">
        <v>647</v>
      </c>
      <c r="L36" s="266" t="s">
        <v>646</v>
      </c>
      <c r="M36" s="266">
        <v>1</v>
      </c>
    </row>
    <row r="37" spans="1:13" x14ac:dyDescent="0.15">
      <c r="D37" s="2" t="s">
        <v>444</v>
      </c>
      <c r="H37" s="262" t="s">
        <v>668</v>
      </c>
      <c r="I37" s="265" t="s">
        <v>626</v>
      </c>
      <c r="J37" s="266">
        <v>0.5</v>
      </c>
      <c r="K37" s="266" t="s">
        <v>629</v>
      </c>
      <c r="L37" s="266">
        <v>0.5</v>
      </c>
      <c r="M37" s="266">
        <v>1</v>
      </c>
    </row>
    <row r="38" spans="1:13" x14ac:dyDescent="0.15">
      <c r="D38" s="2" t="s">
        <v>445</v>
      </c>
      <c r="H38" s="262" t="s">
        <v>648</v>
      </c>
      <c r="I38" s="265" t="s">
        <v>626</v>
      </c>
      <c r="J38" s="266">
        <v>0.33333333333333331</v>
      </c>
      <c r="K38" s="266" t="s">
        <v>629</v>
      </c>
      <c r="L38" s="266">
        <v>0.33333333333333331</v>
      </c>
      <c r="M38" s="266">
        <v>1</v>
      </c>
    </row>
    <row r="39" spans="1:13" x14ac:dyDescent="0.15">
      <c r="D39" s="2" t="s">
        <v>446</v>
      </c>
      <c r="H39" s="261" t="s">
        <v>679</v>
      </c>
      <c r="I39" s="342" t="s">
        <v>638</v>
      </c>
      <c r="J39" s="343">
        <v>0.5</v>
      </c>
      <c r="K39" s="343" t="s">
        <v>627</v>
      </c>
      <c r="L39" s="343">
        <v>0.33333333333333331</v>
      </c>
      <c r="M39" s="343">
        <v>0.66666666666666663</v>
      </c>
    </row>
    <row r="40" spans="1:13" x14ac:dyDescent="0.15">
      <c r="D40" s="2" t="s">
        <v>447</v>
      </c>
      <c r="H40" s="1"/>
      <c r="I40" s="1"/>
      <c r="J40" s="1"/>
      <c r="K40" s="1"/>
    </row>
    <row r="41" spans="1:13" x14ac:dyDescent="0.15">
      <c r="D41" s="2" t="s">
        <v>448</v>
      </c>
      <c r="H41" s="1"/>
      <c r="I41" s="1"/>
      <c r="J41" s="1"/>
      <c r="K41" s="1"/>
    </row>
    <row r="42" spans="1:13" x14ac:dyDescent="0.15">
      <c r="D42" s="2" t="s">
        <v>449</v>
      </c>
      <c r="H42" s="1"/>
      <c r="I42" s="1"/>
      <c r="J42" s="1"/>
      <c r="K42" s="1"/>
    </row>
    <row r="43" spans="1:13" x14ac:dyDescent="0.15">
      <c r="D43" s="2" t="s">
        <v>450</v>
      </c>
      <c r="H43" s="1"/>
      <c r="I43" s="1"/>
      <c r="J43" s="1"/>
      <c r="K43" s="1"/>
    </row>
    <row r="44" spans="1:13" x14ac:dyDescent="0.15">
      <c r="D44" s="2" t="s">
        <v>451</v>
      </c>
      <c r="H44" s="1"/>
      <c r="I44" s="1"/>
      <c r="J44" s="1"/>
      <c r="K44" s="1"/>
    </row>
    <row r="45" spans="1:13" x14ac:dyDescent="0.15">
      <c r="D45" s="2" t="s">
        <v>452</v>
      </c>
      <c r="H45" s="1"/>
      <c r="I45" s="1"/>
      <c r="J45" s="1"/>
      <c r="K45" s="1"/>
    </row>
    <row r="46" spans="1:13" x14ac:dyDescent="0.15">
      <c r="H46" s="1"/>
      <c r="I46" s="1"/>
      <c r="J46" s="1"/>
      <c r="K46" s="1"/>
    </row>
    <row r="47" spans="1:13" x14ac:dyDescent="0.15">
      <c r="A47" s="1">
        <v>9</v>
      </c>
      <c r="B47" s="166" t="s">
        <v>481</v>
      </c>
      <c r="H47" s="1"/>
      <c r="I47" s="1"/>
      <c r="J47" s="1"/>
      <c r="K47" s="1"/>
    </row>
    <row r="48" spans="1:13" x14ac:dyDescent="0.15">
      <c r="H48" s="1"/>
      <c r="I48" s="1"/>
      <c r="J48" s="1"/>
      <c r="K48" s="1"/>
    </row>
    <row r="49" spans="1:11" ht="27" x14ac:dyDescent="0.15">
      <c r="B49" s="168" t="s">
        <v>500</v>
      </c>
      <c r="H49" s="1"/>
      <c r="I49" s="1"/>
      <c r="J49" s="1"/>
      <c r="K49" s="1"/>
    </row>
    <row r="50" spans="1:11" x14ac:dyDescent="0.15">
      <c r="B50" s="168" t="s">
        <v>501</v>
      </c>
      <c r="H50" s="1"/>
      <c r="I50" s="1"/>
      <c r="J50" s="1"/>
      <c r="K50" s="1"/>
    </row>
    <row r="51" spans="1:11" x14ac:dyDescent="0.15">
      <c r="B51" s="168" t="s">
        <v>482</v>
      </c>
      <c r="H51" s="1"/>
      <c r="I51" s="1"/>
      <c r="J51" s="1"/>
      <c r="K51" s="1"/>
    </row>
    <row r="52" spans="1:11" x14ac:dyDescent="0.15">
      <c r="B52" s="168" t="s">
        <v>483</v>
      </c>
      <c r="H52" s="1"/>
      <c r="I52" s="1"/>
      <c r="J52" s="1"/>
      <c r="K52" s="1"/>
    </row>
    <row r="53" spans="1:11" x14ac:dyDescent="0.15">
      <c r="B53" s="168" t="s">
        <v>484</v>
      </c>
      <c r="H53" s="1"/>
      <c r="I53" s="1"/>
      <c r="J53" s="1"/>
      <c r="K53" s="1"/>
    </row>
    <row r="54" spans="1:11" x14ac:dyDescent="0.15">
      <c r="B54" s="168" t="s">
        <v>485</v>
      </c>
      <c r="H54" s="1"/>
      <c r="I54" s="1"/>
      <c r="J54" s="1"/>
      <c r="K54" s="1"/>
    </row>
    <row r="55" spans="1:11" x14ac:dyDescent="0.15">
      <c r="B55" s="168"/>
      <c r="H55" s="1"/>
      <c r="I55" s="1"/>
      <c r="J55" s="1"/>
      <c r="K55" s="1"/>
    </row>
    <row r="56" spans="1:11" x14ac:dyDescent="0.15">
      <c r="B56" s="168"/>
      <c r="H56" s="1"/>
      <c r="I56" s="1"/>
      <c r="J56" s="1"/>
      <c r="K56" s="1"/>
    </row>
    <row r="57" spans="1:11" x14ac:dyDescent="0.15">
      <c r="H57" s="1"/>
      <c r="I57" s="1"/>
      <c r="J57" s="1"/>
      <c r="K57" s="1"/>
    </row>
    <row r="58" spans="1:11" x14ac:dyDescent="0.15">
      <c r="A58" s="1">
        <v>12</v>
      </c>
      <c r="B58" s="166" t="s">
        <v>554</v>
      </c>
      <c r="H58" s="1"/>
      <c r="I58" s="1"/>
      <c r="J58" s="1"/>
      <c r="K58" s="1"/>
    </row>
    <row r="59" spans="1:11" x14ac:dyDescent="0.15">
      <c r="B59" s="1" t="s">
        <v>555</v>
      </c>
      <c r="H59" s="1"/>
      <c r="I59" s="1"/>
      <c r="J59" s="1"/>
      <c r="K59" s="1"/>
    </row>
    <row r="60" spans="1:11" x14ac:dyDescent="0.15">
      <c r="B60" s="1" t="s">
        <v>556</v>
      </c>
      <c r="H60" s="1"/>
      <c r="I60" s="1"/>
      <c r="J60" s="1"/>
      <c r="K60" s="1"/>
    </row>
    <row r="61" spans="1:11" x14ac:dyDescent="0.15">
      <c r="B61" s="1" t="s">
        <v>557</v>
      </c>
      <c r="H61" s="1"/>
      <c r="I61" s="1"/>
      <c r="J61" s="1"/>
      <c r="K61" s="1"/>
    </row>
    <row r="62" spans="1:11" x14ac:dyDescent="0.15">
      <c r="H62" s="1"/>
      <c r="I62" s="1"/>
      <c r="J62" s="1"/>
      <c r="K62" s="1"/>
    </row>
    <row r="63" spans="1:11" x14ac:dyDescent="0.15">
      <c r="B63" s="1" t="s">
        <v>558</v>
      </c>
      <c r="H63" s="1"/>
      <c r="I63" s="1"/>
      <c r="J63" s="1"/>
      <c r="K63" s="1"/>
    </row>
    <row r="64" spans="1:11" x14ac:dyDescent="0.15">
      <c r="B64" s="1" t="s">
        <v>560</v>
      </c>
      <c r="C64" s="187">
        <v>378000</v>
      </c>
      <c r="H64" s="1"/>
      <c r="I64" s="1"/>
      <c r="J64" s="1"/>
      <c r="K64" s="1"/>
    </row>
    <row r="65" spans="2:11" x14ac:dyDescent="0.15">
      <c r="B65" s="1" t="s">
        <v>559</v>
      </c>
      <c r="C65" s="187">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234</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235</v>
      </c>
      <c r="C5" s="399"/>
      <c r="D5" s="399"/>
      <c r="E5" s="399"/>
      <c r="F5" s="399"/>
    </row>
    <row r="6" spans="1:11" ht="12" customHeight="1" x14ac:dyDescent="0.15">
      <c r="A6" s="99"/>
      <c r="B6" s="100"/>
      <c r="C6" s="100"/>
      <c r="D6" s="100"/>
      <c r="E6" s="100"/>
      <c r="F6" s="100"/>
    </row>
    <row r="8" spans="1:11" x14ac:dyDescent="0.15">
      <c r="A8" s="399" t="s">
        <v>236</v>
      </c>
      <c r="B8" s="399"/>
      <c r="C8" s="399"/>
      <c r="D8" s="399" t="s">
        <v>277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571</v>
      </c>
      <c r="G15" s="188" t="s">
        <v>567</v>
      </c>
      <c r="H15" s="203" t="s">
        <v>568</v>
      </c>
      <c r="I15" s="189" t="s">
        <v>569</v>
      </c>
      <c r="J15" s="189" t="s">
        <v>570</v>
      </c>
      <c r="K15" s="204" t="s">
        <v>568</v>
      </c>
    </row>
    <row r="16" spans="1:11" ht="18.75" customHeight="1" x14ac:dyDescent="0.15">
      <c r="A16" s="93" t="s">
        <v>267</v>
      </c>
      <c r="B16" s="401"/>
      <c r="C16" s="401"/>
      <c r="D16" s="401"/>
      <c r="E16" s="401"/>
      <c r="F16" s="401"/>
      <c r="G16" s="428"/>
      <c r="H16" s="447"/>
      <c r="I16" s="447"/>
      <c r="J16" s="447"/>
      <c r="K16" s="429"/>
    </row>
    <row r="17" spans="1:11" x14ac:dyDescent="0.15">
      <c r="A17" s="396" t="s">
        <v>346</v>
      </c>
      <c r="B17" s="396" t="s">
        <v>248</v>
      </c>
      <c r="C17" s="396"/>
      <c r="D17" s="396"/>
      <c r="E17" s="396"/>
      <c r="F17" s="396"/>
      <c r="G17" s="396" t="s">
        <v>249</v>
      </c>
      <c r="H17" s="396"/>
      <c r="I17" s="396"/>
      <c r="J17" s="396"/>
      <c r="K17" s="396"/>
    </row>
    <row r="18" spans="1:11" ht="18.75" customHeight="1" x14ac:dyDescent="0.15">
      <c r="A18" s="396"/>
      <c r="B18" s="401"/>
      <c r="C18" s="401"/>
      <c r="D18" s="411" t="s">
        <v>279</v>
      </c>
      <c r="E18" s="412"/>
      <c r="F18" s="205"/>
      <c r="G18" s="401"/>
      <c r="H18" s="401"/>
      <c r="I18" s="411" t="s">
        <v>279</v>
      </c>
      <c r="J18" s="412"/>
      <c r="K18" s="205"/>
    </row>
    <row r="19" spans="1:11" x14ac:dyDescent="0.15">
      <c r="A19" s="425" t="s">
        <v>257</v>
      </c>
      <c r="B19" s="396" t="s">
        <v>255</v>
      </c>
      <c r="C19" s="396"/>
      <c r="D19" s="396"/>
      <c r="E19" s="396"/>
      <c r="F19" s="396"/>
      <c r="G19" s="396" t="s">
        <v>256</v>
      </c>
      <c r="H19" s="396"/>
      <c r="I19" s="396"/>
      <c r="J19" s="396"/>
      <c r="K19" s="396"/>
    </row>
    <row r="20" spans="1:11" ht="18.75" customHeight="1" x14ac:dyDescent="0.15">
      <c r="A20" s="398"/>
      <c r="B20" s="401"/>
      <c r="C20" s="401"/>
      <c r="D20" s="401"/>
      <c r="E20" s="401"/>
      <c r="F20" s="401"/>
      <c r="G20" s="401"/>
      <c r="H20" s="401"/>
      <c r="I20" s="401"/>
      <c r="J20" s="401"/>
      <c r="K20" s="401"/>
    </row>
    <row r="21" spans="1:11" ht="12" customHeight="1" x14ac:dyDescent="0.15">
      <c r="A21" s="424" t="s">
        <v>258</v>
      </c>
      <c r="B21" s="93" t="s">
        <v>259</v>
      </c>
      <c r="C21" s="399" t="s">
        <v>260</v>
      </c>
      <c r="D21" s="399"/>
      <c r="E21" s="399"/>
      <c r="F21" s="399"/>
      <c r="G21" s="399"/>
      <c r="H21" s="399"/>
      <c r="I21" s="399"/>
      <c r="J21" s="399"/>
      <c r="K21" s="399"/>
    </row>
    <row r="22" spans="1:11" x14ac:dyDescent="0.15">
      <c r="A22" s="424"/>
      <c r="B22" s="401"/>
      <c r="C22" s="93" t="s">
        <v>261</v>
      </c>
      <c r="D22" s="93" t="s">
        <v>262</v>
      </c>
      <c r="E22" s="93" t="s">
        <v>263</v>
      </c>
      <c r="F22" s="409" t="s">
        <v>256</v>
      </c>
      <c r="G22" s="410"/>
      <c r="H22" s="396" t="s">
        <v>264</v>
      </c>
      <c r="I22" s="396"/>
      <c r="J22" s="396"/>
      <c r="K22" s="396"/>
    </row>
    <row r="23" spans="1:11" ht="18.75" customHeight="1" x14ac:dyDescent="0.15">
      <c r="A23" s="424"/>
      <c r="B23" s="401"/>
      <c r="C23" s="206"/>
      <c r="D23" s="207"/>
      <c r="E23" s="208"/>
      <c r="F23" s="408"/>
      <c r="G23" s="408"/>
      <c r="H23" s="97" t="s">
        <v>265</v>
      </c>
      <c r="I23" s="209"/>
      <c r="J23" s="97" t="s">
        <v>266</v>
      </c>
      <c r="K23" s="210"/>
    </row>
    <row r="24" spans="1:11" ht="18.75" customHeight="1" x14ac:dyDescent="0.15">
      <c r="A24" s="424"/>
      <c r="B24" s="401"/>
      <c r="C24" s="206"/>
      <c r="D24" s="207"/>
      <c r="E24" s="208"/>
      <c r="F24" s="408"/>
      <c r="G24" s="408"/>
      <c r="H24" s="97" t="s">
        <v>265</v>
      </c>
      <c r="I24" s="209"/>
      <c r="J24" s="97" t="s">
        <v>266</v>
      </c>
      <c r="K24" s="210"/>
    </row>
    <row r="27" spans="1:11" x14ac:dyDescent="0.15">
      <c r="A27" s="91" t="s">
        <v>281</v>
      </c>
    </row>
    <row r="28" spans="1:11" ht="3.75" customHeight="1" x14ac:dyDescent="0.15"/>
    <row r="29" spans="1:11" x14ac:dyDescent="0.15">
      <c r="A29" s="404" t="s">
        <v>39</v>
      </c>
      <c r="B29" s="405" t="s">
        <v>325</v>
      </c>
      <c r="C29" s="406"/>
      <c r="D29" s="406"/>
      <c r="E29" s="406"/>
      <c r="F29" s="406"/>
      <c r="G29" s="407"/>
      <c r="H29" s="405" t="s">
        <v>326</v>
      </c>
      <c r="I29" s="407"/>
      <c r="J29" s="402" t="s">
        <v>585</v>
      </c>
      <c r="K29" s="404" t="s">
        <v>247</v>
      </c>
    </row>
    <row r="30" spans="1:11" ht="24" x14ac:dyDescent="0.15">
      <c r="A30" s="403"/>
      <c r="B30" s="92" t="s">
        <v>239</v>
      </c>
      <c r="C30" s="92" t="s">
        <v>240</v>
      </c>
      <c r="D30" s="92" t="s">
        <v>242</v>
      </c>
      <c r="E30" s="92" t="s">
        <v>243</v>
      </c>
      <c r="F30" s="92" t="s">
        <v>241</v>
      </c>
      <c r="G30" s="92" t="s">
        <v>244</v>
      </c>
      <c r="H30" s="96" t="s">
        <v>254</v>
      </c>
      <c r="I30" s="94" t="s">
        <v>245</v>
      </c>
      <c r="J30" s="403"/>
      <c r="K30" s="403"/>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396" t="s">
        <v>584</v>
      </c>
      <c r="B32" s="272"/>
      <c r="C32" s="272"/>
      <c r="D32" s="272"/>
      <c r="E32" s="272"/>
      <c r="F32" s="272"/>
      <c r="G32" s="272"/>
      <c r="H32" s="272"/>
      <c r="I32" s="272"/>
      <c r="J32" s="272"/>
      <c r="K32" s="102" t="str">
        <f t="shared" ref="K32:K33" si="0">IF(SUM(B32:J32)=0,"",SUM(B32:J32))</f>
        <v/>
      </c>
    </row>
    <row r="33" spans="1:11" ht="15" customHeight="1" x14ac:dyDescent="0.15">
      <c r="A33" s="396"/>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415"/>
      <c r="B38" s="416"/>
      <c r="C38" s="416"/>
      <c r="D38" s="416"/>
      <c r="E38" s="416"/>
      <c r="F38" s="416"/>
      <c r="G38" s="416"/>
      <c r="H38" s="416"/>
      <c r="I38" s="416"/>
      <c r="J38" s="416"/>
      <c r="K38" s="417"/>
    </row>
    <row r="39" spans="1:11" ht="18.75" customHeight="1" x14ac:dyDescent="0.15">
      <c r="A39" s="418"/>
      <c r="B39" s="419"/>
      <c r="C39" s="419"/>
      <c r="D39" s="419"/>
      <c r="E39" s="419"/>
      <c r="F39" s="419"/>
      <c r="G39" s="419"/>
      <c r="H39" s="419"/>
      <c r="I39" s="419"/>
      <c r="J39" s="419"/>
      <c r="K39" s="420"/>
    </row>
    <row r="40" spans="1:11" ht="18.75" customHeight="1" x14ac:dyDescent="0.15">
      <c r="A40" s="418"/>
      <c r="B40" s="419"/>
      <c r="C40" s="419"/>
      <c r="D40" s="419"/>
      <c r="E40" s="419"/>
      <c r="F40" s="419"/>
      <c r="G40" s="419"/>
      <c r="H40" s="419"/>
      <c r="I40" s="419"/>
      <c r="J40" s="419"/>
      <c r="K40" s="420"/>
    </row>
    <row r="41" spans="1:11" ht="18.75" customHeight="1" x14ac:dyDescent="0.15">
      <c r="A41" s="421"/>
      <c r="B41" s="422"/>
      <c r="C41" s="422"/>
      <c r="D41" s="422"/>
      <c r="E41" s="422"/>
      <c r="F41" s="422"/>
      <c r="G41" s="422"/>
      <c r="H41" s="422"/>
      <c r="I41" s="422"/>
      <c r="J41" s="422"/>
      <c r="K41" s="423"/>
    </row>
    <row r="44" spans="1:11" x14ac:dyDescent="0.15">
      <c r="A44" s="91" t="s">
        <v>292</v>
      </c>
    </row>
    <row r="45" spans="1:11" ht="3.75" customHeight="1" x14ac:dyDescent="0.15"/>
    <row r="46" spans="1:11" ht="18.75" customHeight="1" x14ac:dyDescent="0.15">
      <c r="A46" s="413" t="s">
        <v>278</v>
      </c>
      <c r="B46" s="414"/>
      <c r="C46" s="430"/>
      <c r="D46" s="431"/>
      <c r="E46" s="431"/>
      <c r="F46" s="431"/>
      <c r="G46" s="431"/>
      <c r="H46" s="432"/>
      <c r="I46" s="98"/>
      <c r="J46" s="98"/>
      <c r="K46" s="98"/>
    </row>
    <row r="47" spans="1:11" ht="18.75" customHeight="1" x14ac:dyDescent="0.15">
      <c r="A47" s="462" t="s">
        <v>309</v>
      </c>
      <c r="B47" s="463"/>
      <c r="C47" s="459"/>
      <c r="D47" s="460"/>
      <c r="E47" s="460"/>
      <c r="F47" s="460"/>
      <c r="G47" s="460"/>
      <c r="H47" s="461"/>
    </row>
    <row r="48" spans="1:11" ht="18.75" customHeight="1" x14ac:dyDescent="0.15">
      <c r="A48" s="118"/>
      <c r="B48" s="426" t="s">
        <v>293</v>
      </c>
      <c r="C48" s="427"/>
      <c r="D48" s="433" t="s">
        <v>307</v>
      </c>
      <c r="E48" s="433"/>
      <c r="F48" s="433"/>
      <c r="G48" s="428"/>
      <c r="H48" s="429"/>
    </row>
    <row r="49" spans="1:11" ht="18.75" customHeight="1" x14ac:dyDescent="0.15">
      <c r="A49" s="112"/>
      <c r="B49" s="450"/>
      <c r="C49" s="451"/>
      <c r="D49" s="433" t="s">
        <v>311</v>
      </c>
      <c r="E49" s="433"/>
      <c r="F49" s="433"/>
      <c r="G49" s="456"/>
      <c r="H49" s="457"/>
    </row>
    <row r="50" spans="1:11" ht="18.75" customHeight="1" x14ac:dyDescent="0.15">
      <c r="A50" s="112"/>
      <c r="B50" s="426" t="s">
        <v>294</v>
      </c>
      <c r="C50" s="427"/>
      <c r="D50" s="458" t="s">
        <v>310</v>
      </c>
      <c r="E50" s="458"/>
      <c r="F50" s="458"/>
      <c r="G50" s="456"/>
      <c r="H50" s="457"/>
      <c r="I50" s="116"/>
      <c r="J50" s="117"/>
      <c r="K50" s="117"/>
    </row>
    <row r="51" spans="1:11" ht="18.75" customHeight="1" x14ac:dyDescent="0.15">
      <c r="A51" s="112"/>
      <c r="B51" s="452" t="s">
        <v>340</v>
      </c>
      <c r="C51" s="453"/>
      <c r="D51" s="458" t="s">
        <v>295</v>
      </c>
      <c r="E51" s="458"/>
      <c r="F51" s="458"/>
      <c r="G51" s="93" t="s">
        <v>303</v>
      </c>
      <c r="H51" s="448"/>
      <c r="I51" s="454"/>
      <c r="J51" s="454"/>
      <c r="K51" s="455"/>
    </row>
    <row r="52" spans="1:11" ht="18.75" customHeight="1" x14ac:dyDescent="0.15">
      <c r="A52" s="112"/>
      <c r="B52" s="452"/>
      <c r="C52" s="453"/>
      <c r="D52" s="118"/>
      <c r="E52" s="107" t="s">
        <v>301</v>
      </c>
      <c r="F52" s="408"/>
      <c r="G52" s="408"/>
      <c r="H52" s="93" t="s">
        <v>308</v>
      </c>
      <c r="I52" s="408"/>
      <c r="J52" s="408"/>
      <c r="K52" s="408"/>
    </row>
    <row r="53" spans="1:11" ht="18.75" customHeight="1" x14ac:dyDescent="0.15">
      <c r="A53" s="112"/>
      <c r="B53" s="112"/>
      <c r="D53" s="112"/>
      <c r="E53" s="107" t="s">
        <v>302</v>
      </c>
      <c r="F53" s="213"/>
      <c r="G53" s="95" t="s">
        <v>306</v>
      </c>
      <c r="H53" s="93" t="s">
        <v>304</v>
      </c>
      <c r="I53" s="448"/>
      <c r="J53" s="449"/>
      <c r="K53" s="95" t="s">
        <v>305</v>
      </c>
    </row>
    <row r="54" spans="1:11" ht="18.75" customHeight="1" x14ac:dyDescent="0.15">
      <c r="A54" s="112"/>
      <c r="B54" s="112"/>
      <c r="D54" s="112"/>
      <c r="E54" s="433" t="s">
        <v>300</v>
      </c>
      <c r="F54" s="433"/>
      <c r="G54" s="433"/>
      <c r="H54" s="433"/>
      <c r="I54" s="444"/>
      <c r="J54" s="444"/>
      <c r="K54" s="444"/>
    </row>
    <row r="55" spans="1:11" ht="18.75" customHeight="1" x14ac:dyDescent="0.15">
      <c r="A55" s="112"/>
      <c r="B55" s="112"/>
      <c r="D55" s="112"/>
      <c r="E55" s="434" t="s">
        <v>296</v>
      </c>
      <c r="F55" s="435"/>
      <c r="G55" s="434" t="s">
        <v>298</v>
      </c>
      <c r="H55" s="436"/>
      <c r="I55" s="439"/>
      <c r="J55" s="440"/>
      <c r="K55" s="441"/>
    </row>
    <row r="56" spans="1:11" ht="18.75" customHeight="1" x14ac:dyDescent="0.15">
      <c r="A56" s="112"/>
      <c r="B56" s="112"/>
      <c r="D56" s="112"/>
      <c r="E56" s="268"/>
      <c r="F56" s="114"/>
      <c r="G56" s="162"/>
      <c r="H56" s="425" t="s">
        <v>654</v>
      </c>
      <c r="I56" s="110"/>
      <c r="J56" s="269" t="s">
        <v>652</v>
      </c>
      <c r="K56" s="108" t="s">
        <v>653</v>
      </c>
    </row>
    <row r="57" spans="1:11" ht="18.75" customHeight="1" x14ac:dyDescent="0.15">
      <c r="A57" s="112"/>
      <c r="B57" s="112"/>
      <c r="D57" s="112"/>
      <c r="E57" s="268"/>
      <c r="F57" s="114"/>
      <c r="G57" s="268"/>
      <c r="H57" s="445"/>
      <c r="I57" s="108" t="s">
        <v>651</v>
      </c>
      <c r="J57" s="270"/>
      <c r="K57" s="271"/>
    </row>
    <row r="58" spans="1:11" ht="18.75" customHeight="1" x14ac:dyDescent="0.15">
      <c r="A58" s="112"/>
      <c r="B58" s="112"/>
      <c r="D58" s="112"/>
      <c r="E58" s="268"/>
      <c r="F58" s="114"/>
      <c r="G58" s="268"/>
      <c r="H58" s="445"/>
      <c r="I58" s="109" t="s">
        <v>649</v>
      </c>
      <c r="J58" s="271"/>
      <c r="K58" s="271"/>
    </row>
    <row r="59" spans="1:11" ht="18.75" customHeight="1" x14ac:dyDescent="0.15">
      <c r="A59" s="112"/>
      <c r="B59" s="112"/>
      <c r="D59" s="112"/>
      <c r="E59" s="268"/>
      <c r="F59" s="114"/>
      <c r="G59" s="130"/>
      <c r="H59" s="446"/>
      <c r="I59" s="109" t="s">
        <v>650</v>
      </c>
      <c r="J59" s="271"/>
      <c r="K59" s="271"/>
    </row>
    <row r="60" spans="1:11" ht="18.75" customHeight="1" x14ac:dyDescent="0.15">
      <c r="A60" s="116"/>
      <c r="B60" s="116"/>
      <c r="C60" s="117"/>
      <c r="D60" s="116"/>
      <c r="E60" s="113"/>
      <c r="F60" s="119"/>
      <c r="G60" s="437" t="s">
        <v>297</v>
      </c>
      <c r="H60" s="438"/>
      <c r="I60" s="442"/>
      <c r="J60" s="442"/>
      <c r="K60" s="443"/>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322</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317</v>
      </c>
      <c r="C5" s="399"/>
      <c r="D5" s="399"/>
      <c r="E5" s="399"/>
      <c r="F5" s="399"/>
    </row>
    <row r="6" spans="1:11" ht="18.75" customHeight="1" x14ac:dyDescent="0.15">
      <c r="A6" s="93" t="s">
        <v>323</v>
      </c>
      <c r="B6" s="408"/>
      <c r="C6" s="408"/>
      <c r="D6" s="408"/>
      <c r="E6" s="408"/>
      <c r="F6" s="408"/>
    </row>
    <row r="7" spans="1:11" ht="12" customHeight="1" x14ac:dyDescent="0.15">
      <c r="A7" s="99"/>
      <c r="B7" s="100"/>
      <c r="C7" s="100"/>
      <c r="D7" s="100"/>
      <c r="E7" s="100"/>
      <c r="F7" s="100"/>
    </row>
    <row r="9" spans="1:11" x14ac:dyDescent="0.15">
      <c r="A9" s="399" t="s">
        <v>236</v>
      </c>
      <c r="B9" s="399"/>
      <c r="C9" s="399"/>
      <c r="D9" s="399" t="s">
        <v>277</v>
      </c>
      <c r="E9" s="399"/>
      <c r="F9" s="399"/>
      <c r="G9" s="399" t="s">
        <v>237</v>
      </c>
      <c r="H9" s="399"/>
      <c r="I9" s="399"/>
      <c r="J9" s="399"/>
      <c r="K9" s="399"/>
    </row>
    <row r="10" spans="1:11" ht="18.75" customHeight="1" x14ac:dyDescent="0.15">
      <c r="A10" s="400"/>
      <c r="B10" s="400"/>
      <c r="C10" s="400"/>
      <c r="D10" s="400"/>
      <c r="E10" s="400"/>
      <c r="F10" s="400"/>
      <c r="G10" s="400"/>
      <c r="H10" s="400"/>
      <c r="I10" s="400"/>
      <c r="J10" s="400"/>
      <c r="K10" s="400"/>
    </row>
    <row r="11" spans="1:11" ht="12" customHeight="1" x14ac:dyDescent="0.15">
      <c r="A11" s="98"/>
      <c r="B11" s="98"/>
      <c r="C11" s="98"/>
      <c r="D11" s="98"/>
      <c r="E11" s="98"/>
      <c r="F11" s="98"/>
      <c r="G11" s="98"/>
      <c r="H11" s="98"/>
      <c r="I11" s="98"/>
      <c r="J11" s="98"/>
      <c r="K11" s="98"/>
    </row>
    <row r="12" spans="1:11" ht="12" customHeight="1" x14ac:dyDescent="0.15">
      <c r="A12" s="98"/>
      <c r="B12" s="98"/>
      <c r="C12" s="98"/>
      <c r="D12" s="98"/>
      <c r="E12" s="98"/>
      <c r="F12" s="98"/>
      <c r="G12" s="98"/>
      <c r="H12" s="98"/>
      <c r="I12" s="98"/>
      <c r="J12" s="98"/>
      <c r="K12" s="98"/>
    </row>
    <row r="13" spans="1:11" x14ac:dyDescent="0.15">
      <c r="A13" s="91" t="s">
        <v>280</v>
      </c>
    </row>
    <row r="14" spans="1:11" ht="3.75" customHeight="1" x14ac:dyDescent="0.15"/>
    <row r="15" spans="1:11" x14ac:dyDescent="0.15">
      <c r="A15" s="397" t="s">
        <v>238</v>
      </c>
      <c r="B15" s="396" t="s">
        <v>251</v>
      </c>
      <c r="C15" s="396"/>
      <c r="D15" s="396"/>
      <c r="E15" s="396"/>
      <c r="F15" s="396"/>
      <c r="G15" s="396" t="s">
        <v>252</v>
      </c>
      <c r="H15" s="396"/>
      <c r="I15" s="396"/>
      <c r="J15" s="396"/>
      <c r="K15" s="396"/>
    </row>
    <row r="16" spans="1:11" ht="18.75" customHeight="1" x14ac:dyDescent="0.15">
      <c r="A16" s="398"/>
      <c r="B16" s="188" t="s">
        <v>567</v>
      </c>
      <c r="C16" s="203" t="s">
        <v>568</v>
      </c>
      <c r="D16" s="189" t="s">
        <v>569</v>
      </c>
      <c r="E16" s="189" t="s">
        <v>570</v>
      </c>
      <c r="F16" s="204" t="s">
        <v>568</v>
      </c>
      <c r="G16" s="188" t="s">
        <v>567</v>
      </c>
      <c r="H16" s="203" t="s">
        <v>568</v>
      </c>
      <c r="I16" s="189" t="s">
        <v>569</v>
      </c>
      <c r="J16" s="189" t="s">
        <v>570</v>
      </c>
      <c r="K16" s="204" t="s">
        <v>568</v>
      </c>
    </row>
    <row r="17" spans="1:11" ht="18.75" customHeight="1" x14ac:dyDescent="0.15">
      <c r="A17" s="93" t="s">
        <v>267</v>
      </c>
      <c r="B17" s="401"/>
      <c r="C17" s="401"/>
      <c r="D17" s="401"/>
      <c r="E17" s="401"/>
      <c r="F17" s="401"/>
      <c r="G17" s="428"/>
      <c r="H17" s="447"/>
      <c r="I17" s="447"/>
      <c r="J17" s="447"/>
      <c r="K17" s="429"/>
    </row>
    <row r="18" spans="1:11" x14ac:dyDescent="0.15">
      <c r="A18" s="396" t="s">
        <v>346</v>
      </c>
      <c r="B18" s="396" t="s">
        <v>248</v>
      </c>
      <c r="C18" s="396"/>
      <c r="D18" s="396"/>
      <c r="E18" s="396"/>
      <c r="F18" s="396"/>
      <c r="G18" s="396" t="s">
        <v>249</v>
      </c>
      <c r="H18" s="396"/>
      <c r="I18" s="396"/>
      <c r="J18" s="396"/>
      <c r="K18" s="396"/>
    </row>
    <row r="19" spans="1:11" ht="18.75" customHeight="1" x14ac:dyDescent="0.15">
      <c r="A19" s="396"/>
      <c r="B19" s="401"/>
      <c r="C19" s="401"/>
      <c r="D19" s="411" t="s">
        <v>279</v>
      </c>
      <c r="E19" s="412"/>
      <c r="F19" s="205"/>
      <c r="G19" s="401"/>
      <c r="H19" s="401"/>
      <c r="I19" s="411" t="s">
        <v>279</v>
      </c>
      <c r="J19" s="412"/>
      <c r="K19" s="205"/>
    </row>
    <row r="20" spans="1:11" x14ac:dyDescent="0.15">
      <c r="A20" s="425" t="s">
        <v>257</v>
      </c>
      <c r="B20" s="396" t="s">
        <v>255</v>
      </c>
      <c r="C20" s="396"/>
      <c r="D20" s="396"/>
      <c r="E20" s="396"/>
      <c r="F20" s="396"/>
      <c r="G20" s="396" t="s">
        <v>256</v>
      </c>
      <c r="H20" s="396"/>
      <c r="I20" s="396"/>
      <c r="J20" s="396"/>
      <c r="K20" s="396"/>
    </row>
    <row r="21" spans="1:11" ht="18.75" customHeight="1" x14ac:dyDescent="0.15">
      <c r="A21" s="398"/>
      <c r="B21" s="401"/>
      <c r="C21" s="401"/>
      <c r="D21" s="401"/>
      <c r="E21" s="401"/>
      <c r="F21" s="401"/>
      <c r="G21" s="401"/>
      <c r="H21" s="401"/>
      <c r="I21" s="401"/>
      <c r="J21" s="401"/>
      <c r="K21" s="401"/>
    </row>
    <row r="22" spans="1:11" ht="12" customHeight="1" x14ac:dyDescent="0.15">
      <c r="A22" s="424" t="s">
        <v>258</v>
      </c>
      <c r="B22" s="93" t="s">
        <v>259</v>
      </c>
      <c r="C22" s="399" t="s">
        <v>260</v>
      </c>
      <c r="D22" s="399"/>
      <c r="E22" s="399"/>
      <c r="F22" s="399"/>
      <c r="G22" s="399"/>
      <c r="H22" s="399"/>
      <c r="I22" s="399"/>
      <c r="J22" s="399"/>
      <c r="K22" s="399"/>
    </row>
    <row r="23" spans="1:11" x14ac:dyDescent="0.15">
      <c r="A23" s="424"/>
      <c r="B23" s="401"/>
      <c r="C23" s="93" t="s">
        <v>261</v>
      </c>
      <c r="D23" s="93" t="s">
        <v>262</v>
      </c>
      <c r="E23" s="93" t="s">
        <v>263</v>
      </c>
      <c r="F23" s="409" t="s">
        <v>256</v>
      </c>
      <c r="G23" s="410"/>
      <c r="H23" s="396" t="s">
        <v>264</v>
      </c>
      <c r="I23" s="396"/>
      <c r="J23" s="396"/>
      <c r="K23" s="396"/>
    </row>
    <row r="24" spans="1:11" ht="18.75" customHeight="1" x14ac:dyDescent="0.15">
      <c r="A24" s="424"/>
      <c r="B24" s="401"/>
      <c r="C24" s="206"/>
      <c r="D24" s="207"/>
      <c r="E24" s="208"/>
      <c r="F24" s="408"/>
      <c r="G24" s="408"/>
      <c r="H24" s="97" t="s">
        <v>265</v>
      </c>
      <c r="I24" s="209"/>
      <c r="J24" s="97" t="s">
        <v>266</v>
      </c>
      <c r="K24" s="210"/>
    </row>
    <row r="25" spans="1:11" ht="18.75" customHeight="1" x14ac:dyDescent="0.15">
      <c r="A25" s="424"/>
      <c r="B25" s="401"/>
      <c r="C25" s="206"/>
      <c r="D25" s="207"/>
      <c r="E25" s="208"/>
      <c r="F25" s="408"/>
      <c r="G25" s="408"/>
      <c r="H25" s="97" t="s">
        <v>265</v>
      </c>
      <c r="I25" s="209"/>
      <c r="J25" s="97" t="s">
        <v>266</v>
      </c>
      <c r="K25" s="210"/>
    </row>
    <row r="28" spans="1:11" x14ac:dyDescent="0.15">
      <c r="A28" s="91" t="s">
        <v>281</v>
      </c>
    </row>
    <row r="29" spans="1:11" ht="3.75" customHeight="1" x14ac:dyDescent="0.15"/>
    <row r="30" spans="1:11" ht="13.5" customHeight="1" x14ac:dyDescent="0.15">
      <c r="A30" s="404" t="s">
        <v>39</v>
      </c>
      <c r="B30" s="405" t="s">
        <v>325</v>
      </c>
      <c r="C30" s="406"/>
      <c r="D30" s="406"/>
      <c r="E30" s="406"/>
      <c r="F30" s="406"/>
      <c r="G30" s="407"/>
      <c r="H30" s="405" t="s">
        <v>326</v>
      </c>
      <c r="I30" s="407"/>
      <c r="J30" s="462" t="s">
        <v>247</v>
      </c>
      <c r="K30" s="463"/>
    </row>
    <row r="31" spans="1:11" ht="24" x14ac:dyDescent="0.15">
      <c r="A31" s="403"/>
      <c r="B31" s="92" t="s">
        <v>239</v>
      </c>
      <c r="C31" s="92" t="s">
        <v>240</v>
      </c>
      <c r="D31" s="92" t="s">
        <v>242</v>
      </c>
      <c r="E31" s="92" t="s">
        <v>243</v>
      </c>
      <c r="F31" s="92" t="s">
        <v>241</v>
      </c>
      <c r="G31" s="92" t="s">
        <v>244</v>
      </c>
      <c r="H31" s="96" t="s">
        <v>254</v>
      </c>
      <c r="I31" s="94" t="s">
        <v>245</v>
      </c>
      <c r="J31" s="464"/>
      <c r="K31" s="465"/>
    </row>
    <row r="32" spans="1:11" ht="18.75" customHeight="1" x14ac:dyDescent="0.15">
      <c r="A32" s="93" t="s">
        <v>583</v>
      </c>
      <c r="B32" s="207"/>
      <c r="C32" s="207"/>
      <c r="D32" s="207"/>
      <c r="E32" s="207"/>
      <c r="F32" s="207"/>
      <c r="G32" s="207"/>
      <c r="H32" s="207"/>
      <c r="I32" s="207"/>
      <c r="J32" s="466" t="str">
        <f>IF(SUM(B32:I32)=0,"",SUM(B32:I32))</f>
        <v/>
      </c>
      <c r="K32" s="467"/>
    </row>
    <row r="33" spans="1:11" ht="15" customHeight="1" x14ac:dyDescent="0.15">
      <c r="A33" s="396" t="s">
        <v>584</v>
      </c>
      <c r="B33" s="272"/>
      <c r="C33" s="272"/>
      <c r="D33" s="272"/>
      <c r="E33" s="272"/>
      <c r="F33" s="272"/>
      <c r="G33" s="272"/>
      <c r="H33" s="272"/>
      <c r="I33" s="272"/>
      <c r="J33" s="472" t="str">
        <f>IF(SUM(B33:I33)=0,"",SUM(B33:I33))</f>
        <v/>
      </c>
      <c r="K33" s="473"/>
    </row>
    <row r="34" spans="1:11" ht="15" customHeight="1" x14ac:dyDescent="0.15">
      <c r="A34" s="396"/>
      <c r="B34" s="212"/>
      <c r="C34" s="212"/>
      <c r="D34" s="212"/>
      <c r="E34" s="212"/>
      <c r="F34" s="212"/>
      <c r="G34" s="212"/>
      <c r="H34" s="212"/>
      <c r="I34" s="212"/>
      <c r="J34" s="474" t="str">
        <f>IF(SUM(B34:I34)=0,"",SUM(B34:I34))</f>
        <v/>
      </c>
      <c r="K34" s="475"/>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415"/>
      <c r="B39" s="416"/>
      <c r="C39" s="416"/>
      <c r="D39" s="416"/>
      <c r="E39" s="416"/>
      <c r="F39" s="416"/>
      <c r="G39" s="416"/>
      <c r="H39" s="416"/>
      <c r="I39" s="416"/>
      <c r="J39" s="416"/>
      <c r="K39" s="417"/>
    </row>
    <row r="40" spans="1:11" ht="18.75" customHeight="1" x14ac:dyDescent="0.15">
      <c r="A40" s="418"/>
      <c r="B40" s="419"/>
      <c r="C40" s="419"/>
      <c r="D40" s="419"/>
      <c r="E40" s="419"/>
      <c r="F40" s="419"/>
      <c r="G40" s="419"/>
      <c r="H40" s="419"/>
      <c r="I40" s="419"/>
      <c r="J40" s="419"/>
      <c r="K40" s="420"/>
    </row>
    <row r="41" spans="1:11" ht="18.75" customHeight="1" x14ac:dyDescent="0.15">
      <c r="A41" s="418"/>
      <c r="B41" s="419"/>
      <c r="C41" s="419"/>
      <c r="D41" s="419"/>
      <c r="E41" s="419"/>
      <c r="F41" s="419"/>
      <c r="G41" s="419"/>
      <c r="H41" s="419"/>
      <c r="I41" s="419"/>
      <c r="J41" s="419"/>
      <c r="K41" s="420"/>
    </row>
    <row r="42" spans="1:11" ht="18.75" customHeight="1" x14ac:dyDescent="0.15">
      <c r="A42" s="421"/>
      <c r="B42" s="422"/>
      <c r="C42" s="422"/>
      <c r="D42" s="422"/>
      <c r="E42" s="422"/>
      <c r="F42" s="422"/>
      <c r="G42" s="422"/>
      <c r="H42" s="422"/>
      <c r="I42" s="422"/>
      <c r="J42" s="422"/>
      <c r="K42" s="423"/>
    </row>
    <row r="45" spans="1:11" x14ac:dyDescent="0.15">
      <c r="A45" s="91" t="s">
        <v>318</v>
      </c>
    </row>
    <row r="46" spans="1:11" ht="3.75" customHeight="1" x14ac:dyDescent="0.15"/>
    <row r="47" spans="1:11" ht="18.75" customHeight="1" x14ac:dyDescent="0.15">
      <c r="A47" s="413" t="s">
        <v>319</v>
      </c>
      <c r="B47" s="414"/>
      <c r="C47" s="428"/>
      <c r="D47" s="447"/>
      <c r="E47" s="447"/>
      <c r="F47" s="447"/>
      <c r="G47" s="447"/>
      <c r="H47" s="429"/>
    </row>
    <row r="48" spans="1:11" ht="18.75" customHeight="1" x14ac:dyDescent="0.15">
      <c r="A48" s="468" t="s">
        <v>324</v>
      </c>
      <c r="B48" s="469"/>
      <c r="C48" s="469"/>
      <c r="D48" s="469"/>
      <c r="E48" s="436"/>
      <c r="F48" s="428"/>
      <c r="G48" s="447"/>
      <c r="H48" s="429"/>
    </row>
    <row r="49" spans="1:11" ht="18.75" customHeight="1" x14ac:dyDescent="0.15">
      <c r="A49" s="470" t="s">
        <v>320</v>
      </c>
      <c r="B49" s="471"/>
      <c r="C49" s="429"/>
      <c r="D49" s="401"/>
      <c r="E49" s="401"/>
      <c r="F49" s="476"/>
      <c r="G49" s="476"/>
      <c r="H49" s="476"/>
    </row>
    <row r="50" spans="1:11" ht="7.5" customHeight="1" x14ac:dyDescent="0.15"/>
    <row r="51" spans="1:11" x14ac:dyDescent="0.15">
      <c r="A51" s="91" t="s">
        <v>321</v>
      </c>
    </row>
    <row r="52" spans="1:11" ht="18.75" customHeight="1" x14ac:dyDescent="0.15">
      <c r="A52" s="415"/>
      <c r="B52" s="416"/>
      <c r="C52" s="416"/>
      <c r="D52" s="416"/>
      <c r="E52" s="416"/>
      <c r="F52" s="416"/>
      <c r="G52" s="416"/>
      <c r="H52" s="416"/>
      <c r="I52" s="416"/>
      <c r="J52" s="416"/>
      <c r="K52" s="417"/>
    </row>
    <row r="53" spans="1:11" ht="18.75" customHeight="1" x14ac:dyDescent="0.15">
      <c r="A53" s="418"/>
      <c r="B53" s="419"/>
      <c r="C53" s="419"/>
      <c r="D53" s="419"/>
      <c r="E53" s="419"/>
      <c r="F53" s="419"/>
      <c r="G53" s="419"/>
      <c r="H53" s="419"/>
      <c r="I53" s="419"/>
      <c r="J53" s="419"/>
      <c r="K53" s="420"/>
    </row>
    <row r="54" spans="1:11" ht="18.75" customHeight="1" x14ac:dyDescent="0.15">
      <c r="A54" s="418"/>
      <c r="B54" s="419"/>
      <c r="C54" s="419"/>
      <c r="D54" s="419"/>
      <c r="E54" s="419"/>
      <c r="F54" s="419"/>
      <c r="G54" s="419"/>
      <c r="H54" s="419"/>
      <c r="I54" s="419"/>
      <c r="J54" s="419"/>
      <c r="K54" s="420"/>
    </row>
    <row r="55" spans="1:11" ht="18.75" customHeight="1" x14ac:dyDescent="0.15">
      <c r="A55" s="421"/>
      <c r="B55" s="422"/>
      <c r="C55" s="422"/>
      <c r="D55" s="422"/>
      <c r="E55" s="422"/>
      <c r="F55" s="422"/>
      <c r="G55" s="422"/>
      <c r="H55" s="422"/>
      <c r="I55" s="422"/>
      <c r="J55" s="422"/>
      <c r="K55" s="423"/>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343</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327</v>
      </c>
      <c r="C5" s="399"/>
      <c r="D5" s="399"/>
      <c r="E5" s="399"/>
      <c r="F5" s="399"/>
    </row>
    <row r="6" spans="1:11" ht="12" customHeight="1" x14ac:dyDescent="0.15">
      <c r="A6" s="99"/>
      <c r="B6" s="100"/>
      <c r="C6" s="100"/>
      <c r="D6" s="100"/>
      <c r="E6" s="100"/>
      <c r="F6" s="100"/>
    </row>
    <row r="8" spans="1:11" x14ac:dyDescent="0.15">
      <c r="A8" s="399" t="s">
        <v>328</v>
      </c>
      <c r="B8" s="399"/>
      <c r="C8" s="399"/>
      <c r="D8" s="399" t="s">
        <v>329</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01"/>
      <c r="C16" s="401"/>
      <c r="D16" s="401"/>
      <c r="E16" s="401"/>
      <c r="F16" s="401"/>
      <c r="G16" s="428"/>
      <c r="H16" s="447"/>
      <c r="I16" s="447"/>
      <c r="J16" s="447"/>
      <c r="K16" s="429"/>
    </row>
    <row r="17" spans="1:11" x14ac:dyDescent="0.15">
      <c r="A17" s="425" t="s">
        <v>257</v>
      </c>
      <c r="B17" s="396" t="s">
        <v>255</v>
      </c>
      <c r="C17" s="396"/>
      <c r="D17" s="396"/>
      <c r="E17" s="396"/>
      <c r="F17" s="396"/>
      <c r="G17" s="396" t="s">
        <v>256</v>
      </c>
      <c r="H17" s="396"/>
      <c r="I17" s="396"/>
      <c r="J17" s="396"/>
      <c r="K17" s="396"/>
    </row>
    <row r="18" spans="1:11" ht="18.75" customHeight="1" x14ac:dyDescent="0.15">
      <c r="A18" s="398"/>
      <c r="B18" s="401"/>
      <c r="C18" s="401"/>
      <c r="D18" s="401"/>
      <c r="E18" s="401"/>
      <c r="F18" s="401"/>
      <c r="G18" s="401"/>
      <c r="H18" s="401"/>
      <c r="I18" s="401"/>
      <c r="J18" s="401"/>
      <c r="K18" s="401"/>
    </row>
    <row r="21" spans="1:11" x14ac:dyDescent="0.15">
      <c r="A21" s="91" t="s">
        <v>281</v>
      </c>
    </row>
    <row r="22" spans="1:11" ht="3.75" customHeight="1" x14ac:dyDescent="0.15"/>
    <row r="23" spans="1:11" x14ac:dyDescent="0.15">
      <c r="A23" s="404" t="s">
        <v>39</v>
      </c>
      <c r="B23" s="405" t="s">
        <v>330</v>
      </c>
      <c r="C23" s="406"/>
      <c r="D23" s="406"/>
      <c r="E23" s="406"/>
      <c r="F23" s="406"/>
      <c r="G23" s="406"/>
      <c r="H23" s="406"/>
      <c r="I23" s="407"/>
      <c r="J23" s="402" t="s">
        <v>331</v>
      </c>
      <c r="K23" s="404" t="s">
        <v>247</v>
      </c>
    </row>
    <row r="24" spans="1:11" x14ac:dyDescent="0.15">
      <c r="A24" s="403"/>
      <c r="B24" s="92" t="s">
        <v>332</v>
      </c>
      <c r="C24" s="92" t="s">
        <v>239</v>
      </c>
      <c r="D24" s="92" t="s">
        <v>333</v>
      </c>
      <c r="E24" s="92" t="s">
        <v>334</v>
      </c>
      <c r="F24" s="92" t="s">
        <v>335</v>
      </c>
      <c r="G24" s="92" t="s">
        <v>337</v>
      </c>
      <c r="H24" s="96" t="s">
        <v>336</v>
      </c>
      <c r="I24" s="94" t="s">
        <v>241</v>
      </c>
      <c r="J24" s="403"/>
      <c r="K24" s="403"/>
    </row>
    <row r="25" spans="1:11" ht="15" customHeight="1" x14ac:dyDescent="0.15">
      <c r="A25" s="396" t="s">
        <v>584</v>
      </c>
      <c r="B25" s="272"/>
      <c r="C25" s="272"/>
      <c r="D25" s="272"/>
      <c r="E25" s="272"/>
      <c r="F25" s="272"/>
      <c r="G25" s="272"/>
      <c r="H25" s="272"/>
      <c r="I25" s="272"/>
      <c r="J25" s="272"/>
      <c r="K25" s="102" t="str">
        <f t="shared" ref="K25:K26" si="0">IF(SUM(B25:J25)=0,"",SUM(B25:J25))</f>
        <v/>
      </c>
    </row>
    <row r="26" spans="1:11" ht="15" customHeight="1" x14ac:dyDescent="0.15">
      <c r="A26" s="396"/>
      <c r="B26" s="212"/>
      <c r="C26" s="212"/>
      <c r="D26" s="212"/>
      <c r="E26" s="212"/>
      <c r="F26" s="212"/>
      <c r="G26" s="212"/>
      <c r="H26" s="212"/>
      <c r="I26" s="212"/>
      <c r="J26" s="212"/>
      <c r="K26" s="103" t="str">
        <f t="shared" si="0"/>
        <v/>
      </c>
    </row>
    <row r="27" spans="1:11" ht="12" customHeight="1" x14ac:dyDescent="0.15">
      <c r="A27" s="99"/>
      <c r="B27" s="106"/>
      <c r="C27" s="106"/>
      <c r="D27" s="106"/>
      <c r="E27" s="106"/>
      <c r="F27" s="106"/>
      <c r="G27" s="106"/>
      <c r="H27" s="106"/>
      <c r="I27" s="106"/>
      <c r="J27" s="106"/>
      <c r="K27" s="106"/>
    </row>
    <row r="29" spans="1:11" x14ac:dyDescent="0.15">
      <c r="A29" s="91" t="s">
        <v>282</v>
      </c>
    </row>
    <row r="30" spans="1:11" ht="3.75" customHeight="1" x14ac:dyDescent="0.15"/>
    <row r="31" spans="1:11" ht="18.75" customHeight="1" x14ac:dyDescent="0.15">
      <c r="A31" s="415"/>
      <c r="B31" s="416"/>
      <c r="C31" s="416"/>
      <c r="D31" s="416"/>
      <c r="E31" s="416"/>
      <c r="F31" s="416"/>
      <c r="G31" s="416"/>
      <c r="H31" s="416"/>
      <c r="I31" s="416"/>
      <c r="J31" s="416"/>
      <c r="K31" s="417"/>
    </row>
    <row r="32" spans="1:11" ht="18.75" customHeight="1" x14ac:dyDescent="0.15">
      <c r="A32" s="418"/>
      <c r="B32" s="419"/>
      <c r="C32" s="419"/>
      <c r="D32" s="419"/>
      <c r="E32" s="419"/>
      <c r="F32" s="419"/>
      <c r="G32" s="419"/>
      <c r="H32" s="419"/>
      <c r="I32" s="419"/>
      <c r="J32" s="419"/>
      <c r="K32" s="420"/>
    </row>
    <row r="33" spans="1:11" ht="18.75" customHeight="1" x14ac:dyDescent="0.15">
      <c r="A33" s="421"/>
      <c r="B33" s="422"/>
      <c r="C33" s="422"/>
      <c r="D33" s="422"/>
      <c r="E33" s="422"/>
      <c r="F33" s="422"/>
      <c r="G33" s="422"/>
      <c r="H33" s="422"/>
      <c r="I33" s="422"/>
      <c r="J33" s="422"/>
      <c r="K33" s="423"/>
    </row>
    <row r="36" spans="1:11" x14ac:dyDescent="0.15">
      <c r="A36" s="91" t="s">
        <v>292</v>
      </c>
    </row>
    <row r="37" spans="1:11" ht="3.75" customHeight="1" x14ac:dyDescent="0.15"/>
    <row r="38" spans="1:11" ht="18.75" customHeight="1" x14ac:dyDescent="0.15">
      <c r="A38" s="413" t="s">
        <v>278</v>
      </c>
      <c r="B38" s="414"/>
      <c r="C38" s="430"/>
      <c r="D38" s="431"/>
      <c r="E38" s="431"/>
      <c r="F38" s="431"/>
      <c r="G38" s="431"/>
      <c r="H38" s="432"/>
      <c r="I38" s="98"/>
      <c r="J38" s="98"/>
      <c r="K38" s="98"/>
    </row>
    <row r="39" spans="1:11" ht="18.75" customHeight="1" x14ac:dyDescent="0.15">
      <c r="A39" s="462" t="s">
        <v>309</v>
      </c>
      <c r="B39" s="463"/>
      <c r="C39" s="459"/>
      <c r="D39" s="460"/>
      <c r="E39" s="460"/>
      <c r="F39" s="460"/>
      <c r="G39" s="460"/>
      <c r="H39" s="461"/>
    </row>
    <row r="40" spans="1:11" ht="18.75" customHeight="1" x14ac:dyDescent="0.15">
      <c r="A40" s="118"/>
      <c r="B40" s="426" t="s">
        <v>293</v>
      </c>
      <c r="C40" s="427"/>
      <c r="D40" s="433" t="s">
        <v>307</v>
      </c>
      <c r="E40" s="433"/>
      <c r="F40" s="433"/>
      <c r="G40" s="428"/>
      <c r="H40" s="429"/>
    </row>
    <row r="41" spans="1:11" ht="18.75" customHeight="1" x14ac:dyDescent="0.15">
      <c r="A41" s="112"/>
      <c r="B41" s="450"/>
      <c r="C41" s="451"/>
      <c r="D41" s="433" t="s">
        <v>311</v>
      </c>
      <c r="E41" s="433"/>
      <c r="F41" s="433"/>
      <c r="G41" s="456"/>
      <c r="H41" s="457"/>
    </row>
    <row r="42" spans="1:11" ht="18.75" customHeight="1" x14ac:dyDescent="0.15">
      <c r="A42" s="112"/>
      <c r="B42" s="426" t="s">
        <v>294</v>
      </c>
      <c r="C42" s="427"/>
      <c r="D42" s="458" t="s">
        <v>310</v>
      </c>
      <c r="E42" s="458"/>
      <c r="F42" s="458"/>
      <c r="G42" s="456"/>
      <c r="H42" s="457"/>
      <c r="I42" s="116"/>
      <c r="J42" s="117"/>
      <c r="K42" s="117"/>
    </row>
    <row r="43" spans="1:11" ht="18.75" customHeight="1" x14ac:dyDescent="0.15">
      <c r="A43" s="112"/>
      <c r="B43" s="452" t="s">
        <v>340</v>
      </c>
      <c r="C43" s="453"/>
      <c r="D43" s="458" t="s">
        <v>295</v>
      </c>
      <c r="E43" s="458"/>
      <c r="F43" s="458"/>
      <c r="G43" s="93" t="s">
        <v>303</v>
      </c>
      <c r="H43" s="448"/>
      <c r="I43" s="454"/>
      <c r="J43" s="454"/>
      <c r="K43" s="455"/>
    </row>
    <row r="44" spans="1:11" ht="18.75" customHeight="1" x14ac:dyDescent="0.15">
      <c r="A44" s="112"/>
      <c r="B44" s="452"/>
      <c r="C44" s="453"/>
      <c r="D44" s="118"/>
      <c r="E44" s="107" t="s">
        <v>301</v>
      </c>
      <c r="F44" s="408"/>
      <c r="G44" s="408"/>
      <c r="H44" s="93" t="s">
        <v>308</v>
      </c>
      <c r="I44" s="408"/>
      <c r="J44" s="408"/>
      <c r="K44" s="408"/>
    </row>
    <row r="45" spans="1:11" ht="18.75" customHeight="1" x14ac:dyDescent="0.15">
      <c r="A45" s="112"/>
      <c r="B45" s="112"/>
      <c r="D45" s="112"/>
      <c r="E45" s="107" t="s">
        <v>253</v>
      </c>
      <c r="F45" s="213"/>
      <c r="G45" s="95" t="s">
        <v>306</v>
      </c>
      <c r="H45" s="93" t="s">
        <v>304</v>
      </c>
      <c r="I45" s="448"/>
      <c r="J45" s="449"/>
      <c r="K45" s="95" t="s">
        <v>305</v>
      </c>
    </row>
    <row r="46" spans="1:11" ht="18.75" customHeight="1" x14ac:dyDescent="0.15">
      <c r="A46" s="112"/>
      <c r="B46" s="112"/>
      <c r="D46" s="112"/>
      <c r="E46" s="433" t="s">
        <v>338</v>
      </c>
      <c r="F46" s="433"/>
      <c r="G46" s="433"/>
      <c r="H46" s="433"/>
      <c r="I46" s="444"/>
      <c r="J46" s="444"/>
      <c r="K46" s="444"/>
    </row>
    <row r="47" spans="1:11" ht="18.75" customHeight="1" x14ac:dyDescent="0.15">
      <c r="A47" s="112"/>
      <c r="B47" s="112"/>
      <c r="D47" s="112"/>
      <c r="E47" s="434" t="s">
        <v>339</v>
      </c>
      <c r="F47" s="435"/>
      <c r="G47" s="434" t="s">
        <v>298</v>
      </c>
      <c r="H47" s="436"/>
      <c r="I47" s="439"/>
      <c r="J47" s="440"/>
      <c r="K47" s="441"/>
    </row>
    <row r="48" spans="1:11" ht="18.75" customHeight="1" x14ac:dyDescent="0.15">
      <c r="A48" s="112"/>
      <c r="B48" s="112"/>
      <c r="D48" s="112"/>
      <c r="E48" s="268"/>
      <c r="F48" s="114"/>
      <c r="G48" s="162"/>
      <c r="H48" s="425" t="s">
        <v>654</v>
      </c>
      <c r="I48" s="110"/>
      <c r="J48" s="269" t="s">
        <v>652</v>
      </c>
      <c r="K48" s="108" t="s">
        <v>653</v>
      </c>
    </row>
    <row r="49" spans="1:11" ht="18.75" customHeight="1" x14ac:dyDescent="0.15">
      <c r="A49" s="112"/>
      <c r="B49" s="112"/>
      <c r="D49" s="112"/>
      <c r="E49" s="268"/>
      <c r="F49" s="114"/>
      <c r="G49" s="268"/>
      <c r="H49" s="445"/>
      <c r="I49" s="108" t="s">
        <v>651</v>
      </c>
      <c r="J49" s="270"/>
      <c r="K49" s="271"/>
    </row>
    <row r="50" spans="1:11" ht="18.75" customHeight="1" x14ac:dyDescent="0.15">
      <c r="A50" s="112"/>
      <c r="B50" s="112"/>
      <c r="D50" s="112"/>
      <c r="E50" s="268"/>
      <c r="F50" s="114"/>
      <c r="G50" s="268"/>
      <c r="H50" s="445"/>
      <c r="I50" s="109" t="s">
        <v>649</v>
      </c>
      <c r="J50" s="271"/>
      <c r="K50" s="271"/>
    </row>
    <row r="51" spans="1:11" ht="18.75" customHeight="1" x14ac:dyDescent="0.15">
      <c r="A51" s="112"/>
      <c r="B51" s="112"/>
      <c r="D51" s="112"/>
      <c r="E51" s="268"/>
      <c r="F51" s="114"/>
      <c r="G51" s="130"/>
      <c r="H51" s="446"/>
      <c r="I51" s="109" t="s">
        <v>650</v>
      </c>
      <c r="J51" s="271"/>
      <c r="K51" s="271"/>
    </row>
    <row r="52" spans="1:11" ht="18.75" customHeight="1" x14ac:dyDescent="0.15">
      <c r="A52" s="116"/>
      <c r="B52" s="116"/>
      <c r="C52" s="117"/>
      <c r="D52" s="116"/>
      <c r="E52" s="113"/>
      <c r="F52" s="119"/>
      <c r="G52" s="437" t="s">
        <v>297</v>
      </c>
      <c r="H52" s="438"/>
      <c r="I52" s="442"/>
      <c r="J52" s="442"/>
      <c r="K52" s="443"/>
    </row>
    <row r="53" spans="1:11" ht="6.75" customHeight="1" x14ac:dyDescent="0.15"/>
    <row r="54" spans="1:11" x14ac:dyDescent="0.15">
      <c r="A54" s="91" t="s">
        <v>341</v>
      </c>
    </row>
    <row r="55" spans="1:11" ht="18.75" customHeight="1" x14ac:dyDescent="0.15">
      <c r="A55" s="415"/>
      <c r="B55" s="416"/>
      <c r="C55" s="416"/>
      <c r="D55" s="416"/>
      <c r="E55" s="416"/>
      <c r="F55" s="416"/>
      <c r="G55" s="416"/>
      <c r="H55" s="416"/>
      <c r="I55" s="416"/>
      <c r="J55" s="416"/>
      <c r="K55" s="417"/>
    </row>
    <row r="56" spans="1:11" ht="18.75" customHeight="1" x14ac:dyDescent="0.15">
      <c r="A56" s="418"/>
      <c r="B56" s="419"/>
      <c r="C56" s="419"/>
      <c r="D56" s="419"/>
      <c r="E56" s="419"/>
      <c r="F56" s="419"/>
      <c r="G56" s="419"/>
      <c r="H56" s="419"/>
      <c r="I56" s="419"/>
      <c r="J56" s="419"/>
      <c r="K56" s="420"/>
    </row>
    <row r="57" spans="1:11" ht="18.75" customHeight="1" x14ac:dyDescent="0.15">
      <c r="A57" s="421"/>
      <c r="B57" s="422"/>
      <c r="C57" s="422"/>
      <c r="D57" s="422"/>
      <c r="E57" s="422"/>
      <c r="F57" s="422"/>
      <c r="G57" s="422"/>
      <c r="H57" s="422"/>
      <c r="I57" s="422"/>
      <c r="J57" s="422"/>
      <c r="K57" s="423"/>
    </row>
    <row r="59" spans="1:11" x14ac:dyDescent="0.15">
      <c r="A59" s="91" t="s">
        <v>342</v>
      </c>
    </row>
    <row r="60" spans="1:11" ht="18.75" customHeight="1" x14ac:dyDescent="0.15">
      <c r="A60" s="415"/>
      <c r="B60" s="416"/>
      <c r="C60" s="416"/>
      <c r="D60" s="416"/>
      <c r="E60" s="416"/>
      <c r="F60" s="416"/>
      <c r="G60" s="416"/>
      <c r="H60" s="416"/>
      <c r="I60" s="416"/>
      <c r="J60" s="416"/>
      <c r="K60" s="417"/>
    </row>
    <row r="61" spans="1:11" ht="18.75" customHeight="1" x14ac:dyDescent="0.15">
      <c r="A61" s="418"/>
      <c r="B61" s="419"/>
      <c r="C61" s="419"/>
      <c r="D61" s="419"/>
      <c r="E61" s="419"/>
      <c r="F61" s="419"/>
      <c r="G61" s="419"/>
      <c r="H61" s="419"/>
      <c r="I61" s="419"/>
      <c r="J61" s="419"/>
      <c r="K61" s="420"/>
    </row>
    <row r="62" spans="1:11" ht="18.75" customHeight="1" x14ac:dyDescent="0.15">
      <c r="A62" s="421"/>
      <c r="B62" s="422"/>
      <c r="C62" s="422"/>
      <c r="D62" s="422"/>
      <c r="E62" s="422"/>
      <c r="F62" s="422"/>
      <c r="G62" s="422"/>
      <c r="H62" s="422"/>
      <c r="I62" s="422"/>
      <c r="J62" s="422"/>
      <c r="K62" s="423"/>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344</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345</v>
      </c>
      <c r="C5" s="399"/>
      <c r="D5" s="399"/>
      <c r="E5" s="399"/>
      <c r="F5" s="399"/>
    </row>
    <row r="6" spans="1:11" ht="12" customHeight="1" x14ac:dyDescent="0.15">
      <c r="A6" s="99"/>
      <c r="B6" s="100"/>
      <c r="C6" s="100"/>
      <c r="D6" s="100"/>
      <c r="E6" s="100"/>
      <c r="F6" s="100"/>
    </row>
    <row r="8" spans="1:11" x14ac:dyDescent="0.15">
      <c r="A8" s="399" t="s">
        <v>236</v>
      </c>
      <c r="B8" s="399"/>
      <c r="C8" s="399"/>
      <c r="D8" s="399" t="s">
        <v>277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676</v>
      </c>
      <c r="D15" s="189" t="s">
        <v>569</v>
      </c>
      <c r="E15" s="189" t="s">
        <v>570</v>
      </c>
      <c r="F15" s="204" t="s">
        <v>676</v>
      </c>
      <c r="G15" s="188" t="s">
        <v>567</v>
      </c>
      <c r="H15" s="203" t="s">
        <v>676</v>
      </c>
      <c r="I15" s="189" t="s">
        <v>569</v>
      </c>
      <c r="J15" s="189" t="s">
        <v>570</v>
      </c>
      <c r="K15" s="204" t="s">
        <v>676</v>
      </c>
    </row>
    <row r="16" spans="1:11" ht="18.75" customHeight="1" x14ac:dyDescent="0.15">
      <c r="A16" s="93" t="s">
        <v>267</v>
      </c>
      <c r="B16" s="401" t="s">
        <v>664</v>
      </c>
      <c r="C16" s="401"/>
      <c r="D16" s="401"/>
      <c r="E16" s="401"/>
      <c r="F16" s="401"/>
      <c r="G16" s="428"/>
      <c r="H16" s="447"/>
      <c r="I16" s="447"/>
      <c r="J16" s="447"/>
      <c r="K16" s="429"/>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425" t="s">
        <v>257</v>
      </c>
      <c r="B18" s="396" t="s">
        <v>347</v>
      </c>
      <c r="C18" s="396"/>
      <c r="D18" s="396"/>
      <c r="E18" s="396"/>
      <c r="F18" s="396"/>
      <c r="G18" s="396" t="s">
        <v>348</v>
      </c>
      <c r="H18" s="396"/>
      <c r="I18" s="396"/>
      <c r="J18" s="396"/>
      <c r="K18" s="396"/>
    </row>
    <row r="19" spans="1:11" ht="18.75" customHeight="1" x14ac:dyDescent="0.15">
      <c r="A19" s="398"/>
      <c r="B19" s="401"/>
      <c r="C19" s="401"/>
      <c r="D19" s="401"/>
      <c r="E19" s="401"/>
      <c r="F19" s="401"/>
      <c r="G19" s="401"/>
      <c r="H19" s="401"/>
      <c r="I19" s="401"/>
      <c r="J19" s="401"/>
      <c r="K19" s="401"/>
    </row>
    <row r="20" spans="1:11" ht="12" customHeight="1" x14ac:dyDescent="0.15">
      <c r="A20" s="424" t="s">
        <v>258</v>
      </c>
      <c r="B20" s="93" t="s">
        <v>259</v>
      </c>
      <c r="C20" s="399" t="s">
        <v>260</v>
      </c>
      <c r="D20" s="399"/>
      <c r="E20" s="399"/>
      <c r="F20" s="399"/>
      <c r="G20" s="399"/>
      <c r="H20" s="399"/>
      <c r="I20" s="399"/>
      <c r="J20" s="399"/>
      <c r="K20" s="399"/>
    </row>
    <row r="21" spans="1:11" x14ac:dyDescent="0.15">
      <c r="A21" s="424"/>
      <c r="B21" s="401" t="s">
        <v>108</v>
      </c>
      <c r="C21" s="93" t="s">
        <v>261</v>
      </c>
      <c r="D21" s="93" t="s">
        <v>262</v>
      </c>
      <c r="E21" s="93" t="s">
        <v>263</v>
      </c>
      <c r="F21" s="409" t="s">
        <v>256</v>
      </c>
      <c r="G21" s="410"/>
      <c r="H21" s="396" t="s">
        <v>264</v>
      </c>
      <c r="I21" s="396"/>
      <c r="J21" s="396"/>
      <c r="K21" s="396"/>
    </row>
    <row r="22" spans="1:11" ht="18.75" customHeight="1" x14ac:dyDescent="0.15">
      <c r="A22" s="424"/>
      <c r="B22" s="401"/>
      <c r="C22" s="206"/>
      <c r="D22" s="207"/>
      <c r="E22" s="341"/>
      <c r="F22" s="408"/>
      <c r="G22" s="408"/>
      <c r="H22" s="97" t="s">
        <v>265</v>
      </c>
      <c r="I22" s="209" t="s">
        <v>665</v>
      </c>
      <c r="J22" s="97" t="s">
        <v>266</v>
      </c>
      <c r="K22" s="210"/>
    </row>
    <row r="23" spans="1:11" ht="18.75" customHeight="1" x14ac:dyDescent="0.15">
      <c r="A23" s="424"/>
      <c r="B23" s="401"/>
      <c r="C23" s="206"/>
      <c r="D23" s="207"/>
      <c r="E23" s="208"/>
      <c r="F23" s="408"/>
      <c r="G23" s="408"/>
      <c r="H23" s="97" t="s">
        <v>265</v>
      </c>
      <c r="I23" s="209"/>
      <c r="J23" s="97" t="s">
        <v>266</v>
      </c>
      <c r="K23" s="210"/>
    </row>
    <row r="24" spans="1:11" ht="7.5" customHeight="1" x14ac:dyDescent="0.15"/>
    <row r="25" spans="1:11" ht="7.5" customHeight="1" x14ac:dyDescent="0.15"/>
    <row r="26" spans="1:11" x14ac:dyDescent="0.15">
      <c r="A26" s="91" t="s">
        <v>281</v>
      </c>
    </row>
    <row r="27" spans="1:11" ht="3.75" customHeight="1" x14ac:dyDescent="0.15"/>
    <row r="28" spans="1:11" x14ac:dyDescent="0.15">
      <c r="A28" s="404" t="s">
        <v>39</v>
      </c>
      <c r="B28" s="413" t="s">
        <v>467</v>
      </c>
      <c r="C28" s="414"/>
      <c r="D28" s="413" t="s">
        <v>468</v>
      </c>
      <c r="E28" s="501"/>
      <c r="F28" s="414"/>
      <c r="G28" s="413" t="s">
        <v>469</v>
      </c>
      <c r="H28" s="501"/>
      <c r="I28" s="501"/>
      <c r="J28" s="501"/>
      <c r="K28" s="414"/>
    </row>
    <row r="29" spans="1:11" x14ac:dyDescent="0.15">
      <c r="A29" s="403"/>
      <c r="B29" s="92" t="s">
        <v>349</v>
      </c>
      <c r="C29" s="92" t="s">
        <v>350</v>
      </c>
      <c r="D29" s="92" t="s">
        <v>354</v>
      </c>
      <c r="E29" s="92" t="s">
        <v>564</v>
      </c>
      <c r="F29" s="92" t="s">
        <v>351</v>
      </c>
      <c r="G29" s="136" t="s">
        <v>355</v>
      </c>
      <c r="H29" s="134" t="s">
        <v>356</v>
      </c>
      <c r="I29" s="135" t="s">
        <v>357</v>
      </c>
      <c r="J29" s="109" t="s">
        <v>358</v>
      </c>
      <c r="K29" s="109" t="s">
        <v>244</v>
      </c>
    </row>
    <row r="30" spans="1:11" ht="18.75" customHeight="1" x14ac:dyDescent="0.15">
      <c r="A30" s="93" t="s">
        <v>583</v>
      </c>
      <c r="B30" s="207"/>
      <c r="C30" s="207"/>
      <c r="D30" s="207"/>
      <c r="E30" s="207"/>
      <c r="F30" s="207"/>
      <c r="G30" s="215"/>
      <c r="H30" s="207"/>
      <c r="I30" s="207"/>
      <c r="J30" s="207"/>
      <c r="K30" s="207"/>
    </row>
    <row r="31" spans="1:11" ht="15" customHeight="1" x14ac:dyDescent="0.15">
      <c r="A31" s="396" t="s">
        <v>584</v>
      </c>
      <c r="B31" s="272"/>
      <c r="C31" s="272"/>
      <c r="D31" s="272"/>
      <c r="E31" s="272"/>
      <c r="F31" s="272"/>
      <c r="G31" s="272"/>
      <c r="H31" s="272"/>
      <c r="I31" s="272"/>
      <c r="J31" s="272"/>
      <c r="K31" s="272"/>
    </row>
    <row r="32" spans="1:11" ht="15" customHeight="1" x14ac:dyDescent="0.15">
      <c r="A32" s="396"/>
      <c r="B32" s="212"/>
      <c r="C32" s="212"/>
      <c r="D32" s="212"/>
      <c r="E32" s="216"/>
      <c r="F32" s="216"/>
      <c r="G32" s="216"/>
      <c r="H32" s="216"/>
      <c r="I32" s="216"/>
      <c r="J32" s="216"/>
      <c r="K32" s="216"/>
    </row>
    <row r="33" spans="1:13" x14ac:dyDescent="0.15">
      <c r="A33" s="404" t="s">
        <v>39</v>
      </c>
      <c r="B33" s="404" t="s">
        <v>352</v>
      </c>
      <c r="C33" s="404" t="s">
        <v>359</v>
      </c>
      <c r="D33" s="404" t="s">
        <v>244</v>
      </c>
      <c r="E33" s="404" t="s">
        <v>247</v>
      </c>
      <c r="F33" s="498" t="s">
        <v>360</v>
      </c>
      <c r="G33" s="498"/>
      <c r="H33" s="498"/>
      <c r="I33" s="498"/>
      <c r="J33" s="498"/>
      <c r="K33" s="498"/>
    </row>
    <row r="34" spans="1:13" x14ac:dyDescent="0.15">
      <c r="A34" s="403"/>
      <c r="B34" s="403"/>
      <c r="C34" s="403"/>
      <c r="D34" s="403"/>
      <c r="E34" s="403"/>
      <c r="F34" s="498" t="s">
        <v>353</v>
      </c>
      <c r="G34" s="498"/>
      <c r="H34" s="498"/>
      <c r="I34" s="498" t="s">
        <v>244</v>
      </c>
      <c r="J34" s="498"/>
      <c r="K34" s="498"/>
    </row>
    <row r="35" spans="1:13" ht="18.75" customHeight="1" x14ac:dyDescent="0.15">
      <c r="A35" s="93" t="s">
        <v>583</v>
      </c>
      <c r="B35" s="207"/>
      <c r="C35" s="207"/>
      <c r="D35" s="217"/>
      <c r="E35" s="123" t="str">
        <f>IF(SUM(B30:K30)+SUM(B35:D35)=0,"",SUM(B30:K30)+SUM(B35:D35))</f>
        <v/>
      </c>
      <c r="F35" s="499"/>
      <c r="G35" s="499"/>
      <c r="H35" s="499"/>
      <c r="I35" s="500"/>
      <c r="J35" s="500"/>
      <c r="K35" s="500"/>
    </row>
    <row r="36" spans="1:13" ht="15" customHeight="1" x14ac:dyDescent="0.15">
      <c r="A36" s="396" t="s">
        <v>584</v>
      </c>
      <c r="B36" s="272"/>
      <c r="C36" s="272"/>
      <c r="D36" s="272"/>
      <c r="E36" s="124" t="str">
        <f>IF(SUM(B31:K31)+SUM(B36:D36)=0,"",SUM(B31:K31)+SUM(B36:D36))</f>
        <v/>
      </c>
      <c r="F36" s="499"/>
      <c r="G36" s="499"/>
      <c r="H36" s="499"/>
      <c r="I36" s="500"/>
      <c r="J36" s="500"/>
      <c r="K36" s="500"/>
    </row>
    <row r="37" spans="1:13" ht="15" customHeight="1" x14ac:dyDescent="0.15">
      <c r="A37" s="396"/>
      <c r="B37" s="212"/>
      <c r="C37" s="212"/>
      <c r="D37" s="218"/>
      <c r="E37" s="125" t="str">
        <f>IF(SUM(B32:K32)+SUM(B37:D37)=0,"",SUM(B32:K32)+SUM(B37:D37))</f>
        <v/>
      </c>
      <c r="F37" s="499"/>
      <c r="G37" s="499"/>
      <c r="H37" s="499"/>
      <c r="I37" s="500"/>
      <c r="J37" s="500"/>
      <c r="K37" s="500"/>
    </row>
    <row r="38" spans="1:13" ht="7.5" customHeight="1" x14ac:dyDescent="0.15">
      <c r="A38" s="99"/>
      <c r="B38" s="106"/>
      <c r="C38" s="106"/>
      <c r="D38" s="106"/>
      <c r="E38" s="106"/>
      <c r="F38" s="106"/>
      <c r="G38" s="106"/>
      <c r="H38" s="106"/>
      <c r="I38" s="106"/>
      <c r="J38" s="106"/>
      <c r="K38" s="106"/>
    </row>
    <row r="39" spans="1:13" ht="7.5" customHeight="1" x14ac:dyDescent="0.15">
      <c r="A39" s="99"/>
      <c r="B39" s="106"/>
      <c r="C39" s="106"/>
      <c r="D39" s="106"/>
      <c r="E39" s="106"/>
      <c r="F39" s="106"/>
      <c r="G39" s="106"/>
      <c r="H39" s="106"/>
      <c r="I39" s="106"/>
      <c r="J39" s="106"/>
      <c r="K39" s="106"/>
    </row>
    <row r="40" spans="1:13" x14ac:dyDescent="0.15">
      <c r="A40" s="91" t="s">
        <v>361</v>
      </c>
    </row>
    <row r="41" spans="1:13" ht="3.75" customHeight="1" x14ac:dyDescent="0.15"/>
    <row r="42" spans="1:13" ht="15" customHeight="1" x14ac:dyDescent="0.15">
      <c r="A42" s="486" t="s">
        <v>362</v>
      </c>
      <c r="B42" s="487"/>
      <c r="C42" s="487"/>
      <c r="D42" s="488"/>
      <c r="E42" s="478" t="s">
        <v>366</v>
      </c>
      <c r="F42" s="479"/>
      <c r="G42" s="479"/>
      <c r="H42" s="480"/>
      <c r="I42" s="493" t="s">
        <v>247</v>
      </c>
      <c r="J42" s="140"/>
    </row>
    <row r="43" spans="1:13" ht="15" customHeight="1" x14ac:dyDescent="0.15">
      <c r="A43" s="489"/>
      <c r="B43" s="490"/>
      <c r="C43" s="490"/>
      <c r="D43" s="491"/>
      <c r="E43" s="496" t="s">
        <v>363</v>
      </c>
      <c r="F43" s="139"/>
      <c r="G43" s="496" t="s">
        <v>364</v>
      </c>
      <c r="H43" s="143"/>
      <c r="I43" s="494"/>
      <c r="J43" s="140"/>
    </row>
    <row r="44" spans="1:13" ht="27" customHeight="1" x14ac:dyDescent="0.15">
      <c r="A44" s="450"/>
      <c r="B44" s="492"/>
      <c r="C44" s="492"/>
      <c r="D44" s="451"/>
      <c r="E44" s="497"/>
      <c r="F44" s="145" t="s">
        <v>367</v>
      </c>
      <c r="G44" s="497"/>
      <c r="H44" s="153" t="s">
        <v>367</v>
      </c>
      <c r="I44" s="495"/>
      <c r="J44" s="140"/>
    </row>
    <row r="45" spans="1:13" ht="15" customHeight="1" x14ac:dyDescent="0.15">
      <c r="A45" s="481"/>
      <c r="B45" s="481"/>
      <c r="C45" s="481"/>
      <c r="D45" s="481"/>
      <c r="E45" s="219"/>
      <c r="F45" s="191" t="str">
        <f>L45</f>
        <v/>
      </c>
      <c r="G45" s="325"/>
      <c r="H45" s="192" t="str">
        <f>M45</f>
        <v/>
      </c>
      <c r="I45" s="152" t="str">
        <f>IF(E45+G45=0,"",F45+H45)</f>
        <v/>
      </c>
      <c r="L45" s="91" t="str">
        <f>IF(E45="","",ROUND(E45/12,2))</f>
        <v/>
      </c>
      <c r="M45" s="91" t="str">
        <f>IF(G45="","",ROUND(G45/12,2))</f>
        <v/>
      </c>
    </row>
    <row r="46" spans="1:13" ht="15" customHeight="1" x14ac:dyDescent="0.15">
      <c r="A46" s="481"/>
      <c r="B46" s="481"/>
      <c r="C46" s="481"/>
      <c r="D46" s="481"/>
      <c r="E46" s="219"/>
      <c r="F46" s="191" t="str">
        <f t="shared" ref="F46:F56" si="0">L46</f>
        <v/>
      </c>
      <c r="G46" s="325"/>
      <c r="H46" s="192" t="str">
        <f t="shared" ref="H46:H56" si="1">M46</f>
        <v/>
      </c>
      <c r="I46" s="152" t="str">
        <f t="shared" ref="I46:I56" si="2">IF(E46+G46=0,"",F46+H46)</f>
        <v/>
      </c>
      <c r="L46" s="91" t="str">
        <f t="shared" ref="L46:L56" si="3">IF(E46="","",ROUND(E46/12,2))</f>
        <v/>
      </c>
      <c r="M46" s="91" t="str">
        <f t="shared" ref="M46:M56" si="4">IF(G46="","",ROUND(G46/12,2))</f>
        <v/>
      </c>
    </row>
    <row r="47" spans="1:13" ht="15" customHeight="1" x14ac:dyDescent="0.15">
      <c r="A47" s="481"/>
      <c r="B47" s="481"/>
      <c r="C47" s="481"/>
      <c r="D47" s="481"/>
      <c r="E47" s="219"/>
      <c r="F47" s="191" t="str">
        <f t="shared" si="0"/>
        <v/>
      </c>
      <c r="G47" s="325"/>
      <c r="H47" s="192" t="str">
        <f t="shared" si="1"/>
        <v/>
      </c>
      <c r="I47" s="152" t="str">
        <f t="shared" si="2"/>
        <v/>
      </c>
      <c r="L47" s="91" t="str">
        <f t="shared" si="3"/>
        <v/>
      </c>
      <c r="M47" s="91" t="str">
        <f t="shared" si="4"/>
        <v/>
      </c>
    </row>
    <row r="48" spans="1:13" ht="15" customHeight="1" x14ac:dyDescent="0.15">
      <c r="A48" s="481"/>
      <c r="B48" s="481"/>
      <c r="C48" s="481"/>
      <c r="D48" s="481"/>
      <c r="E48" s="219"/>
      <c r="F48" s="191" t="str">
        <f t="shared" si="0"/>
        <v/>
      </c>
      <c r="G48" s="325"/>
      <c r="H48" s="192" t="str">
        <f t="shared" si="1"/>
        <v/>
      </c>
      <c r="I48" s="152" t="str">
        <f t="shared" si="2"/>
        <v/>
      </c>
      <c r="L48" s="91" t="str">
        <f t="shared" si="3"/>
        <v/>
      </c>
      <c r="M48" s="91" t="str">
        <f t="shared" si="4"/>
        <v/>
      </c>
    </row>
    <row r="49" spans="1:13" ht="15" customHeight="1" x14ac:dyDescent="0.15">
      <c r="A49" s="481"/>
      <c r="B49" s="481"/>
      <c r="C49" s="481"/>
      <c r="D49" s="481"/>
      <c r="E49" s="219"/>
      <c r="F49" s="191" t="str">
        <f t="shared" si="0"/>
        <v/>
      </c>
      <c r="G49" s="325"/>
      <c r="H49" s="192" t="str">
        <f t="shared" si="1"/>
        <v/>
      </c>
      <c r="I49" s="152" t="str">
        <f t="shared" si="2"/>
        <v/>
      </c>
      <c r="L49" s="91" t="str">
        <f t="shared" si="3"/>
        <v/>
      </c>
      <c r="M49" s="91" t="str">
        <f t="shared" si="4"/>
        <v/>
      </c>
    </row>
    <row r="50" spans="1:13" ht="15" customHeight="1" x14ac:dyDescent="0.15">
      <c r="A50" s="481"/>
      <c r="B50" s="481"/>
      <c r="C50" s="481"/>
      <c r="D50" s="481"/>
      <c r="E50" s="219"/>
      <c r="F50" s="191" t="str">
        <f t="shared" si="0"/>
        <v/>
      </c>
      <c r="G50" s="325"/>
      <c r="H50" s="192" t="str">
        <f t="shared" si="1"/>
        <v/>
      </c>
      <c r="I50" s="152" t="str">
        <f t="shared" si="2"/>
        <v/>
      </c>
      <c r="L50" s="91" t="str">
        <f t="shared" si="3"/>
        <v/>
      </c>
      <c r="M50" s="91" t="str">
        <f t="shared" si="4"/>
        <v/>
      </c>
    </row>
    <row r="51" spans="1:13" ht="15" customHeight="1" x14ac:dyDescent="0.15">
      <c r="A51" s="481"/>
      <c r="B51" s="481"/>
      <c r="C51" s="481"/>
      <c r="D51" s="481"/>
      <c r="E51" s="219"/>
      <c r="F51" s="191" t="str">
        <f t="shared" si="0"/>
        <v/>
      </c>
      <c r="G51" s="325"/>
      <c r="H51" s="192" t="str">
        <f t="shared" si="1"/>
        <v/>
      </c>
      <c r="I51" s="152" t="str">
        <f t="shared" si="2"/>
        <v/>
      </c>
      <c r="L51" s="91" t="str">
        <f t="shared" si="3"/>
        <v/>
      </c>
      <c r="M51" s="91" t="str">
        <f t="shared" si="4"/>
        <v/>
      </c>
    </row>
    <row r="52" spans="1:13" ht="15" customHeight="1" x14ac:dyDescent="0.15">
      <c r="A52" s="481"/>
      <c r="B52" s="481"/>
      <c r="C52" s="481"/>
      <c r="D52" s="481"/>
      <c r="E52" s="219"/>
      <c r="F52" s="191" t="str">
        <f t="shared" si="0"/>
        <v/>
      </c>
      <c r="G52" s="325"/>
      <c r="H52" s="192" t="str">
        <f t="shared" si="1"/>
        <v/>
      </c>
      <c r="I52" s="152" t="str">
        <f t="shared" si="2"/>
        <v/>
      </c>
      <c r="L52" s="91" t="str">
        <f t="shared" si="3"/>
        <v/>
      </c>
      <c r="M52" s="91" t="str">
        <f t="shared" si="4"/>
        <v/>
      </c>
    </row>
    <row r="53" spans="1:13" ht="15" customHeight="1" x14ac:dyDescent="0.15">
      <c r="A53" s="481"/>
      <c r="B53" s="481"/>
      <c r="C53" s="481"/>
      <c r="D53" s="481"/>
      <c r="E53" s="219"/>
      <c r="F53" s="191" t="str">
        <f t="shared" si="0"/>
        <v/>
      </c>
      <c r="G53" s="325"/>
      <c r="H53" s="192" t="str">
        <f t="shared" si="1"/>
        <v/>
      </c>
      <c r="I53" s="152" t="str">
        <f t="shared" si="2"/>
        <v/>
      </c>
      <c r="L53" s="91" t="str">
        <f t="shared" si="3"/>
        <v/>
      </c>
      <c r="M53" s="91" t="str">
        <f t="shared" si="4"/>
        <v/>
      </c>
    </row>
    <row r="54" spans="1:13" ht="15" customHeight="1" x14ac:dyDescent="0.15">
      <c r="A54" s="481"/>
      <c r="B54" s="481"/>
      <c r="C54" s="481"/>
      <c r="D54" s="481"/>
      <c r="E54" s="219"/>
      <c r="F54" s="191" t="str">
        <f t="shared" si="0"/>
        <v/>
      </c>
      <c r="G54" s="325"/>
      <c r="H54" s="192" t="str">
        <f t="shared" si="1"/>
        <v/>
      </c>
      <c r="I54" s="152" t="str">
        <f t="shared" si="2"/>
        <v/>
      </c>
      <c r="L54" s="91" t="str">
        <f t="shared" si="3"/>
        <v/>
      </c>
      <c r="M54" s="91" t="str">
        <f t="shared" si="4"/>
        <v/>
      </c>
    </row>
    <row r="55" spans="1:13" ht="15" customHeight="1" x14ac:dyDescent="0.15">
      <c r="A55" s="481"/>
      <c r="B55" s="481"/>
      <c r="C55" s="481"/>
      <c r="D55" s="481"/>
      <c r="E55" s="219"/>
      <c r="F55" s="191" t="str">
        <f t="shared" si="0"/>
        <v/>
      </c>
      <c r="G55" s="325"/>
      <c r="H55" s="192" t="str">
        <f t="shared" si="1"/>
        <v/>
      </c>
      <c r="I55" s="152" t="str">
        <f t="shared" si="2"/>
        <v/>
      </c>
      <c r="L55" s="91" t="str">
        <f t="shared" si="3"/>
        <v/>
      </c>
      <c r="M55" s="91" t="str">
        <f t="shared" si="4"/>
        <v/>
      </c>
    </row>
    <row r="56" spans="1:13" ht="15" customHeight="1" thickBot="1" x14ac:dyDescent="0.2">
      <c r="A56" s="482"/>
      <c r="B56" s="482"/>
      <c r="C56" s="482"/>
      <c r="D56" s="482"/>
      <c r="E56" s="220"/>
      <c r="F56" s="193" t="str">
        <f t="shared" si="0"/>
        <v/>
      </c>
      <c r="G56" s="326"/>
      <c r="H56" s="194" t="str">
        <f t="shared" si="1"/>
        <v/>
      </c>
      <c r="I56" s="151" t="str">
        <f t="shared" si="2"/>
        <v/>
      </c>
      <c r="L56" s="91" t="str">
        <f t="shared" si="3"/>
        <v/>
      </c>
      <c r="M56" s="91" t="str">
        <f t="shared" si="4"/>
        <v/>
      </c>
    </row>
    <row r="57" spans="1:13" ht="15" customHeight="1" thickTop="1" thickBot="1" x14ac:dyDescent="0.2">
      <c r="A57" s="483" t="s">
        <v>247</v>
      </c>
      <c r="B57" s="484"/>
      <c r="C57" s="484"/>
      <c r="D57" s="485"/>
      <c r="E57" s="144" t="str">
        <f>IF(E45="","",SUM(E45:E56))</f>
        <v/>
      </c>
      <c r="F57" s="148" t="str">
        <f t="shared" ref="F57" si="5">IF(F45="","",SUM(F45:F56))</f>
        <v/>
      </c>
      <c r="G57" s="327" t="str">
        <f t="shared" ref="G57" si="6">IF(G45="","",SUM(G45:G56))</f>
        <v/>
      </c>
      <c r="H57" s="154" t="str">
        <f t="shared" ref="H57:I57" si="7">IF(H45="","",SUM(H45:H56))</f>
        <v/>
      </c>
      <c r="I57" s="237" t="str">
        <f t="shared" si="7"/>
        <v/>
      </c>
    </row>
    <row r="58" spans="1:13" ht="15" customHeight="1" thickBot="1" x14ac:dyDescent="0.2">
      <c r="A58" s="99"/>
      <c r="B58" s="106"/>
      <c r="C58" s="106"/>
      <c r="D58" s="106"/>
      <c r="E58" s="106"/>
      <c r="F58" s="477" t="s">
        <v>368</v>
      </c>
      <c r="G58" s="477"/>
      <c r="H58" s="477"/>
      <c r="I58" s="238" t="str">
        <f>IF(I57="","",ROUNDDOWN(I57,0))</f>
        <v/>
      </c>
    </row>
    <row r="59" spans="1:13" ht="7.5" customHeight="1" x14ac:dyDescent="0.15">
      <c r="A59" s="99"/>
      <c r="B59" s="106"/>
      <c r="C59" s="106"/>
      <c r="D59" s="106"/>
      <c r="E59" s="106"/>
      <c r="F59" s="106"/>
      <c r="G59" s="106"/>
      <c r="H59" s="106"/>
      <c r="I59" s="106"/>
    </row>
    <row r="60" spans="1:13" ht="7.5" customHeight="1" x14ac:dyDescent="0.15">
      <c r="A60" s="99"/>
      <c r="B60" s="106"/>
      <c r="C60" s="106"/>
      <c r="D60" s="106"/>
      <c r="E60" s="106"/>
      <c r="F60" s="106"/>
      <c r="G60" s="106"/>
      <c r="H60" s="106"/>
      <c r="I60" s="106"/>
    </row>
    <row r="61" spans="1:13" x14ac:dyDescent="0.15">
      <c r="A61" s="91" t="s">
        <v>365</v>
      </c>
    </row>
    <row r="62" spans="1:13" ht="3.75" customHeight="1" x14ac:dyDescent="0.15"/>
    <row r="63" spans="1:13" ht="18.75" customHeight="1" x14ac:dyDescent="0.15">
      <c r="A63" s="415"/>
      <c r="B63" s="416"/>
      <c r="C63" s="416"/>
      <c r="D63" s="416"/>
      <c r="E63" s="416"/>
      <c r="F63" s="416"/>
      <c r="G63" s="416"/>
      <c r="H63" s="416"/>
      <c r="I63" s="416"/>
      <c r="J63" s="416"/>
      <c r="K63" s="417"/>
    </row>
    <row r="64" spans="1:13" ht="18.75" customHeight="1" x14ac:dyDescent="0.15">
      <c r="A64" s="418"/>
      <c r="B64" s="419"/>
      <c r="C64" s="419"/>
      <c r="D64" s="419"/>
      <c r="E64" s="419"/>
      <c r="F64" s="419"/>
      <c r="G64" s="419"/>
      <c r="H64" s="419"/>
      <c r="I64" s="419"/>
      <c r="J64" s="419"/>
      <c r="K64" s="420"/>
    </row>
    <row r="65" spans="1:11" ht="18.75" customHeight="1" x14ac:dyDescent="0.15">
      <c r="A65" s="418"/>
      <c r="B65" s="419"/>
      <c r="C65" s="419"/>
      <c r="D65" s="419"/>
      <c r="E65" s="419"/>
      <c r="F65" s="419"/>
      <c r="G65" s="419"/>
      <c r="H65" s="419"/>
      <c r="I65" s="419"/>
      <c r="J65" s="419"/>
      <c r="K65" s="420"/>
    </row>
    <row r="66" spans="1:11" ht="18.75" customHeight="1" x14ac:dyDescent="0.15">
      <c r="A66" s="421"/>
      <c r="B66" s="422"/>
      <c r="C66" s="422"/>
      <c r="D66" s="422"/>
      <c r="E66" s="422"/>
      <c r="F66" s="422"/>
      <c r="G66" s="422"/>
      <c r="H66" s="422"/>
      <c r="I66" s="422"/>
      <c r="J66" s="422"/>
      <c r="K66" s="423"/>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369</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370</v>
      </c>
      <c r="C5" s="399"/>
      <c r="D5" s="399"/>
      <c r="E5" s="399"/>
      <c r="F5" s="399"/>
    </row>
    <row r="6" spans="1:11" ht="12" customHeight="1" x14ac:dyDescent="0.15">
      <c r="A6" s="99"/>
      <c r="B6" s="100"/>
      <c r="C6" s="100"/>
      <c r="D6" s="100"/>
      <c r="E6" s="100"/>
      <c r="F6" s="100"/>
    </row>
    <row r="8" spans="1:11" x14ac:dyDescent="0.15">
      <c r="A8" s="399" t="s">
        <v>236</v>
      </c>
      <c r="B8" s="399"/>
      <c r="C8" s="399"/>
      <c r="D8" s="399" t="s">
        <v>277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01"/>
      <c r="C16" s="401"/>
      <c r="D16" s="401"/>
      <c r="E16" s="401"/>
      <c r="F16" s="401"/>
      <c r="G16" s="428"/>
      <c r="H16" s="447"/>
      <c r="I16" s="447"/>
      <c r="J16" s="447"/>
      <c r="K16" s="429"/>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425" t="s">
        <v>257</v>
      </c>
      <c r="B18" s="396" t="s">
        <v>371</v>
      </c>
      <c r="C18" s="396"/>
      <c r="D18" s="396"/>
      <c r="E18" s="396"/>
      <c r="F18" s="396"/>
      <c r="G18" s="396" t="s">
        <v>372</v>
      </c>
      <c r="H18" s="396"/>
      <c r="I18" s="396"/>
      <c r="J18" s="396"/>
      <c r="K18" s="396"/>
    </row>
    <row r="19" spans="1:11" ht="18.75" customHeight="1" x14ac:dyDescent="0.15">
      <c r="A19" s="398"/>
      <c r="B19" s="401"/>
      <c r="C19" s="401"/>
      <c r="D19" s="401"/>
      <c r="E19" s="401"/>
      <c r="F19" s="401"/>
      <c r="G19" s="401"/>
      <c r="H19" s="401"/>
      <c r="I19" s="401"/>
      <c r="J19" s="401"/>
      <c r="K19" s="401"/>
    </row>
    <row r="20" spans="1:11" ht="12" customHeight="1" x14ac:dyDescent="0.15">
      <c r="A20" s="424" t="s">
        <v>258</v>
      </c>
      <c r="B20" s="93" t="s">
        <v>259</v>
      </c>
      <c r="C20" s="399" t="s">
        <v>260</v>
      </c>
      <c r="D20" s="399"/>
      <c r="E20" s="399"/>
      <c r="F20" s="399"/>
      <c r="G20" s="399"/>
      <c r="H20" s="399"/>
      <c r="I20" s="399"/>
      <c r="J20" s="399"/>
      <c r="K20" s="399"/>
    </row>
    <row r="21" spans="1:11" x14ac:dyDescent="0.15">
      <c r="A21" s="424"/>
      <c r="B21" s="401"/>
      <c r="C21" s="93" t="s">
        <v>261</v>
      </c>
      <c r="D21" s="93" t="s">
        <v>262</v>
      </c>
      <c r="E21" s="93" t="s">
        <v>263</v>
      </c>
      <c r="F21" s="409" t="s">
        <v>256</v>
      </c>
      <c r="G21" s="410"/>
      <c r="H21" s="396" t="s">
        <v>264</v>
      </c>
      <c r="I21" s="396"/>
      <c r="J21" s="396"/>
      <c r="K21" s="396"/>
    </row>
    <row r="22" spans="1:11" ht="18.75" customHeight="1" x14ac:dyDescent="0.15">
      <c r="A22" s="424"/>
      <c r="B22" s="401"/>
      <c r="C22" s="206"/>
      <c r="D22" s="207"/>
      <c r="E22" s="208"/>
      <c r="F22" s="408"/>
      <c r="G22" s="408"/>
      <c r="H22" s="97" t="s">
        <v>265</v>
      </c>
      <c r="I22" s="209"/>
      <c r="J22" s="97" t="s">
        <v>266</v>
      </c>
      <c r="K22" s="210"/>
    </row>
    <row r="23" spans="1:11" ht="18.75" customHeight="1" x14ac:dyDescent="0.15">
      <c r="A23" s="424"/>
      <c r="B23" s="401"/>
      <c r="C23" s="206"/>
      <c r="D23" s="207"/>
      <c r="E23" s="208"/>
      <c r="F23" s="408"/>
      <c r="G23" s="408"/>
      <c r="H23" s="97" t="s">
        <v>265</v>
      </c>
      <c r="I23" s="209"/>
      <c r="J23" s="97" t="s">
        <v>266</v>
      </c>
      <c r="K23" s="210"/>
    </row>
    <row r="24" spans="1:11" ht="12" customHeight="1" x14ac:dyDescent="0.15"/>
    <row r="25" spans="1:11" ht="12" customHeight="1" x14ac:dyDescent="0.15"/>
    <row r="26" spans="1:11" x14ac:dyDescent="0.15">
      <c r="A26" s="91" t="s">
        <v>281</v>
      </c>
    </row>
    <row r="27" spans="1:11" ht="3.75" customHeight="1" x14ac:dyDescent="0.15"/>
    <row r="28" spans="1:11" x14ac:dyDescent="0.15">
      <c r="A28" s="462" t="s">
        <v>39</v>
      </c>
      <c r="B28" s="405" t="s">
        <v>470</v>
      </c>
      <c r="C28" s="406"/>
      <c r="D28" s="406"/>
      <c r="E28" s="406"/>
      <c r="F28" s="406"/>
      <c r="G28" s="406"/>
      <c r="H28" s="406"/>
      <c r="I28" s="406"/>
      <c r="J28" s="406"/>
      <c r="K28" s="407"/>
    </row>
    <row r="29" spans="1:11" x14ac:dyDescent="0.15">
      <c r="A29" s="464"/>
      <c r="B29" s="108" t="s">
        <v>373</v>
      </c>
      <c r="C29" s="108" t="s">
        <v>374</v>
      </c>
      <c r="D29" s="108" t="s">
        <v>375</v>
      </c>
      <c r="E29" s="108" t="s">
        <v>376</v>
      </c>
      <c r="F29" s="108" t="s">
        <v>377</v>
      </c>
      <c r="G29" s="108" t="s">
        <v>378</v>
      </c>
      <c r="H29" s="108" t="s">
        <v>379</v>
      </c>
      <c r="I29" s="138" t="s">
        <v>380</v>
      </c>
      <c r="J29" s="109" t="s">
        <v>381</v>
      </c>
      <c r="K29" s="109" t="s">
        <v>382</v>
      </c>
    </row>
    <row r="30" spans="1:11" ht="18.75" customHeight="1" x14ac:dyDescent="0.15">
      <c r="A30" s="93" t="s">
        <v>583</v>
      </c>
      <c r="B30" s="212"/>
      <c r="C30" s="212"/>
      <c r="D30" s="212"/>
      <c r="E30" s="212"/>
      <c r="F30" s="212"/>
      <c r="G30" s="221"/>
      <c r="H30" s="212"/>
      <c r="I30" s="207"/>
      <c r="J30" s="207"/>
      <c r="K30" s="207"/>
    </row>
    <row r="31" spans="1:11" ht="15" customHeight="1" x14ac:dyDescent="0.15">
      <c r="A31" s="396" t="s">
        <v>584</v>
      </c>
      <c r="B31" s="211"/>
      <c r="C31" s="211"/>
      <c r="D31" s="211"/>
      <c r="E31" s="211"/>
      <c r="F31" s="211"/>
      <c r="G31" s="211"/>
      <c r="H31" s="211"/>
      <c r="I31" s="211"/>
      <c r="J31" s="211"/>
      <c r="K31" s="211"/>
    </row>
    <row r="32" spans="1:11" ht="15" customHeight="1" x14ac:dyDescent="0.15">
      <c r="A32" s="396"/>
      <c r="B32" s="212"/>
      <c r="C32" s="212"/>
      <c r="D32" s="212"/>
      <c r="E32" s="216"/>
      <c r="F32" s="216"/>
      <c r="G32" s="216"/>
      <c r="H32" s="216"/>
      <c r="I32" s="216"/>
      <c r="J32" s="216"/>
      <c r="K32" s="216"/>
    </row>
    <row r="33" spans="1:11" x14ac:dyDescent="0.15">
      <c r="A33" s="462" t="s">
        <v>39</v>
      </c>
      <c r="B33" s="110"/>
      <c r="C33" s="110" t="s">
        <v>384</v>
      </c>
      <c r="D33" s="110" t="s">
        <v>385</v>
      </c>
      <c r="E33" s="110" t="s">
        <v>386</v>
      </c>
      <c r="F33" s="404" t="s">
        <v>387</v>
      </c>
      <c r="G33" s="404" t="s">
        <v>244</v>
      </c>
      <c r="H33" s="404" t="s">
        <v>247</v>
      </c>
      <c r="I33" s="462" t="s">
        <v>360</v>
      </c>
      <c r="J33" s="511"/>
      <c r="K33" s="463"/>
    </row>
    <row r="34" spans="1:11" ht="24" x14ac:dyDescent="0.15">
      <c r="A34" s="464"/>
      <c r="B34" s="155" t="s">
        <v>383</v>
      </c>
      <c r="C34" s="155" t="s">
        <v>388</v>
      </c>
      <c r="D34" s="155" t="s">
        <v>389</v>
      </c>
      <c r="E34" s="155" t="s">
        <v>390</v>
      </c>
      <c r="F34" s="403"/>
      <c r="G34" s="403"/>
      <c r="H34" s="403"/>
      <c r="I34" s="464"/>
      <c r="J34" s="512"/>
      <c r="K34" s="465"/>
    </row>
    <row r="35" spans="1:11" ht="18.75" customHeight="1" x14ac:dyDescent="0.15">
      <c r="A35" s="93" t="s">
        <v>583</v>
      </c>
      <c r="B35" s="212"/>
      <c r="C35" s="212"/>
      <c r="D35" s="212"/>
      <c r="E35" s="212"/>
      <c r="F35" s="212"/>
      <c r="G35" s="221"/>
      <c r="H35" s="103" t="str">
        <f>IF(SUM(B30:K30)+SUM(B35:G35)=0,"",SUM((B30:K30)+SUM(B35:G35)))</f>
        <v/>
      </c>
      <c r="I35" s="502"/>
      <c r="J35" s="503"/>
      <c r="K35" s="504"/>
    </row>
    <row r="36" spans="1:11" ht="15" customHeight="1" x14ac:dyDescent="0.15">
      <c r="A36" s="396" t="s">
        <v>584</v>
      </c>
      <c r="B36" s="272"/>
      <c r="C36" s="272"/>
      <c r="D36" s="272"/>
      <c r="E36" s="272"/>
      <c r="F36" s="272"/>
      <c r="G36" s="272"/>
      <c r="H36" s="102" t="str">
        <f t="shared" ref="H36:H37" si="0">IF(SUM(B31:K31)+SUM(B36:G36)=0,"",SUM((B31:K31)+SUM(B36:G36)))</f>
        <v/>
      </c>
      <c r="I36" s="505"/>
      <c r="J36" s="506"/>
      <c r="K36" s="507"/>
    </row>
    <row r="37" spans="1:11" ht="15" customHeight="1" x14ac:dyDescent="0.15">
      <c r="A37" s="396"/>
      <c r="B37" s="212"/>
      <c r="C37" s="212"/>
      <c r="D37" s="212"/>
      <c r="E37" s="212"/>
      <c r="F37" s="212"/>
      <c r="G37" s="212"/>
      <c r="H37" s="103" t="str">
        <f t="shared" si="0"/>
        <v/>
      </c>
      <c r="I37" s="508"/>
      <c r="J37" s="509"/>
      <c r="K37" s="510"/>
    </row>
    <row r="38" spans="1:11" ht="12" customHeight="1" x14ac:dyDescent="0.15">
      <c r="A38" s="99"/>
      <c r="B38" s="106"/>
      <c r="C38" s="106"/>
      <c r="D38" s="106"/>
      <c r="E38" s="106"/>
      <c r="F38" s="140"/>
      <c r="G38" s="140"/>
      <c r="H38" s="140"/>
      <c r="I38" s="141"/>
      <c r="J38" s="141"/>
      <c r="K38" s="141"/>
    </row>
    <row r="39" spans="1:11" ht="12" customHeight="1" x14ac:dyDescent="0.15">
      <c r="A39" s="99"/>
      <c r="B39" s="106"/>
      <c r="C39" s="106"/>
      <c r="D39" s="106"/>
      <c r="E39" s="106"/>
      <c r="F39" s="140"/>
      <c r="G39" s="140"/>
      <c r="H39" s="140"/>
      <c r="I39" s="141"/>
      <c r="J39" s="141"/>
      <c r="K39" s="141"/>
    </row>
    <row r="40" spans="1:11" x14ac:dyDescent="0.15">
      <c r="A40" s="91" t="s">
        <v>391</v>
      </c>
    </row>
    <row r="41" spans="1:11" ht="3.75" customHeight="1" x14ac:dyDescent="0.15"/>
    <row r="42" spans="1:11" ht="15" customHeight="1" x14ac:dyDescent="0.15">
      <c r="A42" s="514" t="s">
        <v>392</v>
      </c>
      <c r="B42" s="515"/>
      <c r="C42" s="515"/>
      <c r="D42" s="515"/>
      <c r="E42" s="515"/>
      <c r="F42" s="515"/>
      <c r="G42" s="515"/>
      <c r="H42" s="515"/>
      <c r="I42" s="516"/>
      <c r="J42" s="140"/>
    </row>
    <row r="43" spans="1:11" ht="15" customHeight="1" x14ac:dyDescent="0.15">
      <c r="A43" s="514" t="s">
        <v>394</v>
      </c>
      <c r="B43" s="515"/>
      <c r="C43" s="515"/>
      <c r="D43" s="515"/>
      <c r="E43" s="515"/>
      <c r="F43" s="515"/>
      <c r="G43" s="515"/>
      <c r="H43" s="515"/>
      <c r="I43" s="516"/>
    </row>
    <row r="44" spans="1:11" ht="15" customHeight="1" x14ac:dyDescent="0.15">
      <c r="A44" s="411" t="s">
        <v>393</v>
      </c>
      <c r="B44" s="513"/>
      <c r="C44" s="222"/>
      <c r="D44" s="411" t="s">
        <v>374</v>
      </c>
      <c r="E44" s="513"/>
      <c r="F44" s="223"/>
      <c r="G44" s="411" t="s">
        <v>375</v>
      </c>
      <c r="H44" s="412"/>
      <c r="I44" s="223"/>
    </row>
    <row r="45" spans="1:11" ht="15" customHeight="1" x14ac:dyDescent="0.15">
      <c r="A45" s="411" t="s">
        <v>376</v>
      </c>
      <c r="B45" s="513"/>
      <c r="C45" s="222"/>
      <c r="D45" s="411" t="s">
        <v>377</v>
      </c>
      <c r="E45" s="513"/>
      <c r="F45" s="223"/>
      <c r="G45" s="411" t="s">
        <v>378</v>
      </c>
      <c r="H45" s="412"/>
      <c r="I45" s="223"/>
    </row>
    <row r="46" spans="1:11" ht="15" customHeight="1" x14ac:dyDescent="0.15">
      <c r="A46" s="411" t="s">
        <v>379</v>
      </c>
      <c r="B46" s="513"/>
      <c r="C46" s="222"/>
      <c r="D46" s="517" t="s">
        <v>380</v>
      </c>
      <c r="E46" s="517"/>
      <c r="F46" s="223"/>
      <c r="G46" s="513" t="s">
        <v>381</v>
      </c>
      <c r="H46" s="517"/>
      <c r="I46" s="223"/>
    </row>
    <row r="47" spans="1:11" ht="15" customHeight="1" x14ac:dyDescent="0.15">
      <c r="A47" s="411" t="s">
        <v>382</v>
      </c>
      <c r="B47" s="513"/>
      <c r="C47" s="222"/>
      <c r="D47" s="517" t="s">
        <v>383</v>
      </c>
      <c r="E47" s="517"/>
      <c r="F47" s="223"/>
      <c r="G47" s="519"/>
      <c r="H47" s="519"/>
      <c r="I47" s="148"/>
    </row>
    <row r="48" spans="1:11" ht="15" customHeight="1" x14ac:dyDescent="0.15">
      <c r="A48" s="470" t="s">
        <v>395</v>
      </c>
      <c r="B48" s="518"/>
      <c r="C48" s="210"/>
      <c r="I48" s="156"/>
    </row>
    <row r="49" spans="1:11" ht="15" customHeight="1" x14ac:dyDescent="0.15">
      <c r="A49" s="470" t="s">
        <v>396</v>
      </c>
      <c r="B49" s="518"/>
      <c r="C49" s="210"/>
      <c r="I49" s="156"/>
    </row>
    <row r="50" spans="1:11" ht="15" customHeight="1" x14ac:dyDescent="0.15">
      <c r="A50" s="470" t="s">
        <v>397</v>
      </c>
      <c r="B50" s="518"/>
      <c r="C50" s="210"/>
      <c r="D50" s="117"/>
      <c r="E50" s="117"/>
      <c r="F50" s="117"/>
      <c r="G50" s="117"/>
      <c r="H50" s="117"/>
      <c r="I50" s="122"/>
    </row>
    <row r="51" spans="1:11" ht="12" customHeight="1" x14ac:dyDescent="0.15"/>
    <row r="52" spans="1:11" ht="12" customHeight="1" x14ac:dyDescent="0.15"/>
    <row r="53" spans="1:11" x14ac:dyDescent="0.15">
      <c r="A53" s="91" t="s">
        <v>365</v>
      </c>
    </row>
    <row r="54" spans="1:11" ht="3.75" customHeight="1" x14ac:dyDescent="0.15"/>
    <row r="55" spans="1:11" ht="18.75" customHeight="1" x14ac:dyDescent="0.15">
      <c r="A55" s="415"/>
      <c r="B55" s="416"/>
      <c r="C55" s="416"/>
      <c r="D55" s="416"/>
      <c r="E55" s="416"/>
      <c r="F55" s="416"/>
      <c r="G55" s="416"/>
      <c r="H55" s="416"/>
      <c r="I55" s="416"/>
      <c r="J55" s="416"/>
      <c r="K55" s="417"/>
    </row>
    <row r="56" spans="1:11" ht="18.75" customHeight="1" x14ac:dyDescent="0.15">
      <c r="A56" s="418"/>
      <c r="B56" s="419"/>
      <c r="C56" s="419"/>
      <c r="D56" s="419"/>
      <c r="E56" s="419"/>
      <c r="F56" s="419"/>
      <c r="G56" s="419"/>
      <c r="H56" s="419"/>
      <c r="I56" s="419"/>
      <c r="J56" s="419"/>
      <c r="K56" s="420"/>
    </row>
    <row r="57" spans="1:11" ht="18.75" customHeight="1" x14ac:dyDescent="0.15">
      <c r="A57" s="418"/>
      <c r="B57" s="419"/>
      <c r="C57" s="419"/>
      <c r="D57" s="419"/>
      <c r="E57" s="419"/>
      <c r="F57" s="419"/>
      <c r="G57" s="419"/>
      <c r="H57" s="419"/>
      <c r="I57" s="419"/>
      <c r="J57" s="419"/>
      <c r="K57" s="420"/>
    </row>
    <row r="58" spans="1:11" ht="18.75" customHeight="1" x14ac:dyDescent="0.15">
      <c r="A58" s="421"/>
      <c r="B58" s="422"/>
      <c r="C58" s="422"/>
      <c r="D58" s="422"/>
      <c r="E58" s="422"/>
      <c r="F58" s="422"/>
      <c r="G58" s="422"/>
      <c r="H58" s="422"/>
      <c r="I58" s="422"/>
      <c r="J58" s="422"/>
      <c r="K58" s="423"/>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398</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399</v>
      </c>
      <c r="C5" s="399"/>
      <c r="D5" s="399"/>
      <c r="E5" s="399"/>
      <c r="F5" s="399"/>
    </row>
    <row r="6" spans="1:11" ht="12" customHeight="1" x14ac:dyDescent="0.15">
      <c r="A6" s="99"/>
      <c r="B6" s="100"/>
      <c r="C6" s="100"/>
      <c r="D6" s="100"/>
      <c r="E6" s="100"/>
      <c r="F6" s="100"/>
    </row>
    <row r="8" spans="1:11" x14ac:dyDescent="0.15">
      <c r="A8" s="399" t="s">
        <v>236</v>
      </c>
      <c r="B8" s="399"/>
      <c r="C8" s="399"/>
      <c r="D8" s="399" t="s">
        <v>277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01"/>
      <c r="C16" s="401"/>
      <c r="D16" s="401"/>
      <c r="E16" s="401"/>
      <c r="F16" s="401"/>
      <c r="G16" s="409"/>
      <c r="H16" s="525"/>
      <c r="I16" s="525"/>
      <c r="J16" s="525"/>
      <c r="K16" s="410"/>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425" t="s">
        <v>257</v>
      </c>
      <c r="B18" s="396" t="s">
        <v>255</v>
      </c>
      <c r="C18" s="396"/>
      <c r="D18" s="396"/>
      <c r="E18" s="396"/>
      <c r="F18" s="396"/>
      <c r="G18" s="396" t="s">
        <v>256</v>
      </c>
      <c r="H18" s="396"/>
      <c r="I18" s="396"/>
      <c r="J18" s="396"/>
      <c r="K18" s="396"/>
    </row>
    <row r="19" spans="1:11" ht="18.75" customHeight="1" x14ac:dyDescent="0.15">
      <c r="A19" s="398"/>
      <c r="B19" s="401"/>
      <c r="C19" s="401"/>
      <c r="D19" s="401"/>
      <c r="E19" s="401"/>
      <c r="F19" s="401"/>
      <c r="G19" s="401"/>
      <c r="H19" s="401"/>
      <c r="I19" s="401"/>
      <c r="J19" s="401"/>
      <c r="K19" s="401"/>
    </row>
    <row r="20" spans="1:11" ht="12" customHeight="1" x14ac:dyDescent="0.15">
      <c r="A20" s="424" t="s">
        <v>258</v>
      </c>
      <c r="B20" s="93" t="s">
        <v>259</v>
      </c>
      <c r="C20" s="399" t="s">
        <v>260</v>
      </c>
      <c r="D20" s="399"/>
      <c r="E20" s="399"/>
      <c r="F20" s="399"/>
      <c r="G20" s="399"/>
      <c r="H20" s="399"/>
      <c r="I20" s="399"/>
      <c r="J20" s="399"/>
      <c r="K20" s="399"/>
    </row>
    <row r="21" spans="1:11" x14ac:dyDescent="0.15">
      <c r="A21" s="424"/>
      <c r="B21" s="401"/>
      <c r="C21" s="93" t="s">
        <v>261</v>
      </c>
      <c r="D21" s="93" t="s">
        <v>262</v>
      </c>
      <c r="E21" s="93" t="s">
        <v>263</v>
      </c>
      <c r="F21" s="409" t="s">
        <v>256</v>
      </c>
      <c r="G21" s="410"/>
      <c r="H21" s="396" t="s">
        <v>264</v>
      </c>
      <c r="I21" s="396"/>
      <c r="J21" s="396"/>
      <c r="K21" s="396"/>
    </row>
    <row r="22" spans="1:11" ht="18.75" customHeight="1" x14ac:dyDescent="0.15">
      <c r="A22" s="424"/>
      <c r="B22" s="401"/>
      <c r="C22" s="206"/>
      <c r="D22" s="207"/>
      <c r="E22" s="208"/>
      <c r="F22" s="408"/>
      <c r="G22" s="408"/>
      <c r="H22" s="97" t="s">
        <v>265</v>
      </c>
      <c r="I22" s="209"/>
      <c r="J22" s="97" t="s">
        <v>266</v>
      </c>
      <c r="K22" s="210"/>
    </row>
    <row r="23" spans="1:11" ht="18.75" customHeight="1" x14ac:dyDescent="0.15">
      <c r="A23" s="424"/>
      <c r="B23" s="401"/>
      <c r="C23" s="206"/>
      <c r="D23" s="207"/>
      <c r="E23" s="208"/>
      <c r="F23" s="408"/>
      <c r="G23" s="408"/>
      <c r="H23" s="97" t="s">
        <v>265</v>
      </c>
      <c r="I23" s="209"/>
      <c r="J23" s="97" t="s">
        <v>266</v>
      </c>
      <c r="K23" s="210"/>
    </row>
    <row r="26" spans="1:11" x14ac:dyDescent="0.15">
      <c r="A26" s="91" t="s">
        <v>281</v>
      </c>
    </row>
    <row r="27" spans="1:11" ht="3.75" customHeight="1" x14ac:dyDescent="0.15"/>
    <row r="28" spans="1:11" ht="15" customHeight="1" x14ac:dyDescent="0.15">
      <c r="A28" s="404" t="s">
        <v>39</v>
      </c>
      <c r="B28" s="405" t="s">
        <v>471</v>
      </c>
      <c r="C28" s="406"/>
      <c r="D28" s="406"/>
      <c r="E28" s="407"/>
      <c r="F28" s="406" t="s">
        <v>472</v>
      </c>
      <c r="G28" s="406"/>
      <c r="H28" s="406"/>
      <c r="I28" s="407"/>
      <c r="J28" s="523" t="s">
        <v>400</v>
      </c>
      <c r="K28" s="404" t="s">
        <v>247</v>
      </c>
    </row>
    <row r="29" spans="1:11" ht="58.5" customHeight="1" x14ac:dyDescent="0.15">
      <c r="A29" s="403"/>
      <c r="B29" s="92"/>
      <c r="C29" s="92" t="s">
        <v>402</v>
      </c>
      <c r="D29" s="92" t="s">
        <v>403</v>
      </c>
      <c r="E29" s="186" t="s">
        <v>565</v>
      </c>
      <c r="F29" s="92" t="s">
        <v>404</v>
      </c>
      <c r="G29" s="92" t="s">
        <v>405</v>
      </c>
      <c r="H29" s="96" t="s">
        <v>406</v>
      </c>
      <c r="I29" s="94" t="s">
        <v>244</v>
      </c>
      <c r="J29" s="524"/>
      <c r="K29" s="403"/>
    </row>
    <row r="30" spans="1:11" ht="18.75" customHeight="1" x14ac:dyDescent="0.15">
      <c r="A30" s="93" t="s">
        <v>583</v>
      </c>
      <c r="B30" s="207"/>
      <c r="C30" s="207"/>
      <c r="D30" s="207"/>
      <c r="E30" s="215"/>
      <c r="F30" s="207"/>
      <c r="G30" s="207"/>
      <c r="H30" s="207"/>
      <c r="I30" s="207"/>
      <c r="J30" s="207"/>
      <c r="K30" s="101" t="str">
        <f>IF(SUM(B30:J30)=0,"",SUM(B30:J30))</f>
        <v/>
      </c>
    </row>
    <row r="31" spans="1:11" ht="15" customHeight="1" x14ac:dyDescent="0.15">
      <c r="A31" s="396" t="s">
        <v>584</v>
      </c>
      <c r="B31" s="272"/>
      <c r="C31" s="272"/>
      <c r="D31" s="272"/>
      <c r="E31" s="273"/>
      <c r="F31" s="272"/>
      <c r="G31" s="272"/>
      <c r="H31" s="272"/>
      <c r="I31" s="272"/>
      <c r="J31" s="272"/>
      <c r="K31" s="102" t="str">
        <f t="shared" ref="K31:K32" si="0">IF(SUM(B31:J31)=0,"",SUM(B31:J31))</f>
        <v/>
      </c>
    </row>
    <row r="32" spans="1:11" ht="15" customHeight="1" x14ac:dyDescent="0.15">
      <c r="A32" s="396"/>
      <c r="B32" s="212"/>
      <c r="C32" s="212"/>
      <c r="D32" s="212"/>
      <c r="E32" s="221"/>
      <c r="F32" s="212"/>
      <c r="G32" s="212"/>
      <c r="H32" s="212"/>
      <c r="I32" s="212"/>
      <c r="J32" s="212"/>
      <c r="K32" s="103" t="str">
        <f t="shared" si="0"/>
        <v/>
      </c>
    </row>
    <row r="33" spans="1:11" ht="12" customHeight="1" x14ac:dyDescent="0.15">
      <c r="A33" s="99"/>
      <c r="B33" s="106"/>
      <c r="C33" s="106"/>
      <c r="D33" s="106"/>
      <c r="E33" s="106"/>
      <c r="F33" s="106"/>
      <c r="G33" s="106"/>
      <c r="H33" s="106"/>
      <c r="I33" s="106"/>
      <c r="J33" s="106"/>
      <c r="K33" s="106"/>
    </row>
    <row r="35" spans="1:11" x14ac:dyDescent="0.15">
      <c r="A35" s="91" t="s">
        <v>282</v>
      </c>
    </row>
    <row r="36" spans="1:11" ht="3.75" customHeight="1" x14ac:dyDescent="0.15"/>
    <row r="37" spans="1:11" ht="18.75" customHeight="1" x14ac:dyDescent="0.15">
      <c r="A37" s="415"/>
      <c r="B37" s="416"/>
      <c r="C37" s="416"/>
      <c r="D37" s="416"/>
      <c r="E37" s="416"/>
      <c r="F37" s="416"/>
      <c r="G37" s="416"/>
      <c r="H37" s="416"/>
      <c r="I37" s="416"/>
      <c r="J37" s="416"/>
      <c r="K37" s="417"/>
    </row>
    <row r="38" spans="1:11" ht="18.75" customHeight="1" x14ac:dyDescent="0.15">
      <c r="A38" s="418"/>
      <c r="B38" s="419"/>
      <c r="C38" s="419"/>
      <c r="D38" s="419"/>
      <c r="E38" s="419"/>
      <c r="F38" s="419"/>
      <c r="G38" s="419"/>
      <c r="H38" s="419"/>
      <c r="I38" s="419"/>
      <c r="J38" s="419"/>
      <c r="K38" s="420"/>
    </row>
    <row r="39" spans="1:11" ht="18.75" customHeight="1" x14ac:dyDescent="0.15">
      <c r="A39" s="418"/>
      <c r="B39" s="419"/>
      <c r="C39" s="419"/>
      <c r="D39" s="419"/>
      <c r="E39" s="419"/>
      <c r="F39" s="419"/>
      <c r="G39" s="419"/>
      <c r="H39" s="419"/>
      <c r="I39" s="419"/>
      <c r="J39" s="419"/>
      <c r="K39" s="420"/>
    </row>
    <row r="40" spans="1:11" ht="18.75" customHeight="1" x14ac:dyDescent="0.15">
      <c r="A40" s="421"/>
      <c r="B40" s="422"/>
      <c r="C40" s="422"/>
      <c r="D40" s="422"/>
      <c r="E40" s="422"/>
      <c r="F40" s="422"/>
      <c r="G40" s="422"/>
      <c r="H40" s="422"/>
      <c r="I40" s="422"/>
      <c r="J40" s="422"/>
      <c r="K40" s="423"/>
    </row>
    <row r="43" spans="1:11" x14ac:dyDescent="0.15">
      <c r="A43" s="91" t="s">
        <v>407</v>
      </c>
    </row>
    <row r="44" spans="1:11" ht="3.75" customHeight="1" x14ac:dyDescent="0.15"/>
    <row r="45" spans="1:11" ht="18.75" customHeight="1" x14ac:dyDescent="0.15">
      <c r="A45" s="117" t="s">
        <v>408</v>
      </c>
    </row>
    <row r="46" spans="1:11" ht="18.75" customHeight="1" x14ac:dyDescent="0.15">
      <c r="A46" s="514" t="s">
        <v>409</v>
      </c>
      <c r="B46" s="515"/>
      <c r="C46" s="516"/>
      <c r="D46" s="224"/>
      <c r="E46" s="115" t="s">
        <v>419</v>
      </c>
      <c r="F46" s="470"/>
      <c r="G46" s="471"/>
      <c r="H46" s="471"/>
      <c r="I46" s="518"/>
    </row>
    <row r="47" spans="1:11" ht="18.75" customHeight="1" x14ac:dyDescent="0.15">
      <c r="A47" s="514" t="s">
        <v>410</v>
      </c>
      <c r="B47" s="515"/>
      <c r="C47" s="516"/>
      <c r="D47" s="428" t="s">
        <v>420</v>
      </c>
      <c r="E47" s="447"/>
      <c r="F47" s="447"/>
      <c r="G47" s="429"/>
      <c r="H47" s="470"/>
      <c r="I47" s="518"/>
    </row>
    <row r="48" spans="1:11" ht="18.75" customHeight="1" x14ac:dyDescent="0.15">
      <c r="A48" s="520" t="s">
        <v>411</v>
      </c>
      <c r="B48" s="521"/>
      <c r="C48" s="521"/>
      <c r="D48" s="521"/>
      <c r="E48" s="521"/>
      <c r="F48" s="521"/>
      <c r="G48" s="521"/>
      <c r="H48" s="521"/>
      <c r="I48" s="522"/>
    </row>
    <row r="49" spans="1:9" ht="18.75" customHeight="1" x14ac:dyDescent="0.15">
      <c r="A49" s="112"/>
      <c r="B49" s="514" t="s">
        <v>415</v>
      </c>
      <c r="C49" s="516"/>
      <c r="D49" s="111" t="s">
        <v>413</v>
      </c>
      <c r="E49" s="225"/>
      <c r="F49" s="157" t="s">
        <v>414</v>
      </c>
      <c r="G49" s="225"/>
      <c r="H49" s="157" t="s">
        <v>417</v>
      </c>
      <c r="I49" s="95"/>
    </row>
    <row r="50" spans="1:9" ht="18.75" customHeight="1" x14ac:dyDescent="0.15">
      <c r="A50" s="112"/>
      <c r="B50" s="514" t="s">
        <v>655</v>
      </c>
      <c r="C50" s="516"/>
      <c r="D50" s="111" t="s">
        <v>418</v>
      </c>
      <c r="E50" s="225"/>
      <c r="F50" s="157" t="s">
        <v>414</v>
      </c>
      <c r="G50" s="225"/>
      <c r="H50" s="157" t="s">
        <v>417</v>
      </c>
      <c r="I50" s="95"/>
    </row>
    <row r="51" spans="1:9" ht="18.75" customHeight="1" x14ac:dyDescent="0.15">
      <c r="A51" s="112"/>
      <c r="B51" s="514" t="s">
        <v>416</v>
      </c>
      <c r="C51" s="516"/>
      <c r="D51" s="111" t="s">
        <v>418</v>
      </c>
      <c r="E51" s="225"/>
      <c r="F51" s="157" t="s">
        <v>414</v>
      </c>
      <c r="G51" s="225"/>
      <c r="H51" s="157" t="s">
        <v>417</v>
      </c>
      <c r="I51" s="95"/>
    </row>
    <row r="52" spans="1:9" ht="18.75" customHeight="1" x14ac:dyDescent="0.15">
      <c r="A52" s="116"/>
      <c r="B52" s="514" t="s">
        <v>412</v>
      </c>
      <c r="C52" s="516"/>
      <c r="D52" s="428"/>
      <c r="E52" s="447"/>
      <c r="F52" s="447"/>
      <c r="G52" s="429"/>
      <c r="H52" s="117"/>
      <c r="I52" s="122"/>
    </row>
    <row r="53" spans="1:9" ht="11.25" customHeight="1" x14ac:dyDescent="0.15">
      <c r="A53" s="161"/>
    </row>
    <row r="54" spans="1:9" ht="11.25" customHeight="1" x14ac:dyDescent="0.15"/>
    <row r="55" spans="1:9"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421</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422</v>
      </c>
      <c r="C5" s="399"/>
      <c r="D5" s="399"/>
      <c r="E5" s="399"/>
      <c r="F5" s="399"/>
    </row>
    <row r="6" spans="1:11" ht="12" customHeight="1" x14ac:dyDescent="0.15">
      <c r="A6" s="99"/>
      <c r="B6" s="100"/>
      <c r="C6" s="100"/>
      <c r="D6" s="100"/>
      <c r="E6" s="100"/>
      <c r="F6" s="100"/>
    </row>
    <row r="8" spans="1:11" x14ac:dyDescent="0.15">
      <c r="A8" s="399" t="s">
        <v>236</v>
      </c>
      <c r="B8" s="399"/>
      <c r="C8" s="399"/>
      <c r="D8" s="399" t="s">
        <v>277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397" t="s">
        <v>238</v>
      </c>
      <c r="B14" s="396" t="s">
        <v>251</v>
      </c>
      <c r="C14" s="396"/>
      <c r="D14" s="396"/>
      <c r="E14" s="396"/>
      <c r="F14" s="396"/>
      <c r="G14" s="396" t="s">
        <v>252</v>
      </c>
      <c r="H14" s="396"/>
      <c r="I14" s="396"/>
      <c r="J14" s="396"/>
      <c r="K14" s="396"/>
    </row>
    <row r="15" spans="1:11" ht="18.75" customHeight="1" x14ac:dyDescent="0.15">
      <c r="A15" s="398"/>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396"/>
      <c r="C16" s="396"/>
      <c r="D16" s="396"/>
      <c r="E16" s="396"/>
      <c r="F16" s="396"/>
      <c r="G16" s="409"/>
      <c r="H16" s="525"/>
      <c r="I16" s="525"/>
      <c r="J16" s="525"/>
      <c r="K16" s="410"/>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ht="12" customHeight="1" x14ac:dyDescent="0.15">
      <c r="A18" s="396" t="s">
        <v>513</v>
      </c>
      <c r="B18" s="535"/>
      <c r="C18" s="536"/>
      <c r="D18" s="536"/>
      <c r="E18" s="536"/>
      <c r="F18" s="537"/>
      <c r="G18" s="470" t="s">
        <v>453</v>
      </c>
      <c r="H18" s="471"/>
      <c r="I18" s="471"/>
      <c r="J18" s="471"/>
      <c r="K18" s="518"/>
    </row>
    <row r="19" spans="1:11" ht="19.5" customHeight="1" x14ac:dyDescent="0.15">
      <c r="A19" s="396"/>
      <c r="B19" s="538"/>
      <c r="C19" s="539"/>
      <c r="D19" s="539"/>
      <c r="E19" s="539"/>
      <c r="F19" s="540"/>
      <c r="G19" s="411" t="s">
        <v>514</v>
      </c>
      <c r="H19" s="513"/>
      <c r="I19" s="541"/>
      <c r="J19" s="542"/>
      <c r="K19" s="543"/>
    </row>
    <row r="20" spans="1:11" x14ac:dyDescent="0.15">
      <c r="A20" s="425" t="s">
        <v>257</v>
      </c>
      <c r="B20" s="396" t="s">
        <v>17</v>
      </c>
      <c r="C20" s="396"/>
      <c r="D20" s="396"/>
      <c r="E20" s="396"/>
      <c r="F20" s="396"/>
      <c r="G20" s="397"/>
      <c r="H20" s="397"/>
      <c r="I20" s="397"/>
      <c r="J20" s="397"/>
      <c r="K20" s="397"/>
    </row>
    <row r="21" spans="1:11" ht="18.75" customHeight="1" x14ac:dyDescent="0.15">
      <c r="A21" s="398"/>
      <c r="B21" s="401"/>
      <c r="C21" s="401"/>
      <c r="D21" s="401"/>
      <c r="E21" s="401"/>
      <c r="F21" s="401"/>
      <c r="G21" s="398"/>
      <c r="H21" s="398"/>
      <c r="I21" s="398"/>
      <c r="J21" s="398"/>
      <c r="K21" s="398"/>
    </row>
    <row r="22" spans="1:11" ht="12" customHeight="1" x14ac:dyDescent="0.15">
      <c r="A22" s="424" t="s">
        <v>258</v>
      </c>
      <c r="B22" s="93" t="s">
        <v>259</v>
      </c>
      <c r="C22" s="399" t="s">
        <v>260</v>
      </c>
      <c r="D22" s="399"/>
      <c r="E22" s="399"/>
      <c r="F22" s="399"/>
      <c r="G22" s="399"/>
      <c r="H22" s="399"/>
      <c r="I22" s="399"/>
      <c r="J22" s="399"/>
      <c r="K22" s="399"/>
    </row>
    <row r="23" spans="1:11" x14ac:dyDescent="0.15">
      <c r="A23" s="424"/>
      <c r="B23" s="401"/>
      <c r="C23" s="93" t="s">
        <v>261</v>
      </c>
      <c r="D23" s="93" t="s">
        <v>262</v>
      </c>
      <c r="E23" s="93" t="s">
        <v>263</v>
      </c>
      <c r="F23" s="409" t="s">
        <v>256</v>
      </c>
      <c r="G23" s="410"/>
      <c r="H23" s="396" t="s">
        <v>264</v>
      </c>
      <c r="I23" s="396"/>
      <c r="J23" s="396"/>
      <c r="K23" s="396"/>
    </row>
    <row r="24" spans="1:11" ht="18.75" customHeight="1" x14ac:dyDescent="0.15">
      <c r="A24" s="424"/>
      <c r="B24" s="401"/>
      <c r="C24" s="206"/>
      <c r="D24" s="207"/>
      <c r="E24" s="208"/>
      <c r="F24" s="408"/>
      <c r="G24" s="408"/>
      <c r="H24" s="97" t="s">
        <v>265</v>
      </c>
      <c r="I24" s="209"/>
      <c r="J24" s="97" t="s">
        <v>266</v>
      </c>
      <c r="K24" s="210"/>
    </row>
    <row r="25" spans="1:11" ht="18.75" customHeight="1" x14ac:dyDescent="0.15">
      <c r="A25" s="424"/>
      <c r="B25" s="401"/>
      <c r="C25" s="206"/>
      <c r="D25" s="207"/>
      <c r="E25" s="208"/>
      <c r="F25" s="408"/>
      <c r="G25" s="408"/>
      <c r="H25" s="97" t="s">
        <v>265</v>
      </c>
      <c r="I25" s="209"/>
      <c r="J25" s="97" t="s">
        <v>266</v>
      </c>
      <c r="K25" s="210"/>
    </row>
    <row r="26" spans="1:11" ht="7.5" customHeight="1" x14ac:dyDescent="0.15"/>
    <row r="27" spans="1:11" ht="7.5" customHeight="1" x14ac:dyDescent="0.15"/>
    <row r="28" spans="1:11" x14ac:dyDescent="0.15">
      <c r="A28" s="91" t="s">
        <v>551</v>
      </c>
    </row>
    <row r="29" spans="1:11" ht="3.75" customHeight="1" x14ac:dyDescent="0.15"/>
    <row r="30" spans="1:11" x14ac:dyDescent="0.15">
      <c r="A30" s="404" t="s">
        <v>39</v>
      </c>
      <c r="B30" s="468" t="s">
        <v>465</v>
      </c>
      <c r="C30" s="469"/>
      <c r="D30" s="436"/>
      <c r="E30" s="405" t="s">
        <v>466</v>
      </c>
      <c r="F30" s="406"/>
      <c r="G30" s="407"/>
      <c r="H30" s="404" t="s">
        <v>247</v>
      </c>
      <c r="I30" s="498" t="s">
        <v>360</v>
      </c>
      <c r="J30" s="498"/>
      <c r="K30" s="498"/>
    </row>
    <row r="31" spans="1:11" ht="18.75" customHeight="1" x14ac:dyDescent="0.15">
      <c r="A31" s="534"/>
      <c r="B31" s="530" t="s">
        <v>459</v>
      </c>
      <c r="C31" s="160"/>
      <c r="D31" s="160"/>
      <c r="E31" s="402" t="s">
        <v>461</v>
      </c>
      <c r="F31" s="404" t="s">
        <v>541</v>
      </c>
      <c r="G31" s="463" t="s">
        <v>244</v>
      </c>
      <c r="H31" s="534"/>
      <c r="I31" s="498"/>
      <c r="J31" s="498"/>
      <c r="K31" s="498"/>
    </row>
    <row r="32" spans="1:11" ht="18.75" customHeight="1" x14ac:dyDescent="0.15">
      <c r="A32" s="403"/>
      <c r="B32" s="531"/>
      <c r="C32" s="92" t="s">
        <v>460</v>
      </c>
      <c r="D32" s="92" t="s">
        <v>540</v>
      </c>
      <c r="E32" s="532"/>
      <c r="F32" s="403"/>
      <c r="G32" s="465"/>
      <c r="H32" s="403"/>
      <c r="I32" s="498"/>
      <c r="J32" s="498"/>
      <c r="K32" s="498"/>
    </row>
    <row r="33" spans="1:11" ht="30" customHeight="1" x14ac:dyDescent="0.15">
      <c r="A33" s="239" t="s">
        <v>586</v>
      </c>
      <c r="B33" s="207"/>
      <c r="C33" s="207"/>
      <c r="D33" s="207"/>
      <c r="E33" s="207"/>
      <c r="F33" s="207"/>
      <c r="G33" s="207"/>
      <c r="H33" s="101" t="str">
        <f>IF(SUM(B33+E33+F33+G33)=0,"",SUM(B33+E33+F33+G33))</f>
        <v/>
      </c>
      <c r="I33" s="502"/>
      <c r="J33" s="503"/>
      <c r="K33" s="504"/>
    </row>
    <row r="34" spans="1:11" ht="15" customHeight="1" x14ac:dyDescent="0.15">
      <c r="A34" s="533" t="s">
        <v>587</v>
      </c>
      <c r="B34" s="272"/>
      <c r="C34" s="272"/>
      <c r="D34" s="272"/>
      <c r="E34" s="272"/>
      <c r="F34" s="272"/>
      <c r="G34" s="272"/>
      <c r="H34" s="102" t="str">
        <f t="shared" ref="H34:H35" si="0">IF(SUM(B34+E34+F34+G34)=0,"",SUM(B34+E34+F34+G34))</f>
        <v/>
      </c>
      <c r="I34" s="505"/>
      <c r="J34" s="506"/>
      <c r="K34" s="507"/>
    </row>
    <row r="35" spans="1:11" ht="15" customHeight="1" x14ac:dyDescent="0.15">
      <c r="A35" s="401"/>
      <c r="B35" s="212"/>
      <c r="C35" s="212"/>
      <c r="D35" s="212"/>
      <c r="E35" s="212"/>
      <c r="F35" s="212"/>
      <c r="G35" s="212"/>
      <c r="H35" s="103" t="str">
        <f t="shared" si="0"/>
        <v/>
      </c>
      <c r="I35" s="508"/>
      <c r="J35" s="509"/>
      <c r="K35" s="510"/>
    </row>
    <row r="36" spans="1:11" ht="7.5" customHeight="1" x14ac:dyDescent="0.15">
      <c r="A36" s="99"/>
      <c r="B36" s="106"/>
      <c r="C36" s="106"/>
      <c r="D36" s="106"/>
      <c r="E36" s="106"/>
      <c r="F36" s="106"/>
      <c r="G36" s="106"/>
      <c r="H36" s="106"/>
      <c r="I36" s="106"/>
      <c r="J36" s="106"/>
      <c r="K36" s="106"/>
    </row>
    <row r="37" spans="1:11" ht="7.5" customHeight="1" x14ac:dyDescent="0.15">
      <c r="A37" s="99"/>
      <c r="B37" s="106"/>
      <c r="C37" s="106"/>
      <c r="D37" s="106"/>
      <c r="E37" s="106"/>
      <c r="F37" s="106"/>
      <c r="G37" s="106"/>
      <c r="H37" s="106"/>
      <c r="I37" s="106"/>
      <c r="J37" s="106"/>
      <c r="K37" s="106"/>
    </row>
    <row r="38" spans="1:11" x14ac:dyDescent="0.15">
      <c r="A38" s="91" t="s">
        <v>423</v>
      </c>
    </row>
    <row r="39" spans="1:11" ht="3.75" customHeight="1" x14ac:dyDescent="0.15"/>
    <row r="40" spans="1:11" ht="12" customHeight="1" x14ac:dyDescent="0.15">
      <c r="A40" s="486" t="s">
        <v>542</v>
      </c>
      <c r="B40" s="488"/>
      <c r="C40" s="478" t="s">
        <v>577</v>
      </c>
      <c r="D40" s="479"/>
      <c r="E40" s="479"/>
      <c r="F40" s="480"/>
      <c r="G40" s="478" t="s">
        <v>578</v>
      </c>
      <c r="H40" s="479"/>
      <c r="I40" s="479"/>
      <c r="J40" s="480"/>
      <c r="K40" s="106"/>
    </row>
    <row r="41" spans="1:11" ht="12" customHeight="1" x14ac:dyDescent="0.15">
      <c r="A41" s="489"/>
      <c r="B41" s="491"/>
      <c r="C41" s="526" t="s">
        <v>547</v>
      </c>
      <c r="D41" s="496" t="s">
        <v>548</v>
      </c>
      <c r="E41" s="175"/>
      <c r="F41" s="176"/>
      <c r="G41" s="526" t="s">
        <v>547</v>
      </c>
      <c r="H41" s="496" t="s">
        <v>548</v>
      </c>
      <c r="I41" s="175"/>
      <c r="J41" s="176"/>
      <c r="K41" s="106"/>
    </row>
    <row r="42" spans="1:11" ht="12" customHeight="1" x14ac:dyDescent="0.15">
      <c r="A42" s="489"/>
      <c r="B42" s="491"/>
      <c r="C42" s="527"/>
      <c r="D42" s="529"/>
      <c r="E42" s="478" t="s">
        <v>549</v>
      </c>
      <c r="F42" s="480"/>
      <c r="G42" s="527"/>
      <c r="H42" s="529"/>
      <c r="I42" s="478" t="s">
        <v>549</v>
      </c>
      <c r="J42" s="480"/>
      <c r="K42" s="106"/>
    </row>
    <row r="43" spans="1:11" ht="12" customHeight="1" x14ac:dyDescent="0.15">
      <c r="A43" s="450"/>
      <c r="B43" s="451"/>
      <c r="C43" s="528"/>
      <c r="D43" s="497"/>
      <c r="E43" s="177" t="s">
        <v>547</v>
      </c>
      <c r="F43" s="177" t="s">
        <v>550</v>
      </c>
      <c r="G43" s="528"/>
      <c r="H43" s="497"/>
      <c r="I43" s="177" t="s">
        <v>547</v>
      </c>
      <c r="J43" s="177" t="s">
        <v>550</v>
      </c>
      <c r="K43" s="106"/>
    </row>
    <row r="44" spans="1:11" ht="15" customHeight="1" x14ac:dyDescent="0.15">
      <c r="A44" s="396" t="s">
        <v>543</v>
      </c>
      <c r="B44" s="177" t="s">
        <v>545</v>
      </c>
      <c r="C44" s="329"/>
      <c r="D44" s="329"/>
      <c r="E44" s="329"/>
      <c r="F44" s="329"/>
      <c r="G44" s="329"/>
      <c r="H44" s="329"/>
      <c r="I44" s="329"/>
      <c r="J44" s="329"/>
      <c r="K44" s="106"/>
    </row>
    <row r="45" spans="1:11" ht="15" customHeight="1" x14ac:dyDescent="0.15">
      <c r="A45" s="396"/>
      <c r="B45" s="177" t="s">
        <v>546</v>
      </c>
      <c r="C45" s="329"/>
      <c r="D45" s="329"/>
      <c r="E45" s="329"/>
      <c r="F45" s="329"/>
      <c r="G45" s="329"/>
      <c r="H45" s="329"/>
      <c r="I45" s="329"/>
      <c r="J45" s="329"/>
      <c r="K45" s="106"/>
    </row>
    <row r="46" spans="1:11" ht="15" customHeight="1" x14ac:dyDescent="0.15">
      <c r="A46" s="489" t="s">
        <v>544</v>
      </c>
      <c r="B46" s="177" t="s">
        <v>545</v>
      </c>
      <c r="C46" s="329"/>
      <c r="D46" s="329"/>
      <c r="E46" s="329"/>
      <c r="F46" s="329"/>
      <c r="G46" s="329"/>
      <c r="H46" s="329"/>
      <c r="I46" s="329"/>
      <c r="J46" s="329"/>
      <c r="K46" s="106"/>
    </row>
    <row r="47" spans="1:11" ht="15" customHeight="1" x14ac:dyDescent="0.15">
      <c r="A47" s="450"/>
      <c r="B47" s="177" t="s">
        <v>546</v>
      </c>
      <c r="C47" s="329"/>
      <c r="D47" s="329"/>
      <c r="E47" s="329"/>
      <c r="F47" s="329"/>
      <c r="G47" s="329"/>
      <c r="H47" s="329"/>
      <c r="I47" s="329"/>
      <c r="J47" s="329"/>
      <c r="K47" s="106"/>
    </row>
    <row r="48" spans="1:11" ht="7.5" customHeight="1" x14ac:dyDescent="0.15">
      <c r="A48" s="99"/>
      <c r="B48" s="106"/>
      <c r="C48" s="106"/>
      <c r="D48" s="106"/>
      <c r="E48" s="106"/>
      <c r="F48" s="106"/>
      <c r="G48" s="106"/>
      <c r="H48" s="106"/>
      <c r="I48" s="106"/>
      <c r="J48" s="106"/>
      <c r="K48" s="106"/>
    </row>
    <row r="49" spans="1:13" ht="7.5" customHeight="1" x14ac:dyDescent="0.15">
      <c r="A49" s="99"/>
      <c r="B49" s="106"/>
      <c r="C49" s="106"/>
      <c r="D49" s="106"/>
      <c r="E49" s="106"/>
      <c r="F49" s="106"/>
      <c r="G49" s="106"/>
      <c r="H49" s="106"/>
      <c r="I49" s="106"/>
      <c r="J49" s="106"/>
      <c r="K49" s="106"/>
    </row>
    <row r="50" spans="1:13" x14ac:dyDescent="0.15">
      <c r="A50" s="91" t="s">
        <v>361</v>
      </c>
    </row>
    <row r="51" spans="1:13" ht="3.75" customHeight="1" x14ac:dyDescent="0.15"/>
    <row r="52" spans="1:13" ht="15" customHeight="1" x14ac:dyDescent="0.15">
      <c r="A52" s="486" t="s">
        <v>362</v>
      </c>
      <c r="B52" s="487"/>
      <c r="C52" s="487"/>
      <c r="D52" s="488"/>
      <c r="E52" s="478" t="s">
        <v>366</v>
      </c>
      <c r="F52" s="479"/>
      <c r="G52" s="479"/>
      <c r="H52" s="480"/>
      <c r="I52" s="493" t="s">
        <v>247</v>
      </c>
      <c r="J52" s="140"/>
    </row>
    <row r="53" spans="1:13" ht="15" customHeight="1" x14ac:dyDescent="0.15">
      <c r="A53" s="489"/>
      <c r="B53" s="490"/>
      <c r="C53" s="490"/>
      <c r="D53" s="491"/>
      <c r="E53" s="496" t="s">
        <v>363</v>
      </c>
      <c r="F53" s="139"/>
      <c r="G53" s="496" t="s">
        <v>364</v>
      </c>
      <c r="H53" s="143"/>
      <c r="I53" s="494"/>
      <c r="J53" s="140"/>
    </row>
    <row r="54" spans="1:13" ht="27" customHeight="1" x14ac:dyDescent="0.15">
      <c r="A54" s="450"/>
      <c r="B54" s="492"/>
      <c r="C54" s="492"/>
      <c r="D54" s="451"/>
      <c r="E54" s="497"/>
      <c r="F54" s="145" t="s">
        <v>367</v>
      </c>
      <c r="G54" s="497"/>
      <c r="H54" s="153" t="s">
        <v>367</v>
      </c>
      <c r="I54" s="495"/>
      <c r="J54" s="140"/>
    </row>
    <row r="55" spans="1:13" ht="15" customHeight="1" x14ac:dyDescent="0.15">
      <c r="A55" s="481"/>
      <c r="B55" s="481"/>
      <c r="C55" s="481"/>
      <c r="D55" s="481"/>
      <c r="E55" s="219"/>
      <c r="F55" s="146" t="str">
        <f>L55</f>
        <v/>
      </c>
      <c r="G55" s="331"/>
      <c r="H55" s="149" t="str">
        <f>M55</f>
        <v/>
      </c>
      <c r="I55" s="152" t="str">
        <f>IF(E55+G55=0,"",F55+H55)</f>
        <v/>
      </c>
      <c r="L55" s="91" t="str">
        <f>IF(E55="","",ROUND(E55/12,2))</f>
        <v/>
      </c>
      <c r="M55" s="91" t="str">
        <f>IF(G55="","",ROUND(G55/12,2))</f>
        <v/>
      </c>
    </row>
    <row r="56" spans="1:13" ht="15" customHeight="1" x14ac:dyDescent="0.15">
      <c r="A56" s="481"/>
      <c r="B56" s="481"/>
      <c r="C56" s="481"/>
      <c r="D56" s="481"/>
      <c r="E56" s="219"/>
      <c r="F56" s="146" t="str">
        <f t="shared" ref="F56:F59" si="1">L56</f>
        <v/>
      </c>
      <c r="G56" s="331"/>
      <c r="H56" s="149" t="str">
        <f t="shared" ref="H56:H59" si="2">M56</f>
        <v/>
      </c>
      <c r="I56" s="152" t="str">
        <f t="shared" ref="I56:I59" si="3">IF(E56+G56=0,"",F56+H56)</f>
        <v/>
      </c>
      <c r="L56" s="91" t="str">
        <f t="shared" ref="L56:L59" si="4">IF(E56="","",ROUND(E56/12,2))</f>
        <v/>
      </c>
      <c r="M56" s="91" t="str">
        <f t="shared" ref="M56:M59" si="5">IF(G56="","",ROUND(G56/12,2))</f>
        <v/>
      </c>
    </row>
    <row r="57" spans="1:13" ht="15" customHeight="1" x14ac:dyDescent="0.15">
      <c r="A57" s="481"/>
      <c r="B57" s="481"/>
      <c r="C57" s="481"/>
      <c r="D57" s="481"/>
      <c r="E57" s="219"/>
      <c r="F57" s="146" t="str">
        <f t="shared" si="1"/>
        <v/>
      </c>
      <c r="G57" s="331"/>
      <c r="H57" s="149" t="str">
        <f t="shared" si="2"/>
        <v/>
      </c>
      <c r="I57" s="152" t="str">
        <f t="shared" si="3"/>
        <v/>
      </c>
      <c r="L57" s="91" t="str">
        <f t="shared" si="4"/>
        <v/>
      </c>
      <c r="M57" s="91" t="str">
        <f t="shared" si="5"/>
        <v/>
      </c>
    </row>
    <row r="58" spans="1:13" ht="15" customHeight="1" x14ac:dyDescent="0.15">
      <c r="A58" s="481"/>
      <c r="B58" s="481"/>
      <c r="C58" s="481"/>
      <c r="D58" s="481"/>
      <c r="E58" s="219"/>
      <c r="F58" s="146" t="str">
        <f t="shared" si="1"/>
        <v/>
      </c>
      <c r="G58" s="331"/>
      <c r="H58" s="149" t="str">
        <f t="shared" si="2"/>
        <v/>
      </c>
      <c r="I58" s="152" t="str">
        <f t="shared" si="3"/>
        <v/>
      </c>
      <c r="L58" s="91" t="str">
        <f t="shared" si="4"/>
        <v/>
      </c>
      <c r="M58" s="91" t="str">
        <f t="shared" si="5"/>
        <v/>
      </c>
    </row>
    <row r="59" spans="1:13" ht="15" customHeight="1" thickBot="1" x14ac:dyDescent="0.2">
      <c r="A59" s="482"/>
      <c r="B59" s="482"/>
      <c r="C59" s="482"/>
      <c r="D59" s="482"/>
      <c r="E59" s="220"/>
      <c r="F59" s="147" t="str">
        <f t="shared" si="1"/>
        <v/>
      </c>
      <c r="G59" s="332"/>
      <c r="H59" s="150" t="str">
        <f t="shared" si="2"/>
        <v/>
      </c>
      <c r="I59" s="151" t="str">
        <f t="shared" si="3"/>
        <v/>
      </c>
      <c r="L59" s="91" t="str">
        <f t="shared" si="4"/>
        <v/>
      </c>
      <c r="M59" s="91" t="str">
        <f t="shared" si="5"/>
        <v/>
      </c>
    </row>
    <row r="60" spans="1:13" ht="15" customHeight="1" thickTop="1" thickBot="1" x14ac:dyDescent="0.2">
      <c r="A60" s="483" t="s">
        <v>247</v>
      </c>
      <c r="B60" s="484"/>
      <c r="C60" s="484"/>
      <c r="D60" s="485"/>
      <c r="E60" s="144" t="str">
        <f>IF(E55="","",SUM(E55:E59))</f>
        <v/>
      </c>
      <c r="F60" s="148" t="str">
        <f>IF(F55="","",SUM(F55:F59))</f>
        <v/>
      </c>
      <c r="G60" s="330" t="str">
        <f>IF(G55="","",SUM(G55:G59))</f>
        <v/>
      </c>
      <c r="H60" s="154" t="str">
        <f>IF(H55="","",SUM(H55:H59))</f>
        <v/>
      </c>
      <c r="I60" s="237" t="str">
        <f>IF(I55="","",SUM(I55:I59))</f>
        <v/>
      </c>
    </row>
    <row r="61" spans="1:13" ht="15" customHeight="1" thickBot="1" x14ac:dyDescent="0.2">
      <c r="A61" s="99"/>
      <c r="B61" s="106"/>
      <c r="C61" s="106"/>
      <c r="D61" s="106"/>
      <c r="E61" s="106"/>
      <c r="F61" s="477" t="s">
        <v>368</v>
      </c>
      <c r="G61" s="477"/>
      <c r="H61" s="477"/>
      <c r="I61" s="238" t="str">
        <f>IF(I60="","",ROUNDDOWN(I60,0))</f>
        <v/>
      </c>
    </row>
    <row r="62" spans="1:13" ht="7.5" customHeight="1" x14ac:dyDescent="0.15">
      <c r="A62" s="99"/>
      <c r="B62" s="106"/>
      <c r="C62" s="106"/>
      <c r="D62" s="106"/>
      <c r="E62" s="106"/>
      <c r="F62" s="106"/>
      <c r="G62" s="106"/>
      <c r="H62" s="106"/>
      <c r="I62" s="106"/>
    </row>
    <row r="63" spans="1:13" ht="7.5" customHeight="1" x14ac:dyDescent="0.15">
      <c r="A63" s="99"/>
      <c r="B63" s="106"/>
      <c r="C63" s="106"/>
      <c r="D63" s="106"/>
      <c r="E63" s="106"/>
      <c r="F63" s="106"/>
      <c r="G63" s="106"/>
      <c r="H63" s="106"/>
      <c r="I63" s="106"/>
    </row>
    <row r="64" spans="1:13" x14ac:dyDescent="0.15">
      <c r="A64" s="91" t="s">
        <v>365</v>
      </c>
    </row>
    <row r="65" spans="1:11" ht="3.75" customHeight="1" x14ac:dyDescent="0.15"/>
    <row r="66" spans="1:11" ht="18.75" customHeight="1" x14ac:dyDescent="0.15">
      <c r="A66" s="415"/>
      <c r="B66" s="416"/>
      <c r="C66" s="416"/>
      <c r="D66" s="416"/>
      <c r="E66" s="416"/>
      <c r="F66" s="416"/>
      <c r="G66" s="416"/>
      <c r="H66" s="416"/>
      <c r="I66" s="416"/>
      <c r="J66" s="416"/>
      <c r="K66" s="417"/>
    </row>
    <row r="67" spans="1:11" ht="18.75" customHeight="1" x14ac:dyDescent="0.15">
      <c r="A67" s="418"/>
      <c r="B67" s="419"/>
      <c r="C67" s="419"/>
      <c r="D67" s="419"/>
      <c r="E67" s="419"/>
      <c r="F67" s="419"/>
      <c r="G67" s="419"/>
      <c r="H67" s="419"/>
      <c r="I67" s="419"/>
      <c r="J67" s="419"/>
      <c r="K67" s="420"/>
    </row>
    <row r="68" spans="1:11" ht="18.75" customHeight="1" x14ac:dyDescent="0.15">
      <c r="A68" s="421"/>
      <c r="B68" s="422"/>
      <c r="C68" s="422"/>
      <c r="D68" s="422"/>
      <c r="E68" s="422"/>
      <c r="F68" s="422"/>
      <c r="G68" s="422"/>
      <c r="H68" s="422"/>
      <c r="I68" s="422"/>
      <c r="J68" s="422"/>
      <c r="K68" s="423"/>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425</v>
      </c>
    </row>
    <row r="2" spans="1:11" ht="18" customHeight="1" x14ac:dyDescent="0.15">
      <c r="A2" s="395" t="s">
        <v>250</v>
      </c>
      <c r="B2" s="395"/>
      <c r="C2" s="395"/>
      <c r="D2" s="395"/>
      <c r="E2" s="395"/>
      <c r="F2" s="395"/>
      <c r="G2" s="395"/>
      <c r="H2" s="395"/>
      <c r="I2" s="395"/>
      <c r="J2" s="395"/>
      <c r="K2" s="395"/>
    </row>
    <row r="5" spans="1:11" ht="18.75" customHeight="1" x14ac:dyDescent="0.15">
      <c r="A5" s="93" t="s">
        <v>60</v>
      </c>
      <c r="B5" s="399" t="s">
        <v>424</v>
      </c>
      <c r="C5" s="399"/>
      <c r="D5" s="399"/>
      <c r="E5" s="399"/>
      <c r="F5" s="399"/>
    </row>
    <row r="6" spans="1:11" ht="12" customHeight="1" x14ac:dyDescent="0.15">
      <c r="A6" s="99"/>
      <c r="B6" s="100"/>
      <c r="C6" s="100"/>
      <c r="D6" s="100"/>
      <c r="E6" s="100"/>
      <c r="F6" s="100"/>
    </row>
    <row r="8" spans="1:11" x14ac:dyDescent="0.15">
      <c r="A8" s="399" t="s">
        <v>426</v>
      </c>
      <c r="B8" s="399"/>
      <c r="C8" s="399"/>
      <c r="D8" s="399" t="s">
        <v>427</v>
      </c>
      <c r="E8" s="399"/>
      <c r="F8" s="399"/>
      <c r="G8" s="399" t="s">
        <v>237</v>
      </c>
      <c r="H8" s="399"/>
      <c r="I8" s="399"/>
      <c r="J8" s="399"/>
      <c r="K8" s="399"/>
    </row>
    <row r="9" spans="1:11" ht="18.75" customHeight="1" x14ac:dyDescent="0.15">
      <c r="A9" s="400"/>
      <c r="B9" s="400"/>
      <c r="C9" s="400"/>
      <c r="D9" s="400"/>
      <c r="E9" s="400"/>
      <c r="F9" s="400"/>
      <c r="G9" s="400"/>
      <c r="H9" s="400"/>
      <c r="I9" s="400"/>
      <c r="J9" s="400"/>
      <c r="K9" s="400"/>
    </row>
    <row r="10" spans="1:11" x14ac:dyDescent="0.15">
      <c r="A10" s="399" t="s">
        <v>428</v>
      </c>
      <c r="B10" s="399"/>
      <c r="C10" s="399"/>
      <c r="D10" s="399" t="s">
        <v>429</v>
      </c>
      <c r="E10" s="399"/>
      <c r="F10" s="399"/>
      <c r="G10" s="399" t="s">
        <v>237</v>
      </c>
      <c r="H10" s="399"/>
      <c r="I10" s="399"/>
      <c r="J10" s="399"/>
      <c r="K10" s="399"/>
    </row>
    <row r="11" spans="1:11" ht="18.75" customHeight="1" x14ac:dyDescent="0.15">
      <c r="A11" s="400"/>
      <c r="B11" s="400"/>
      <c r="C11" s="400"/>
      <c r="D11" s="400"/>
      <c r="E11" s="400"/>
      <c r="F11" s="400"/>
      <c r="G11" s="400"/>
      <c r="H11" s="400"/>
      <c r="I11" s="400"/>
      <c r="J11" s="400"/>
      <c r="K11" s="400"/>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397" t="s">
        <v>238</v>
      </c>
      <c r="B16" s="396" t="s">
        <v>251</v>
      </c>
      <c r="C16" s="396"/>
      <c r="D16" s="396"/>
      <c r="E16" s="396"/>
      <c r="F16" s="396"/>
      <c r="G16" s="396" t="s">
        <v>252</v>
      </c>
      <c r="H16" s="396"/>
      <c r="I16" s="396"/>
      <c r="J16" s="396"/>
      <c r="K16" s="396"/>
    </row>
    <row r="17" spans="1:11" ht="18.75" customHeight="1" x14ac:dyDescent="0.15">
      <c r="A17" s="398"/>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401"/>
      <c r="C18" s="401"/>
      <c r="D18" s="401"/>
      <c r="E18" s="401"/>
      <c r="F18" s="401"/>
      <c r="G18" s="409"/>
      <c r="H18" s="525"/>
      <c r="I18" s="525"/>
      <c r="J18" s="525"/>
      <c r="K18" s="410"/>
    </row>
    <row r="19" spans="1:11" ht="12" customHeight="1" x14ac:dyDescent="0.15">
      <c r="A19" s="396" t="s">
        <v>513</v>
      </c>
      <c r="B19" s="535"/>
      <c r="C19" s="536"/>
      <c r="D19" s="536"/>
      <c r="E19" s="536"/>
      <c r="F19" s="537"/>
      <c r="G19" s="470" t="s">
        <v>453</v>
      </c>
      <c r="H19" s="471"/>
      <c r="I19" s="471"/>
      <c r="J19" s="471"/>
      <c r="K19" s="518"/>
    </row>
    <row r="20" spans="1:11" ht="19.5" customHeight="1" x14ac:dyDescent="0.15">
      <c r="A20" s="396"/>
      <c r="B20" s="459"/>
      <c r="C20" s="460"/>
      <c r="D20" s="460"/>
      <c r="E20" s="460"/>
      <c r="F20" s="461"/>
      <c r="G20" s="411" t="s">
        <v>454</v>
      </c>
      <c r="H20" s="513"/>
      <c r="I20" s="544"/>
      <c r="J20" s="545"/>
      <c r="K20" s="546"/>
    </row>
    <row r="21" spans="1:11" ht="22.5" customHeight="1" x14ac:dyDescent="0.15">
      <c r="A21" s="396"/>
      <c r="B21" s="538"/>
      <c r="C21" s="539"/>
      <c r="D21" s="539"/>
      <c r="E21" s="539"/>
      <c r="F21" s="540"/>
      <c r="G21" s="411" t="s">
        <v>455</v>
      </c>
      <c r="H21" s="513"/>
      <c r="I21" s="547"/>
      <c r="J21" s="547"/>
      <c r="K21" s="548"/>
    </row>
    <row r="22" spans="1:11" x14ac:dyDescent="0.15">
      <c r="A22" s="425" t="s">
        <v>257</v>
      </c>
      <c r="B22" s="396" t="s">
        <v>255</v>
      </c>
      <c r="C22" s="396"/>
      <c r="D22" s="396"/>
      <c r="E22" s="396"/>
      <c r="F22" s="396"/>
      <c r="G22" s="396" t="s">
        <v>256</v>
      </c>
      <c r="H22" s="396"/>
      <c r="I22" s="396"/>
      <c r="J22" s="396"/>
      <c r="K22" s="396"/>
    </row>
    <row r="23" spans="1:11" ht="18.75" customHeight="1" x14ac:dyDescent="0.15">
      <c r="A23" s="398"/>
      <c r="B23" s="401"/>
      <c r="C23" s="401"/>
      <c r="D23" s="401"/>
      <c r="E23" s="401"/>
      <c r="F23" s="401"/>
      <c r="G23" s="401"/>
      <c r="H23" s="401"/>
      <c r="I23" s="401"/>
      <c r="J23" s="401"/>
      <c r="K23" s="401"/>
    </row>
    <row r="24" spans="1:11" ht="12" customHeight="1" x14ac:dyDescent="0.15">
      <c r="A24" s="424" t="s">
        <v>258</v>
      </c>
      <c r="B24" s="93" t="s">
        <v>259</v>
      </c>
      <c r="C24" s="399" t="s">
        <v>260</v>
      </c>
      <c r="D24" s="399"/>
      <c r="E24" s="399"/>
      <c r="F24" s="399"/>
      <c r="G24" s="399"/>
      <c r="H24" s="399"/>
      <c r="I24" s="399"/>
      <c r="J24" s="399"/>
      <c r="K24" s="399"/>
    </row>
    <row r="25" spans="1:11" x14ac:dyDescent="0.15">
      <c r="A25" s="424"/>
      <c r="B25" s="401"/>
      <c r="C25" s="93" t="s">
        <v>261</v>
      </c>
      <c r="D25" s="93" t="s">
        <v>262</v>
      </c>
      <c r="E25" s="93" t="s">
        <v>263</v>
      </c>
      <c r="F25" s="409" t="s">
        <v>256</v>
      </c>
      <c r="G25" s="410"/>
      <c r="H25" s="396" t="s">
        <v>264</v>
      </c>
      <c r="I25" s="396"/>
      <c r="J25" s="396"/>
      <c r="K25" s="396"/>
    </row>
    <row r="26" spans="1:11" ht="18.75" customHeight="1" x14ac:dyDescent="0.15">
      <c r="A26" s="424"/>
      <c r="B26" s="401"/>
      <c r="C26" s="104"/>
      <c r="D26" s="101"/>
      <c r="E26" s="105"/>
      <c r="F26" s="433"/>
      <c r="G26" s="433"/>
      <c r="H26" s="97" t="s">
        <v>265</v>
      </c>
      <c r="I26" s="108"/>
      <c r="J26" s="97" t="s">
        <v>266</v>
      </c>
      <c r="K26" s="93"/>
    </row>
    <row r="27" spans="1:11" ht="18.75" customHeight="1" x14ac:dyDescent="0.15">
      <c r="A27" s="424"/>
      <c r="B27" s="401"/>
      <c r="C27" s="104"/>
      <c r="D27" s="101"/>
      <c r="E27" s="105"/>
      <c r="F27" s="433"/>
      <c r="G27" s="433"/>
      <c r="H27" s="97" t="s">
        <v>265</v>
      </c>
      <c r="I27" s="108"/>
      <c r="J27" s="97" t="s">
        <v>266</v>
      </c>
      <c r="K27" s="93"/>
    </row>
    <row r="30" spans="1:11" x14ac:dyDescent="0.15">
      <c r="A30" s="91" t="s">
        <v>281</v>
      </c>
    </row>
    <row r="31" spans="1:11" ht="3.75" customHeight="1" x14ac:dyDescent="0.15"/>
    <row r="32" spans="1:11" x14ac:dyDescent="0.15">
      <c r="A32" s="404" t="s">
        <v>39</v>
      </c>
      <c r="B32" s="468" t="s">
        <v>465</v>
      </c>
      <c r="C32" s="469"/>
      <c r="D32" s="436"/>
      <c r="E32" s="405" t="s">
        <v>466</v>
      </c>
      <c r="F32" s="406"/>
      <c r="G32" s="407"/>
      <c r="H32" s="404" t="s">
        <v>247</v>
      </c>
      <c r="I32" s="498" t="s">
        <v>360</v>
      </c>
      <c r="J32" s="498"/>
      <c r="K32" s="498"/>
    </row>
    <row r="33" spans="1:11" ht="18.75" customHeight="1" x14ac:dyDescent="0.15">
      <c r="A33" s="534"/>
      <c r="B33" s="530" t="s">
        <v>459</v>
      </c>
      <c r="C33" s="160"/>
      <c r="D33" s="160"/>
      <c r="E33" s="402" t="s">
        <v>461</v>
      </c>
      <c r="F33" s="404" t="s">
        <v>541</v>
      </c>
      <c r="G33" s="463" t="s">
        <v>244</v>
      </c>
      <c r="H33" s="534"/>
      <c r="I33" s="498"/>
      <c r="J33" s="498"/>
      <c r="K33" s="498"/>
    </row>
    <row r="34" spans="1:11" ht="18.75" customHeight="1" x14ac:dyDescent="0.15">
      <c r="A34" s="403"/>
      <c r="B34" s="531"/>
      <c r="C34" s="92" t="s">
        <v>460</v>
      </c>
      <c r="D34" s="92" t="s">
        <v>566</v>
      </c>
      <c r="E34" s="532"/>
      <c r="F34" s="403"/>
      <c r="G34" s="465"/>
      <c r="H34" s="403"/>
      <c r="I34" s="498"/>
      <c r="J34" s="498"/>
      <c r="K34" s="498"/>
    </row>
    <row r="35" spans="1:11" ht="30" customHeight="1" x14ac:dyDescent="0.15">
      <c r="A35" s="239" t="s">
        <v>586</v>
      </c>
      <c r="B35" s="207"/>
      <c r="C35" s="207"/>
      <c r="D35" s="207"/>
      <c r="E35" s="207"/>
      <c r="F35" s="207"/>
      <c r="G35" s="207"/>
      <c r="H35" s="101" t="str">
        <f>IF(SUM(B35+E35+F35+G35)=0,"",SUM(B35+E35+F35+G35))</f>
        <v/>
      </c>
      <c r="I35" s="502"/>
      <c r="J35" s="503"/>
      <c r="K35" s="504"/>
    </row>
    <row r="36" spans="1:11" ht="15" customHeight="1" x14ac:dyDescent="0.15">
      <c r="A36" s="533" t="s">
        <v>587</v>
      </c>
      <c r="B36" s="272"/>
      <c r="C36" s="272"/>
      <c r="D36" s="272"/>
      <c r="E36" s="272"/>
      <c r="F36" s="272"/>
      <c r="G36" s="272"/>
      <c r="H36" s="102" t="str">
        <f t="shared" ref="H36:H37" si="0">IF(SUM(B36+E36+F36+G36)=0,"",SUM(B36+E36+F36+G36))</f>
        <v/>
      </c>
      <c r="I36" s="505"/>
      <c r="J36" s="506"/>
      <c r="K36" s="507"/>
    </row>
    <row r="37" spans="1:11" ht="15" customHeight="1" x14ac:dyDescent="0.15">
      <c r="A37" s="401"/>
      <c r="B37" s="212"/>
      <c r="C37" s="212"/>
      <c r="D37" s="212"/>
      <c r="E37" s="212"/>
      <c r="F37" s="212"/>
      <c r="G37" s="212"/>
      <c r="H37" s="103" t="str">
        <f t="shared" si="0"/>
        <v/>
      </c>
      <c r="I37" s="508"/>
      <c r="J37" s="509"/>
      <c r="K37" s="510"/>
    </row>
    <row r="38" spans="1:11" ht="12" customHeight="1" x14ac:dyDescent="0.15">
      <c r="A38" s="99"/>
      <c r="B38" s="106"/>
      <c r="C38" s="106"/>
      <c r="D38" s="106"/>
      <c r="E38" s="106"/>
      <c r="F38" s="106"/>
      <c r="G38" s="106"/>
      <c r="H38" s="106"/>
      <c r="I38" s="106"/>
      <c r="J38" s="106"/>
      <c r="K38" s="106"/>
    </row>
    <row r="40" spans="1:11" x14ac:dyDescent="0.15">
      <c r="A40" s="91" t="s">
        <v>282</v>
      </c>
    </row>
    <row r="41" spans="1:11" ht="3.75" customHeight="1" x14ac:dyDescent="0.15"/>
    <row r="42" spans="1:11" ht="18.75" customHeight="1" x14ac:dyDescent="0.15">
      <c r="A42" s="415"/>
      <c r="B42" s="416"/>
      <c r="C42" s="416"/>
      <c r="D42" s="416"/>
      <c r="E42" s="416"/>
      <c r="F42" s="416"/>
      <c r="G42" s="416"/>
      <c r="H42" s="416"/>
      <c r="I42" s="416"/>
      <c r="J42" s="416"/>
      <c r="K42" s="417"/>
    </row>
    <row r="43" spans="1:11" ht="18.75" customHeight="1" x14ac:dyDescent="0.15">
      <c r="A43" s="418"/>
      <c r="B43" s="419"/>
      <c r="C43" s="419"/>
      <c r="D43" s="419"/>
      <c r="E43" s="419"/>
      <c r="F43" s="419"/>
      <c r="G43" s="419"/>
      <c r="H43" s="419"/>
      <c r="I43" s="419"/>
      <c r="J43" s="419"/>
      <c r="K43" s="420"/>
    </row>
    <row r="44" spans="1:11" ht="18.75" customHeight="1" x14ac:dyDescent="0.15">
      <c r="A44" s="418"/>
      <c r="B44" s="419"/>
      <c r="C44" s="419"/>
      <c r="D44" s="419"/>
      <c r="E44" s="419"/>
      <c r="F44" s="419"/>
      <c r="G44" s="419"/>
      <c r="H44" s="419"/>
      <c r="I44" s="419"/>
      <c r="J44" s="419"/>
      <c r="K44" s="420"/>
    </row>
    <row r="45" spans="1:11" ht="18.75" customHeight="1" x14ac:dyDescent="0.15">
      <c r="A45" s="421"/>
      <c r="B45" s="422"/>
      <c r="C45" s="422"/>
      <c r="D45" s="422"/>
      <c r="E45" s="422"/>
      <c r="F45" s="422"/>
      <c r="G45" s="422"/>
      <c r="H45" s="422"/>
      <c r="I45" s="422"/>
      <c r="J45" s="422"/>
      <c r="K45" s="423"/>
    </row>
    <row r="48" spans="1:11" x14ac:dyDescent="0.15">
      <c r="A48" s="91" t="s">
        <v>407</v>
      </c>
    </row>
    <row r="49" spans="1:11" ht="3.75" customHeight="1" x14ac:dyDescent="0.15"/>
    <row r="50" spans="1:11" ht="18.75" customHeight="1" x14ac:dyDescent="0.15">
      <c r="A50" s="462" t="s">
        <v>458</v>
      </c>
      <c r="B50" s="463"/>
      <c r="C50" s="549"/>
      <c r="D50" s="550"/>
      <c r="E50" s="551"/>
    </row>
    <row r="51" spans="1:11" ht="18.75" customHeight="1" x14ac:dyDescent="0.15">
      <c r="A51" s="131" t="s">
        <v>462</v>
      </c>
      <c r="B51" s="161"/>
      <c r="C51" s="161"/>
      <c r="D51" s="161"/>
      <c r="E51" s="161"/>
      <c r="F51" s="161"/>
      <c r="G51" s="161"/>
      <c r="H51" s="161"/>
      <c r="I51" s="161"/>
      <c r="J51" s="161"/>
      <c r="K51" s="115"/>
    </row>
    <row r="52" spans="1:11" ht="18.75" customHeight="1" x14ac:dyDescent="0.15">
      <c r="A52" s="555" t="s">
        <v>456</v>
      </c>
      <c r="B52" s="556"/>
      <c r="C52" s="556"/>
      <c r="D52" s="556"/>
      <c r="E52" s="556"/>
      <c r="F52" s="556"/>
      <c r="G52" s="556"/>
      <c r="H52" s="556"/>
      <c r="I52" s="556"/>
      <c r="J52" s="556"/>
      <c r="K52" s="557"/>
    </row>
    <row r="53" spans="1:11" ht="18.75" customHeight="1" x14ac:dyDescent="0.15">
      <c r="A53" s="132"/>
      <c r="B53" s="415"/>
      <c r="C53" s="416"/>
      <c r="D53" s="416"/>
      <c r="E53" s="416"/>
      <c r="F53" s="416"/>
      <c r="G53" s="416"/>
      <c r="H53" s="416"/>
      <c r="I53" s="416"/>
      <c r="J53" s="416"/>
      <c r="K53" s="417"/>
    </row>
    <row r="54" spans="1:11" ht="18.75" customHeight="1" x14ac:dyDescent="0.15">
      <c r="A54" s="132"/>
      <c r="B54" s="418"/>
      <c r="C54" s="419"/>
      <c r="D54" s="419"/>
      <c r="E54" s="419"/>
      <c r="F54" s="419"/>
      <c r="G54" s="419"/>
      <c r="H54" s="419"/>
      <c r="I54" s="419"/>
      <c r="J54" s="419"/>
      <c r="K54" s="420"/>
    </row>
    <row r="55" spans="1:11" ht="18.75" customHeight="1" x14ac:dyDescent="0.15">
      <c r="A55" s="132"/>
      <c r="B55" s="421"/>
      <c r="C55" s="422"/>
      <c r="D55" s="422"/>
      <c r="E55" s="422"/>
      <c r="F55" s="422"/>
      <c r="G55" s="422"/>
      <c r="H55" s="422"/>
      <c r="I55" s="422"/>
      <c r="J55" s="422"/>
      <c r="K55" s="423"/>
    </row>
    <row r="56" spans="1:11" ht="8.25" customHeight="1" x14ac:dyDescent="0.15">
      <c r="A56" s="112"/>
      <c r="K56" s="156"/>
    </row>
    <row r="57" spans="1:11" ht="30" customHeight="1" x14ac:dyDescent="0.15">
      <c r="A57" s="552" t="s">
        <v>457</v>
      </c>
      <c r="B57" s="553"/>
      <c r="C57" s="553"/>
      <c r="D57" s="553"/>
      <c r="E57" s="553"/>
      <c r="F57" s="553"/>
      <c r="G57" s="553"/>
      <c r="H57" s="553"/>
      <c r="I57" s="553"/>
      <c r="J57" s="553"/>
      <c r="K57" s="554"/>
    </row>
    <row r="58" spans="1:11" ht="18.75" customHeight="1" x14ac:dyDescent="0.15">
      <c r="A58" s="132"/>
      <c r="B58" s="415"/>
      <c r="C58" s="416"/>
      <c r="D58" s="416"/>
      <c r="E58" s="416"/>
      <c r="F58" s="416"/>
      <c r="G58" s="416"/>
      <c r="H58" s="416"/>
      <c r="I58" s="416"/>
      <c r="J58" s="416"/>
      <c r="K58" s="417"/>
    </row>
    <row r="59" spans="1:11" ht="18.75" customHeight="1" x14ac:dyDescent="0.15">
      <c r="A59" s="132"/>
      <c r="B59" s="418"/>
      <c r="C59" s="419"/>
      <c r="D59" s="419"/>
      <c r="E59" s="419"/>
      <c r="F59" s="419"/>
      <c r="G59" s="419"/>
      <c r="H59" s="419"/>
      <c r="I59" s="419"/>
      <c r="J59" s="419"/>
      <c r="K59" s="420"/>
    </row>
    <row r="60" spans="1:11" ht="18.75" customHeight="1" x14ac:dyDescent="0.15">
      <c r="A60" s="133"/>
      <c r="B60" s="421"/>
      <c r="C60" s="422"/>
      <c r="D60" s="422"/>
      <c r="E60" s="422"/>
      <c r="F60" s="422"/>
      <c r="G60" s="422"/>
      <c r="H60" s="422"/>
      <c r="I60" s="422"/>
      <c r="J60" s="422"/>
      <c r="K60" s="423"/>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(様式3) 事業費内訳書 </vt:lpstr>
      <vt:lpstr>管理用（このシートは削除しないでください）</vt:lpstr>
      <vt:lpstr>'(様式2) 事業費内訳書'!Print_Area</vt:lpstr>
      <vt:lpstr>'(様式3) 事業費内訳書 '!Print_Area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'(様式3) 事業費内訳書 '!Print_Titles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貞明　佑希</cp:lastModifiedBy>
  <cp:lastPrinted>2023-08-21T07:02:10Z</cp:lastPrinted>
  <dcterms:created xsi:type="dcterms:W3CDTF">2000-07-04T04:40:42Z</dcterms:created>
  <dcterms:modified xsi:type="dcterms:W3CDTF">2025-07-29T06:07:50Z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