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codeName="ThisWorkbook" defaultThemeVersion="124226"/>
  <mc:AlternateContent xmlns:mc="http://schemas.openxmlformats.org/markup-compatibility/2006">
    <mc:Choice Requires="x15">
      <x15ac:absPath xmlns:x15ac="http://schemas.microsoft.com/office/spreadsheetml/2010/11/ac" url="\\10.17.53.35\share\＠＠＠030施設福祉推進班\105 障害福祉人材確保・職場環境改善等事業（R6補正～）\★★★障害福祉人材確保・職場環境改善等事業\★★★★★要綱\山口県　実施要綱\★★★様式共通　※厚労省分を加工\"/>
    </mc:Choice>
  </mc:AlternateContent>
  <xr:revisionPtr revIDLastSave="0" documentId="13_ncr:1_{F55170B6-2305-4CF9-B01A-E782491E0339}" xr6:coauthVersionLast="36" xr6:coauthVersionMax="47" xr10:uidLastSave="{00000000-0000-0000-0000-000000000000}"/>
  <bookViews>
    <workbookView xWindow="0" yWindow="0" windowWidth="20115" windowHeight="814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<sst xmlns="http://schemas.openxmlformats.org/spreadsheetml/2006/main" count="3745" uniqueCount="1933">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</sst>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15" zoomScaleNormal="100" zoomScaleSheetLayoutView="100" workbookViewId="0">
      <selection activeCell="C18" sqref="C18:L18"/>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t="s">
        <v>74</v>
      </c>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4" t="s">
        <v>20</v>
      </c>
      <c r="D25" s="224"/>
      <c r="E25" s="224"/>
      <c r="F25" s="224"/>
      <c r="G25" s="224"/>
      <c r="H25" s="224"/>
      <c r="I25" s="224"/>
      <c r="J25" s="224"/>
      <c r="K25" s="224"/>
      <c r="L25" s="225"/>
      <c r="M25" s="226"/>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15"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c r="D40" s="255"/>
      <c r="E40" s="255"/>
      <c r="F40" s="255"/>
      <c r="G40" s="255"/>
      <c r="H40" s="255"/>
      <c r="I40" s="255"/>
      <c r="J40" s="255"/>
      <c r="K40" s="255"/>
      <c r="L40" s="255"/>
      <c r="M40" s="249"/>
      <c r="N40" s="249"/>
      <c r="O40" s="249"/>
      <c r="P40" s="249"/>
      <c r="Q40" s="249"/>
      <c r="R40" s="250"/>
      <c r="S40" s="250"/>
      <c r="T40" s="250"/>
      <c r="U40" s="250"/>
      <c r="V40" s="250"/>
      <c r="W40" s="4"/>
      <c r="X40" s="163"/>
      <c r="Y40" s="173"/>
      <c r="Z40" s="172" t="str">
        <f>IFERROR(VLOOKUP(Y40, 【参考】数式用!$A$3:$B$48, 2, FALSE), "")</f>
        <v/>
      </c>
      <c r="AA40" s="87"/>
      <c r="AC40" s="201"/>
      <c r="AD40" s="201"/>
      <c r="AE40" s="201"/>
      <c r="AF40" s="201"/>
      <c r="AG40" s="201"/>
      <c r="AH40" s="201"/>
      <c r="AI40" s="201"/>
      <c r="AJ40" s="201"/>
      <c r="AK40" s="201"/>
      <c r="AL40" s="201"/>
      <c r="AM40" s="201"/>
      <c r="AN40" s="201"/>
      <c r="AO40" s="201"/>
    </row>
    <row r="41" spans="1:41" ht="38.25" customHeight="1">
      <c r="A41" s="28"/>
      <c r="B41" s="145">
        <f>B40+1</f>
        <v>2</v>
      </c>
      <c r="C41" s="256"/>
      <c r="D41" s="257"/>
      <c r="E41" s="257"/>
      <c r="F41" s="257"/>
      <c r="G41" s="257"/>
      <c r="H41" s="257"/>
      <c r="I41" s="257"/>
      <c r="J41" s="257"/>
      <c r="K41" s="257"/>
      <c r="L41" s="258"/>
      <c r="M41" s="277"/>
      <c r="N41" s="278"/>
      <c r="O41" s="278"/>
      <c r="P41" s="278"/>
      <c r="Q41" s="279"/>
      <c r="R41" s="245"/>
      <c r="S41" s="245"/>
      <c r="T41" s="245"/>
      <c r="U41" s="245"/>
      <c r="V41" s="245"/>
      <c r="W41" s="162"/>
      <c r="X41" s="167"/>
      <c r="Y41" s="174"/>
      <c r="Z41" s="172" t="str">
        <f>IFERROR(VLOOKUP(Y41, 【参考】数式用!$A$3:$B$48, 2, FALSE), "")</f>
        <v/>
      </c>
      <c r="AA41" s="39"/>
    </row>
    <row r="42" spans="1:41" ht="38.25" customHeight="1">
      <c r="A42" s="28"/>
      <c r="B42" s="145">
        <f t="shared" ref="B42:B105" si="0">B41+1</f>
        <v>3</v>
      </c>
      <c r="C42" s="256"/>
      <c r="D42" s="257"/>
      <c r="E42" s="257"/>
      <c r="F42" s="257"/>
      <c r="G42" s="257"/>
      <c r="H42" s="257"/>
      <c r="I42" s="257"/>
      <c r="J42" s="257"/>
      <c r="K42" s="257"/>
      <c r="L42" s="258"/>
      <c r="M42" s="277"/>
      <c r="N42" s="278"/>
      <c r="O42" s="278"/>
      <c r="P42" s="278"/>
      <c r="Q42" s="279"/>
      <c r="R42" s="245"/>
      <c r="S42" s="245"/>
      <c r="T42" s="245"/>
      <c r="U42" s="245"/>
      <c r="V42" s="245"/>
      <c r="W42" s="162"/>
      <c r="X42" s="187"/>
      <c r="Y42" s="174"/>
      <c r="Z42" s="172" t="str">
        <f>IFERROR(VLOOKUP(Y42, 【参考】数式用!$A$3:$B$48, 2, FALSE), "")</f>
        <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A58" sqref="A58:AJ58"/>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山口県</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
      </c>
      <c r="L13" s="379"/>
      <c r="M13" s="379"/>
      <c r="N13" s="379"/>
      <c r="O13" s="379"/>
      <c r="P13" s="379"/>
      <c r="Q13" s="379"/>
      <c r="R13" s="379"/>
      <c r="S13" s="379"/>
      <c r="T13" s="379"/>
      <c r="U13" s="376" t="s">
        <v>14</v>
      </c>
      <c r="V13" s="376"/>
      <c r="W13" s="376"/>
      <c r="X13" s="376"/>
      <c r="Y13" s="379" t="str">
        <f>IF(基本情報入力シート!M33="","",基本情報入力シート!M33)</f>
        <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0</v>
      </c>
      <c r="AA16" s="354"/>
      <c r="AB16" s="354"/>
      <c r="AC16" s="354"/>
      <c r="AD16" s="354"/>
      <c r="AE16" s="354"/>
      <c r="AF16" s="354"/>
      <c r="AG16" s="355" t="s">
        <v>4</v>
      </c>
      <c r="AH16" s="356"/>
      <c r="AI16" s="46" t="str">
        <f>IF(G7="", "", IF(SUM(Z17:AF18)&gt;=Z16, "〇", "×"))</f>
        <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1931</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0.9" customHeight="1" thickBot="1">
      <c r="A34" s="181"/>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c r="H40" s="393"/>
      <c r="I40" s="56" t="s">
        <v>3</v>
      </c>
      <c r="J40" s="392"/>
      <c r="K40" s="393"/>
      <c r="L40" s="56" t="s">
        <v>5</v>
      </c>
      <c r="M40" s="57"/>
      <c r="N40" s="390" t="s">
        <v>15</v>
      </c>
      <c r="O40" s="390"/>
      <c r="P40" s="390"/>
      <c r="Q40" s="406" t="str">
        <f>IF(基本情報入力シート!M23="","", 基本情報入力シート!M23)</f>
        <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
      </c>
      <c r="T41" s="304"/>
      <c r="U41" s="304"/>
      <c r="V41" s="304"/>
      <c r="W41" s="304"/>
      <c r="X41" s="338" t="s">
        <v>24</v>
      </c>
      <c r="Y41" s="338"/>
      <c r="Z41" s="304" t="str">
        <f>IF(基本情報入力シート!M28="", "", 基本情報入力シート!M28)</f>
        <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1932</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C2" sqref="C2"/>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山口県</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51"/>
      <c r="J11" s="45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49"/>
      <c r="J12" s="45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49"/>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青島　昌平</cp:lastModifiedBy>
  <cp:lastPrinted>2025-03-05T13:35:57Z</cp:lastPrinted>
  <dcterms:created xsi:type="dcterms:W3CDTF">2023-01-10T13:53:21Z</dcterms:created>
  <dcterms:modified xsi:type="dcterms:W3CDTF">2025-03-15T07:38:57Z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