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N:\1 総務課\◆経理係◆\P2204 地方公営企業決算統計関係書\令和6年度\20250121_【2月12日締め切り】【県市町課】公営企業に係る経営比較分析表（令和５年度決算）の分析等につ\病院局→県市町課\"/>
    </mc:Choice>
  </mc:AlternateContent>
  <xr:revisionPtr revIDLastSave="0" documentId="13_ncr:1_{D4AAA9E7-715E-4700-B6D6-19B294782FD3}" xr6:coauthVersionLast="47" xr6:coauthVersionMax="47" xr10:uidLastSave="{00000000-0000-0000-0000-000000000000}"/>
  <workbookProtection workbookAlgorithmName="SHA-512" workbookHashValue="iQalGAl0fIu+BGGh0FWNDNXC6IV8U24Blw4AD/lVP4Jdd1jWKBXCa1WxnrkoAJOdkk9D/3TBcwKUOBBnIQ8pbw==" workbookSaltValue="U5ZgFUofffBiTzBzRXocQw=="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JW8" i="4" s="1"/>
  <c r="Z6" i="5"/>
  <c r="ID8" i="4" s="1"/>
  <c r="Y6" i="5"/>
  <c r="X6" i="5"/>
  <c r="EG12" i="4" s="1"/>
  <c r="W6" i="5"/>
  <c r="CN12" i="4" s="1"/>
  <c r="V6" i="5"/>
  <c r="AU12" i="4" s="1"/>
  <c r="U6" i="5"/>
  <c r="T6" i="5"/>
  <c r="S6" i="5"/>
  <c r="EG10" i="4" s="1"/>
  <c r="R6" i="5"/>
  <c r="CN10" i="4" s="1"/>
  <c r="Q6" i="5"/>
  <c r="P6" i="5"/>
  <c r="O6" i="5"/>
  <c r="N6" i="5"/>
  <c r="M6" i="5"/>
  <c r="CN8" i="4" s="1"/>
  <c r="L6" i="5"/>
  <c r="K6" i="5"/>
  <c r="B8" i="4" s="1"/>
  <c r="H6" i="5"/>
  <c r="G6" i="5"/>
  <c r="F6" i="5"/>
  <c r="E6" i="5"/>
  <c r="D6" i="5"/>
  <c r="C6" i="5"/>
  <c r="B6" i="5"/>
  <c r="B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G90" i="4"/>
  <c r="F90" i="4"/>
  <c r="E90" i="4"/>
  <c r="LZ80" i="4"/>
  <c r="LK80" i="4"/>
  <c r="KV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BX79" i="4"/>
  <c r="AT79" i="4"/>
  <c r="AE79" i="4"/>
  <c r="P79" i="4"/>
  <c r="LY56" i="4"/>
  <c r="LJ56" i="4"/>
  <c r="KU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AT55" i="4"/>
  <c r="AE55" i="4"/>
  <c r="P55" i="4"/>
  <c r="LY34" i="4"/>
  <c r="LJ34" i="4"/>
  <c r="KU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AT33" i="4"/>
  <c r="AE33" i="4"/>
  <c r="P33" i="4"/>
  <c r="P32" i="4"/>
  <c r="LP12" i="4"/>
  <c r="JW12" i="4"/>
  <c r="ID12" i="4"/>
  <c r="FZ12" i="4"/>
  <c r="B12" i="4"/>
  <c r="JW10" i="4"/>
  <c r="FZ10" i="4"/>
  <c r="AU10" i="4"/>
  <c r="B10" i="4"/>
  <c r="FZ8" i="4"/>
  <c r="EG8" i="4"/>
  <c r="AU8" i="4"/>
  <c r="B6" i="4"/>
  <c r="KG78" i="4" l="1"/>
  <c r="KF54" i="4"/>
  <c r="KF32" i="4"/>
  <c r="GT78" i="4"/>
  <c r="GR54" i="4"/>
  <c r="GR32" i="4"/>
  <c r="DG78" i="4"/>
  <c r="DD54" i="4"/>
  <c r="DD32" i="4"/>
  <c r="P54" i="4"/>
  <c r="P78" i="4"/>
  <c r="F11" i="5"/>
  <c r="C11" i="5"/>
  <c r="D11" i="5"/>
  <c r="E11" i="5"/>
  <c r="MO78" i="4" l="1"/>
  <c r="MN54" i="4"/>
  <c r="MN32" i="4"/>
  <c r="JB78" i="4"/>
  <c r="IZ54" i="4"/>
  <c r="IZ32" i="4"/>
  <c r="FO78" i="4"/>
  <c r="FL54" i="4"/>
  <c r="FL32" i="4"/>
  <c r="BX78" i="4"/>
  <c r="BX54" i="4"/>
  <c r="BX32" i="4"/>
  <c r="BI78" i="4"/>
  <c r="BI54" i="4"/>
  <c r="BI32" i="4"/>
  <c r="LZ78" i="4"/>
  <c r="LY54" i="4"/>
  <c r="LY32" i="4"/>
  <c r="IM78" i="4"/>
  <c r="IK54" i="4"/>
  <c r="IK32" i="4"/>
  <c r="EZ78" i="4"/>
  <c r="EW32" i="4"/>
  <c r="EW54" i="4"/>
  <c r="EK78" i="4"/>
  <c r="EH54" i="4"/>
  <c r="EH32" i="4"/>
  <c r="AT78" i="4"/>
  <c r="AT54" i="4"/>
  <c r="AT32" i="4"/>
  <c r="LK78" i="4"/>
  <c r="LJ54" i="4"/>
  <c r="LJ32" i="4"/>
  <c r="HX78" i="4"/>
  <c r="HV32" i="4"/>
  <c r="HV54" i="4"/>
  <c r="HI78" i="4"/>
  <c r="HG54" i="4"/>
  <c r="HG32" i="4"/>
  <c r="DV78" i="4"/>
  <c r="DS54" i="4"/>
  <c r="DS32" i="4"/>
  <c r="AE78" i="4"/>
  <c r="AE54" i="4"/>
  <c r="AE32" i="4"/>
  <c r="KV78" i="4"/>
  <c r="KU32" i="4"/>
  <c r="KU54" i="4"/>
</calcChain>
</file>

<file path=xl/sharedStrings.xml><?xml version="1.0" encoding="utf-8"?>
<sst xmlns="http://schemas.openxmlformats.org/spreadsheetml/2006/main" count="344" uniqueCount="200">
  <si>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</si>
  <si>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</si>
  <si>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</si>
  <si>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</si>
  <si>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</si>
  <si>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</si>
  <si>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</si>
  <si>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</si>
  <si>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</si>
  <si>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</si>
  <si>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</si>
  <si>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</si>
  <si>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</si>
  <si>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</si>
  <si>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</si>
  <si>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</si>
  <si>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</si>
  <si>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</si>
  <si>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</si>
  <si>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</si>
  <si>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</si>
  <si>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</si>
  <si>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</si>
  <si>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</si>
  <si>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</si>
  <si>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</si>
  <si>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</si>
  <si>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</si>
  <si>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</si>
  <si>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</si>
  <si>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</si>
  <si>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</si>
  <si>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</si>
  <si>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</si>
  <si>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</si>
  <si>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</si>
  <si>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</si>
  <si>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</si>
  <si>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</si>
  <si>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</si>
  <si>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</si>
  <si>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</si>
  <si>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</si>
  <si>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</si>
  <si>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</si>
  <si>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</si>
  <si>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</si>
  <si>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</si>
  <si>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</si>
  <si>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</si>
  <si>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</si>
  <si>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</si>
  <si>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</si>
  <si>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</si>
  <si>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</si>
  <si>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</si>
  <si>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</si>
  <si>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</si>
  <si>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</si>
  <si>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</si>
  <si>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</si>
  <si>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</si>
  <si>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</si>
  <si>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</si>
  <si>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</si>
  <si>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</si>
  <si>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</si>
  <si>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</si>
  <si>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</si>
  <si>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</si>
  <si>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</si>
  <si>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</si>
  <si>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</si>
  <si>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</si>
  <si>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</si>
  <si>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</si>
  <si>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</si>
  <si>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</si>
  <si>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</si>
  <si>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</si>
  <si>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</si>
  <si>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</si>
  <si>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</si>
  <si>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</si>
  <si>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</si>
  <si>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</si>
  <si>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</si>
  <si>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</si>
  <si>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</si>
  <si>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</si>
  <si>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</si>
  <si>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</si>
  <si>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</si>
  <si>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</si>
  <si>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</si>
  <si>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</si>
  <si>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</si>
  <si>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</si>
  <si>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</si>
  <si>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</si>
  <si>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</si>
  <si>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</si>
  <si>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</si>
  <si>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</si>
  <si>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</si>
  <si>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</si>
  <si>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</si>
  <si>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</si>
  <si>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</si>
  <si>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</si>
  <si>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</si>
  <si>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</si>
  <si>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</si>
  <si>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</si>
  <si>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</si>
  <si>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</si>
  <si>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</si>
  <si>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</si>
  <si>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</si>
  <si>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</si>
  <si>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</si>
  <si>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</si>
  <si>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</si>
  <si>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</si>
  <si>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</si>
  <si>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</si>
  <si>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</si>
  <si>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</si>
  <si>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</si>
  <si>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</si>
  <si>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</si>
  <si>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</si>
  <si>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</si>
  <si>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</si>
  <si>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</si>
  <si>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</si>
  <si>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</si>
  <si>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</si>
  <si>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</si>
  <si>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</si>
  <si>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</si>
  <si>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</si>
  <si>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</si>
  <si>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</si>
  <si>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</si>
  <si>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</si>
  <si>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</si>
  <si>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</si>
  <si>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</si>
  <si>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</si>
  <si>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</si>
  <si>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</si>
  <si>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</si>
  <si>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</si>
  <si>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</si>
  <si>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</si>
  <si>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</si>
  <si>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</si>
  <si>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</si>
  <si>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</si>
  <si>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</si>
  <si>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</si>
  <si>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</si>
  <si>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</si>
  <si>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t>
    <phoneticPr fontId="5"/>
  </si>
  <si>
    <t>当該値(N-1)</t>
    <phoneticPr fontId="5"/>
  </si>
  <si>
    <t>当該値(N-4)</t>
    <phoneticPr fontId="5"/>
  </si>
  <si>
    <t>当該値(N-2)</t>
    <phoneticPr fontId="5"/>
  </si>
  <si>
    <t>当該値(N-1)</t>
    <phoneticPr fontId="5"/>
  </si>
  <si>
    <t>当該値(N-2)</t>
    <phoneticPr fontId="5"/>
  </si>
  <si>
    <t>当該値(N-3)</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</si>
  <si>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</si>
  <si>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</si>
  <si>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</si>
  <si>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</si>
  <si>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</si>
  <si>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</si>
  <si>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</si>
  <si>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山口県</t>
  </si>
  <si>
    <t>山陽小野田市</t>
  </si>
  <si>
    <t>山陽小野田市民病院</t>
  </si>
  <si>
    <t>条例全部</t>
  </si>
  <si>
    <t>病院事業</t>
  </si>
  <si>
    <t>一般病院</t>
  </si>
  <si>
    <t>100床以上～200床未満</t>
  </si>
  <si>
    <t>民間企業出身</t>
  </si>
  <si>
    <t>直営</t>
  </si>
  <si>
    <t>ド 透 訓</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</si>
  <si>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</si>
  <si>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</si>
  <si>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</si>
  <si>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</si>
  <si>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</si>
  <si>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</si>
  <si>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</si>
  <si>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</si>
  <si>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経常収支比率は、入院・外来収益の増加に伴う医業収益の増収があるものの、新型コロナウイルス感染症関連の補助金の減少に伴う医業外収益の減収や給与費などの増加に伴う医業費用の増加などにより、令和5年度は100％を下回った。
　病床利用率について、新型コロナウイルス感染症の感染症法上の位置付けが5類へ移行された後も、その流行時期には一般患者の入院制限を行うなど、十分な稼働実績には至らなかったが、紹介患者・救急患者の確保活動の取組の成果もあり、前年度と比較し増加し、コロナ禍以前の数値に戻りつつある。
　外来患者1人1日当たり収益に関しては、前年度と比較し増加している。これは令和5年9月に病床数を削減したことで200床未満とした際に算定ができる診療報酬加算の効果もあり、単価が増加したためである。
　職員給与費は、人事院勧告に基づく給与改定による影響があり増加した。材料費については、化学療法患者数の増による注射用薬品費の増加などにより、材料費対医業収益比率が平均値を上回っている。
</t>
    <rPh sb="1" eb="7">
      <t>ケイジョウシュウシヒリツ</t>
    </rPh>
    <rPh sb="9" eb="11">
      <t>ニュウイン</t>
    </rPh>
    <rPh sb="12" eb="16">
      <t>ガイライシュウエキ</t>
    </rPh>
    <rPh sb="17" eb="19">
      <t>ゾウカ</t>
    </rPh>
    <rPh sb="20" eb="21">
      <t>トモナ</t>
    </rPh>
    <rPh sb="22" eb="26">
      <t>イギョウシュウエキ</t>
    </rPh>
    <rPh sb="27" eb="29">
      <t>ゾウシュウ</t>
    </rPh>
    <rPh sb="36" eb="38">
      <t>シンガタ</t>
    </rPh>
    <rPh sb="45" eb="50">
      <t>カンセンショウカンレン</t>
    </rPh>
    <rPh sb="51" eb="54">
      <t>ホジョキン</t>
    </rPh>
    <rPh sb="55" eb="57">
      <t>ゲンショウ</t>
    </rPh>
    <rPh sb="58" eb="59">
      <t>トモナ</t>
    </rPh>
    <rPh sb="60" eb="65">
      <t>イギョウガイシュウエキ</t>
    </rPh>
    <rPh sb="66" eb="68">
      <t>ゲンシュウ</t>
    </rPh>
    <rPh sb="69" eb="72">
      <t>キュウヨヒ</t>
    </rPh>
    <rPh sb="75" eb="77">
      <t>ゾウカ</t>
    </rPh>
    <rPh sb="78" eb="79">
      <t>トモナ</t>
    </rPh>
    <rPh sb="80" eb="84">
      <t>イギョウヒヨウ</t>
    </rPh>
    <rPh sb="85" eb="87">
      <t>ゾウカ</t>
    </rPh>
    <rPh sb="93" eb="95">
      <t>レイワ</t>
    </rPh>
    <rPh sb="96" eb="98">
      <t>ネンド</t>
    </rPh>
    <rPh sb="104" eb="106">
      <t>シタマワ</t>
    </rPh>
    <rPh sb="111" eb="116">
      <t>ビョウショウリヨウリツ</t>
    </rPh>
    <rPh sb="121" eb="123">
      <t>シンガタ</t>
    </rPh>
    <rPh sb="130" eb="133">
      <t>カンセンショウ</t>
    </rPh>
    <rPh sb="134" eb="139">
      <t>カンセンショウホウジョウ</t>
    </rPh>
    <rPh sb="140" eb="142">
      <t>イチ</t>
    </rPh>
    <rPh sb="142" eb="143">
      <t>ヅ</t>
    </rPh>
    <rPh sb="146" eb="147">
      <t>ルイ</t>
    </rPh>
    <rPh sb="148" eb="150">
      <t>イコウ</t>
    </rPh>
    <rPh sb="153" eb="154">
      <t>アト</t>
    </rPh>
    <rPh sb="158" eb="162">
      <t>リュウコウジキ</t>
    </rPh>
    <rPh sb="164" eb="168">
      <t>イッパンカンジャ</t>
    </rPh>
    <rPh sb="169" eb="173">
      <t>ニュウインセイゲン</t>
    </rPh>
    <rPh sb="174" eb="175">
      <t>オコナ</t>
    </rPh>
    <rPh sb="179" eb="181">
      <t>ジュウブン</t>
    </rPh>
    <rPh sb="182" eb="186">
      <t>カドウジッセキ</t>
    </rPh>
    <rPh sb="188" eb="189">
      <t>イタ</t>
    </rPh>
    <rPh sb="196" eb="200">
      <t>ショウカイカンジャ</t>
    </rPh>
    <rPh sb="201" eb="205">
      <t>キュウキュウカンジャ</t>
    </rPh>
    <rPh sb="206" eb="210">
      <t>カクホカツドウ</t>
    </rPh>
    <rPh sb="211" eb="213">
      <t>トリクミ</t>
    </rPh>
    <rPh sb="214" eb="216">
      <t>セイカ</t>
    </rPh>
    <rPh sb="220" eb="223">
      <t>ゼンネンド</t>
    </rPh>
    <rPh sb="224" eb="226">
      <t>ヒカク</t>
    </rPh>
    <rPh sb="227" eb="229">
      <t>ゾウカ</t>
    </rPh>
    <rPh sb="234" eb="235">
      <t>ワザワイ</t>
    </rPh>
    <rPh sb="235" eb="237">
      <t>イゼン</t>
    </rPh>
    <rPh sb="238" eb="240">
      <t>スウチ</t>
    </rPh>
    <rPh sb="241" eb="242">
      <t>モド</t>
    </rPh>
    <rPh sb="250" eb="254">
      <t>ガイライカンジャ</t>
    </rPh>
    <rPh sb="254" eb="256">
      <t>ヒトリ</t>
    </rPh>
    <rPh sb="257" eb="258">
      <t>ニチ</t>
    </rPh>
    <rPh sb="258" eb="259">
      <t>ア</t>
    </rPh>
    <rPh sb="261" eb="263">
      <t>シュウエキ</t>
    </rPh>
    <rPh sb="264" eb="265">
      <t>カン</t>
    </rPh>
    <rPh sb="269" eb="272">
      <t>ゼンネンド</t>
    </rPh>
    <rPh sb="273" eb="275">
      <t>ヒカク</t>
    </rPh>
    <rPh sb="276" eb="278">
      <t>ゾウカ</t>
    </rPh>
    <rPh sb="286" eb="288">
      <t>レイワ</t>
    </rPh>
    <rPh sb="289" eb="290">
      <t>ネン</t>
    </rPh>
    <rPh sb="291" eb="292">
      <t>ガツ</t>
    </rPh>
    <rPh sb="293" eb="296">
      <t>ビョウショウスウ</t>
    </rPh>
    <rPh sb="297" eb="299">
      <t>サクゲン</t>
    </rPh>
    <rPh sb="307" eb="308">
      <t>ショウ</t>
    </rPh>
    <rPh sb="308" eb="310">
      <t>ミマン</t>
    </rPh>
    <rPh sb="313" eb="314">
      <t>サイ</t>
    </rPh>
    <rPh sb="315" eb="317">
      <t>サンテイ</t>
    </rPh>
    <rPh sb="321" eb="325">
      <t>シンリョウホウシュウ</t>
    </rPh>
    <rPh sb="325" eb="327">
      <t>カサン</t>
    </rPh>
    <rPh sb="328" eb="330">
      <t>コウカ</t>
    </rPh>
    <rPh sb="334" eb="336">
      <t>タンカ</t>
    </rPh>
    <rPh sb="337" eb="339">
      <t>ゾウカ</t>
    </rPh>
    <rPh sb="349" eb="354">
      <t>ショクインキュウヨヒ</t>
    </rPh>
    <rPh sb="356" eb="359">
      <t>ジンジイン</t>
    </rPh>
    <rPh sb="359" eb="361">
      <t>カンコク</t>
    </rPh>
    <rPh sb="362" eb="363">
      <t>モト</t>
    </rPh>
    <rPh sb="365" eb="369">
      <t>キュウヨカイテイ</t>
    </rPh>
    <rPh sb="372" eb="374">
      <t>エイキョウ</t>
    </rPh>
    <rPh sb="377" eb="379">
      <t>ゾウカ</t>
    </rPh>
    <rPh sb="382" eb="385">
      <t>ザイリョウヒ</t>
    </rPh>
    <rPh sb="391" eb="395">
      <t>カガクリョウホウ</t>
    </rPh>
    <rPh sb="395" eb="398">
      <t>カンジャスウ</t>
    </rPh>
    <rPh sb="399" eb="400">
      <t>ゾウ</t>
    </rPh>
    <rPh sb="403" eb="406">
      <t>チュウシャヨウ</t>
    </rPh>
    <rPh sb="406" eb="409">
      <t>ヤクヒンヒ</t>
    </rPh>
    <rPh sb="410" eb="412">
      <t>ゾウカ</t>
    </rPh>
    <rPh sb="418" eb="422">
      <t>ザイリョウヒタイ</t>
    </rPh>
    <rPh sb="422" eb="426">
      <t>イギョウシュウエキ</t>
    </rPh>
    <rPh sb="426" eb="428">
      <t>ヒリツ</t>
    </rPh>
    <rPh sb="429" eb="432">
      <t>ヘイキンチ</t>
    </rPh>
    <rPh sb="433" eb="435">
      <t>ウワマワ</t>
    </rPh>
    <phoneticPr fontId="5"/>
  </si>
  <si>
    <r>
      <t>　</t>
    </r>
    <r>
      <rPr>
        <sz val="11"/>
        <rFont val="ＭＳ ゴシック"/>
        <family val="3"/>
        <charset val="128"/>
      </rPr>
      <t>今後予測される人口減少などを背景とした医療需要やこれまでの病床の稼働実績を踏まえ、宇部小野田保健医療圏で過剰な状態となっている急性期病床を16床削減し、令和5年9月からは病床数を199床とした。また、訪問看護ステーションを設置し、地域包括ケア病床を維持しつつ、在宅医療の推進に取り組んでいる。
　持続可能な経営に向けて収入の増加を主目的に体制強化を図っており、経費削減と合わせて収支改善に取り組んでいるところである。令和6年度にDPC病院へ移行すること等により、入院外来収益を確保し収入増加を見込んでいる。費用においては、医薬品及び診療材料の購入方法・価額の見直しや人員の最適化に取り組むことで費用の削減を図っていく。
　収入確保や費用削減の経営改善策を着実に実行していくことにより、経常収支の黒字化を目指す。</t>
    </r>
    <rPh sb="1" eb="3">
      <t>コンゴ</t>
    </rPh>
    <rPh sb="3" eb="5">
      <t>ヨソク</t>
    </rPh>
    <rPh sb="8" eb="12">
      <t>ジンコウゲンショウ</t>
    </rPh>
    <rPh sb="15" eb="17">
      <t>ハイケイ</t>
    </rPh>
    <rPh sb="20" eb="24">
      <t>イリョウジュヨウ</t>
    </rPh>
    <rPh sb="30" eb="32">
      <t>ビョウショウ</t>
    </rPh>
    <rPh sb="33" eb="37">
      <t>カドウジッセキ</t>
    </rPh>
    <rPh sb="38" eb="39">
      <t>フ</t>
    </rPh>
    <rPh sb="42" eb="47">
      <t>ウベオノダ</t>
    </rPh>
    <rPh sb="47" eb="49">
      <t>ホケン</t>
    </rPh>
    <rPh sb="49" eb="52">
      <t>イリョウケン</t>
    </rPh>
    <rPh sb="53" eb="55">
      <t>カジョウ</t>
    </rPh>
    <rPh sb="56" eb="58">
      <t>ジョウタイ</t>
    </rPh>
    <rPh sb="64" eb="69">
      <t>キュウセイキビョウショウ</t>
    </rPh>
    <rPh sb="72" eb="73">
      <t>ユカ</t>
    </rPh>
    <rPh sb="73" eb="75">
      <t>サクゲン</t>
    </rPh>
    <rPh sb="77" eb="79">
      <t>レイワ</t>
    </rPh>
    <rPh sb="80" eb="81">
      <t>ネン</t>
    </rPh>
    <rPh sb="82" eb="83">
      <t>ガツ</t>
    </rPh>
    <rPh sb="86" eb="89">
      <t>ビョウショウスウ</t>
    </rPh>
    <rPh sb="93" eb="94">
      <t>ユカ</t>
    </rPh>
    <rPh sb="101" eb="105">
      <t>ホウモンカンゴ</t>
    </rPh>
    <rPh sb="112" eb="114">
      <t>セッチ</t>
    </rPh>
    <rPh sb="343" eb="348">
      <t>ケイジョ</t>
    </rPh>
    <rPh sb="348" eb="351">
      <t>クロジカ</t>
    </rPh>
    <rPh sb="352" eb="354">
      <t>メザ</t>
    </rPh>
    <phoneticPr fontId="5"/>
  </si>
  <si>
    <t>　有形固定資産、器械備品減価償却率ともに平均値を下回っている。今後も購入にあたっては老朽化した機器の更新を優先し、高額医療機器については必要性を考慮し過大投資とならないよう計画的に行うが、採算性についても見極めながら判断する。また、病院の建物建て替えから10年経過するため、設備の定期的な点検を行い、計画的な修繕が今後必要になってくる。
　1床当たり有形固定資産については、令和5年にMRI機器を更新したこと、令和5年9月に病床数を削減したこともあり、前年度に比べ増加しているが平均値より下回っている。</t>
    <rPh sb="119" eb="120">
      <t>ショウ</t>
    </rPh>
    <rPh sb="120" eb="121">
      <t>ア</t>
    </rPh>
    <rPh sb="121" eb="122">
      <t>タ</t>
    </rPh>
    <rPh sb="123" eb="124">
      <t>カ</t>
    </rPh>
    <rPh sb="129" eb="130">
      <t>ネン</t>
    </rPh>
    <rPh sb="130" eb="132">
      <t>ケイカ</t>
    </rPh>
    <rPh sb="137" eb="139">
      <t>セツビ</t>
    </rPh>
    <rPh sb="140" eb="143">
      <t>テイキテキ</t>
    </rPh>
    <rPh sb="144" eb="146">
      <t>テンケン</t>
    </rPh>
    <rPh sb="147" eb="148">
      <t>オコナ</t>
    </rPh>
    <rPh sb="150" eb="153">
      <t>ケイカクテキ</t>
    </rPh>
    <rPh sb="154" eb="156">
      <t>シュウゼン</t>
    </rPh>
    <rPh sb="157" eb="159">
      <t>コンゴ</t>
    </rPh>
    <rPh sb="159" eb="161">
      <t>ヒツヨウ</t>
    </rPh>
    <rPh sb="167" eb="171">
      <t>コテイシサン</t>
    </rPh>
    <rPh sb="177" eb="179">
      <t>レイワ</t>
    </rPh>
    <rPh sb="180" eb="181">
      <t>ネン</t>
    </rPh>
    <rPh sb="185" eb="187">
      <t>キキ</t>
    </rPh>
    <rPh sb="188" eb="190">
      <t>コウシン</t>
    </rPh>
    <rPh sb="195" eb="197">
      <t>レイワ</t>
    </rPh>
    <rPh sb="198" eb="199">
      <t>ネン</t>
    </rPh>
    <rPh sb="200" eb="201">
      <t>ガツ</t>
    </rPh>
    <rPh sb="202" eb="205">
      <t>ビョウショウスウ</t>
    </rPh>
    <rPh sb="206" eb="208">
      <t>サクゲン</t>
    </rPh>
    <rPh sb="216" eb="218">
      <t>レイワ</t>
    </rPh>
    <rPh sb="219" eb="221">
      <t>ネンド</t>
    </rPh>
    <rPh sb="222" eb="223">
      <t>クラ</t>
    </rPh>
    <rPh sb="224" eb="226">
      <t>ゾウカ</t>
    </rPh>
    <rPh sb="226" eb="227">
      <t>マエ</t>
    </rPh>
    <rPh sb="229" eb="232">
      <t>ヘイキンチ</t>
    </rPh>
    <rPh sb="234" eb="236">
      <t>シタマワ</t>
    </rPh>
    <phoneticPr fontId="5"/>
  </si>
  <si>
    <t>　当院は、救急医療、新興感染症発生・まん延時における医療、災害医療、人材育成などにおいて役割を果たしている。諸々の合併症患者にも対応できる透析機能と周産期医療の充実に努め、医療圏において重要な機能を担っている。
　地域包括ケアシステムの構築に向けて救急・手術など高度な医療を行う急性期病床、早期の在宅復帰に向けた回復期病床を持つ医療機関の機能を担っている。また、令和5年9月に訪問看護ステーションを設置し在宅医療を提供している。各種先進的な治療や救急医療及び在宅医療を提供することで、地域医療の水準を維持向上することに努めている。
　災害医療体制の整備を推進し、能登半島地震の際にはDMATチームを被災地に派遣し活動を行った。人材育成では、看護師実務実習生、助産師実務実習生、薬学部生の実務実習生の受け入れを実施しており、医療従事者の育成に努めている。</t>
    <rPh sb="1" eb="3">
      <t>トウイン</t>
    </rPh>
    <rPh sb="5" eb="9">
      <t>キュウキュウイリョウ</t>
    </rPh>
    <rPh sb="10" eb="17">
      <t>シンコウカンセンショウハッセイ</t>
    </rPh>
    <rPh sb="20" eb="22">
      <t>エンジ</t>
    </rPh>
    <rPh sb="26" eb="28">
      <t>イリョウ</t>
    </rPh>
    <rPh sb="29" eb="33">
      <t>サイガイイリョウ</t>
    </rPh>
    <rPh sb="34" eb="38">
      <t>ジンザイイクセイ</t>
    </rPh>
    <rPh sb="44" eb="46">
      <t>ヤクワリ</t>
    </rPh>
    <rPh sb="47" eb="48">
      <t>ハ</t>
    </rPh>
    <rPh sb="120" eb="124">
      <t>チイキホウカツ</t>
    </rPh>
    <rPh sb="131" eb="133">
      <t>コウチク</t>
    </rPh>
    <rPh sb="134" eb="135">
      <t>ム</t>
    </rPh>
    <rPh sb="137" eb="139">
      <t>キュウキュウ</t>
    </rPh>
    <rPh sb="140" eb="142">
      <t>シュジュツ</t>
    </rPh>
    <rPh sb="144" eb="146">
      <t>コウド</t>
    </rPh>
    <rPh sb="147" eb="149">
      <t>イリョウ</t>
    </rPh>
    <rPh sb="150" eb="151">
      <t>オコナ</t>
    </rPh>
    <rPh sb="152" eb="157">
      <t>キュウセイキビョウショウ</t>
    </rPh>
    <rPh sb="158" eb="160">
      <t>ソウキ</t>
    </rPh>
    <rPh sb="161" eb="165">
      <t>ザイタクフッキ</t>
    </rPh>
    <rPh sb="166" eb="167">
      <t>ム</t>
    </rPh>
    <rPh sb="169" eb="172">
      <t>カイフクキ</t>
    </rPh>
    <rPh sb="172" eb="174">
      <t>ビョウショウ</t>
    </rPh>
    <rPh sb="175" eb="176">
      <t>モ</t>
    </rPh>
    <rPh sb="185" eb="187">
      <t>キノウ</t>
    </rPh>
    <rPh sb="189" eb="191">
      <t>レイワ</t>
    </rPh>
    <rPh sb="192" eb="193">
      <t>ネン</t>
    </rPh>
    <rPh sb="194" eb="195">
      <t>ガツ</t>
    </rPh>
    <rPh sb="196" eb="202">
      <t>サンヨウオノダシ</t>
    </rPh>
    <rPh sb="202" eb="206">
      <t>ホウモンカンゴ</t>
    </rPh>
    <rPh sb="213" eb="215">
      <t>セッチ</t>
    </rPh>
    <rPh sb="215" eb="220">
      <t>ザイタク</t>
    </rPh>
    <rPh sb="220" eb="222">
      <t>テイキョウ</t>
    </rPh>
    <rPh sb="327" eb="331">
      <t>ジンザイイクセイ</t>
    </rPh>
    <rPh sb="334" eb="337">
      <t>カンゴシ</t>
    </rPh>
    <rPh sb="337" eb="342">
      <t>ジツムジッシュウセイ</t>
    </rPh>
    <rPh sb="343" eb="346">
      <t>ジョサンシ</t>
    </rPh>
    <rPh sb="346" eb="350">
      <t>ジツムジッシュウ</t>
    </rPh>
    <rPh sb="350" eb="351">
      <t>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</si>
</sst>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0070C0"/>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80.400000000000006</c:v>
                </c:pt>
                <c:pt idx="1">
                  <c:v>76.5</c:v>
                </c:pt>
                <c:pt idx="2">
                  <c:v>71.3</c:v>
                </c:pt>
                <c:pt idx="3">
                  <c:v>66.900000000000006</c:v>
                </c:pt>
                <c:pt idx="4">
                  <c:v>80.599999999999994</c:v>
                </c:pt>
              </c:numCache>
            </c:numRef>
          </c:val>
          <c:extLst>
            <c:ext xmlns:c16="http://schemas.microsoft.com/office/drawing/2014/chart" uri="{C3380CC4-5D6E-409C-BE32-E72D297353CC}">
              <c16:uniqueId val="{00000000-DDD4-4584-90BE-44536E280AF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64.7</c:v>
                </c:pt>
              </c:numCache>
            </c:numRef>
          </c:val>
          <c:smooth val="0"/>
          <c:extLst>
            <c:ext xmlns:c16="http://schemas.microsoft.com/office/drawing/2014/chart" uri="{C3380CC4-5D6E-409C-BE32-E72D297353CC}">
              <c16:uniqueId val="{00000001-DDD4-4584-90BE-44536E280AF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10555</c:v>
                </c:pt>
                <c:pt idx="1">
                  <c:v>10949</c:v>
                </c:pt>
                <c:pt idx="2">
                  <c:v>11778</c:v>
                </c:pt>
                <c:pt idx="3">
                  <c:v>12193</c:v>
                </c:pt>
                <c:pt idx="4">
                  <c:v>13363</c:v>
                </c:pt>
              </c:numCache>
            </c:numRef>
          </c:val>
          <c:extLst>
            <c:ext xmlns:c16="http://schemas.microsoft.com/office/drawing/2014/chart" uri="{C3380CC4-5D6E-409C-BE32-E72D297353CC}">
              <c16:uniqueId val="{00000000-E92D-4233-9DDC-8E76B3977D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11652</c:v>
                </c:pt>
              </c:numCache>
            </c:numRef>
          </c:val>
          <c:smooth val="0"/>
          <c:extLst>
            <c:ext xmlns:c16="http://schemas.microsoft.com/office/drawing/2014/chart" uri="{C3380CC4-5D6E-409C-BE32-E72D297353CC}">
              <c16:uniqueId val="{00000001-E92D-4233-9DDC-8E76B3977D4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37733</c:v>
                </c:pt>
                <c:pt idx="1">
                  <c:v>40085</c:v>
                </c:pt>
                <c:pt idx="2">
                  <c:v>41404</c:v>
                </c:pt>
                <c:pt idx="3">
                  <c:v>43461</c:v>
                </c:pt>
                <c:pt idx="4">
                  <c:v>42611</c:v>
                </c:pt>
              </c:numCache>
            </c:numRef>
          </c:val>
          <c:extLst>
            <c:ext xmlns:c16="http://schemas.microsoft.com/office/drawing/2014/chart" uri="{C3380CC4-5D6E-409C-BE32-E72D297353CC}">
              <c16:uniqueId val="{00000000-74C4-46EB-B3C6-BBCA674411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41075</c:v>
                </c:pt>
              </c:numCache>
            </c:numRef>
          </c:val>
          <c:smooth val="0"/>
          <c:extLst>
            <c:ext xmlns:c16="http://schemas.microsoft.com/office/drawing/2014/chart" uri="{C3380CC4-5D6E-409C-BE32-E72D297353CC}">
              <c16:uniqueId val="{00000001-74C4-46EB-B3C6-BBCA674411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85</c:v>
                </c:pt>
                <c:pt idx="1">
                  <c:v>87.3</c:v>
                </c:pt>
                <c:pt idx="2">
                  <c:v>78.599999999999994</c:v>
                </c:pt>
                <c:pt idx="3">
                  <c:v>71.400000000000006</c:v>
                </c:pt>
                <c:pt idx="4">
                  <c:v>68.8</c:v>
                </c:pt>
              </c:numCache>
            </c:numRef>
          </c:val>
          <c:extLst>
            <c:ext xmlns:c16="http://schemas.microsoft.com/office/drawing/2014/chart" uri="{C3380CC4-5D6E-409C-BE32-E72D297353CC}">
              <c16:uniqueId val="{00000000-4FB0-4C63-B2C9-FC88C81DC6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121.9</c:v>
                </c:pt>
              </c:numCache>
            </c:numRef>
          </c:val>
          <c:smooth val="0"/>
          <c:extLst>
            <c:ext xmlns:c16="http://schemas.microsoft.com/office/drawing/2014/chart" uri="{C3380CC4-5D6E-409C-BE32-E72D297353CC}">
              <c16:uniqueId val="{00000001-4FB0-4C63-B2C9-FC88C81DC6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89.6</c:v>
                </c:pt>
                <c:pt idx="1">
                  <c:v>87.4</c:v>
                </c:pt>
                <c:pt idx="2">
                  <c:v>84.8</c:v>
                </c:pt>
                <c:pt idx="3">
                  <c:v>82.2</c:v>
                </c:pt>
                <c:pt idx="4">
                  <c:v>87.6</c:v>
                </c:pt>
              </c:numCache>
            </c:numRef>
          </c:val>
          <c:extLst>
            <c:ext xmlns:c16="http://schemas.microsoft.com/office/drawing/2014/chart" uri="{C3380CC4-5D6E-409C-BE32-E72D297353CC}">
              <c16:uniqueId val="{00000000-0227-402C-8556-C8144A25F9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77.5</c:v>
                </c:pt>
              </c:numCache>
            </c:numRef>
          </c:val>
          <c:smooth val="0"/>
          <c:extLst>
            <c:ext xmlns:c16="http://schemas.microsoft.com/office/drawing/2014/chart" uri="{C3380CC4-5D6E-409C-BE32-E72D297353CC}">
              <c16:uniqueId val="{00000001-0227-402C-8556-C8144A25F9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92.3</c:v>
                </c:pt>
                <c:pt idx="1">
                  <c:v>90.4</c:v>
                </c:pt>
                <c:pt idx="2">
                  <c:v>87.7</c:v>
                </c:pt>
                <c:pt idx="3">
                  <c:v>85.3</c:v>
                </c:pt>
                <c:pt idx="4">
                  <c:v>90.6</c:v>
                </c:pt>
              </c:numCache>
            </c:numRef>
          </c:val>
          <c:extLst>
            <c:ext xmlns:c16="http://schemas.microsoft.com/office/drawing/2014/chart" uri="{C3380CC4-5D6E-409C-BE32-E72D297353CC}">
              <c16:uniqueId val="{00000000-9109-4DDD-B5F4-E861DAFE15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c:v>
                </c:pt>
              </c:numCache>
            </c:numRef>
          </c:val>
          <c:smooth val="0"/>
          <c:extLst>
            <c:ext xmlns:c16="http://schemas.microsoft.com/office/drawing/2014/chart" uri="{C3380CC4-5D6E-409C-BE32-E72D297353CC}">
              <c16:uniqueId val="{00000001-9109-4DDD-B5F4-E861DAFE15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97.2</c:v>
                </c:pt>
                <c:pt idx="1">
                  <c:v>99.1</c:v>
                </c:pt>
                <c:pt idx="2">
                  <c:v>106.5</c:v>
                </c:pt>
                <c:pt idx="3">
                  <c:v>105.4</c:v>
                </c:pt>
                <c:pt idx="4">
                  <c:v>96.2</c:v>
                </c:pt>
              </c:numCache>
            </c:numRef>
          </c:val>
          <c:extLst>
            <c:ext xmlns:c16="http://schemas.microsoft.com/office/drawing/2014/chart" uri="{C3380CC4-5D6E-409C-BE32-E72D297353CC}">
              <c16:uniqueId val="{00000000-1735-4457-9A48-C8CB06EC1B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96.3</c:v>
                </c:pt>
              </c:numCache>
            </c:numRef>
          </c:val>
          <c:smooth val="0"/>
          <c:extLst>
            <c:ext xmlns:c16="http://schemas.microsoft.com/office/drawing/2014/chart" uri="{C3380CC4-5D6E-409C-BE32-E72D297353CC}">
              <c16:uniqueId val="{00000001-1735-4457-9A48-C8CB06EC1B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40.799999999999997</c:v>
                </c:pt>
                <c:pt idx="1">
                  <c:v>45.3</c:v>
                </c:pt>
                <c:pt idx="2">
                  <c:v>41.7</c:v>
                </c:pt>
                <c:pt idx="3">
                  <c:v>46.1</c:v>
                </c:pt>
                <c:pt idx="4">
                  <c:v>48.8</c:v>
                </c:pt>
              </c:numCache>
            </c:numRef>
          </c:val>
          <c:extLst>
            <c:ext xmlns:c16="http://schemas.microsoft.com/office/drawing/2014/chart" uri="{C3380CC4-5D6E-409C-BE32-E72D297353CC}">
              <c16:uniqueId val="{00000000-F259-4027-9AD4-317E929A95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59.1</c:v>
                </c:pt>
              </c:numCache>
            </c:numRef>
          </c:val>
          <c:smooth val="0"/>
          <c:extLst>
            <c:ext xmlns:c16="http://schemas.microsoft.com/office/drawing/2014/chart" uri="{C3380CC4-5D6E-409C-BE32-E72D297353CC}">
              <c16:uniqueId val="{00000001-F259-4027-9AD4-317E929A95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75.599999999999994</c:v>
                </c:pt>
                <c:pt idx="1">
                  <c:v>81.2</c:v>
                </c:pt>
                <c:pt idx="2">
                  <c:v>58.6</c:v>
                </c:pt>
                <c:pt idx="3">
                  <c:v>63.5</c:v>
                </c:pt>
                <c:pt idx="4">
                  <c:v>63</c:v>
                </c:pt>
              </c:numCache>
            </c:numRef>
          </c:val>
          <c:extLst>
            <c:ext xmlns:c16="http://schemas.microsoft.com/office/drawing/2014/chart" uri="{C3380CC4-5D6E-409C-BE32-E72D297353CC}">
              <c16:uniqueId val="{00000000-1029-4499-BE74-85D0D3CE36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72.2</c:v>
                </c:pt>
              </c:numCache>
            </c:numRef>
          </c:val>
          <c:smooth val="0"/>
          <c:extLst>
            <c:ext xmlns:c16="http://schemas.microsoft.com/office/drawing/2014/chart" uri="{C3380CC4-5D6E-409C-BE32-E72D297353CC}">
              <c16:uniqueId val="{00000001-1029-4499-BE74-85D0D3CE36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36329791</c:v>
                </c:pt>
                <c:pt idx="1">
                  <c:v>36804451</c:v>
                </c:pt>
                <c:pt idx="2">
                  <c:v>36776967</c:v>
                </c:pt>
                <c:pt idx="3">
                  <c:v>36884781</c:v>
                </c:pt>
                <c:pt idx="4">
                  <c:v>40156186</c:v>
                </c:pt>
              </c:numCache>
            </c:numRef>
          </c:val>
          <c:extLst>
            <c:ext xmlns:c16="http://schemas.microsoft.com/office/drawing/2014/chart" uri="{C3380CC4-5D6E-409C-BE32-E72D297353CC}">
              <c16:uniqueId val="{00000000-6CB8-4E95-8528-D88508C46C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45484013</c:v>
                </c:pt>
              </c:numCache>
            </c:numRef>
          </c:val>
          <c:smooth val="0"/>
          <c:extLst>
            <c:ext xmlns:c16="http://schemas.microsoft.com/office/drawing/2014/chart" uri="{C3380CC4-5D6E-409C-BE32-E72D297353CC}">
              <c16:uniqueId val="{00000001-6CB8-4E95-8528-D88508C46C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c:v>
                </c:pt>
                <c:pt idx="1">
                  <c:v>20.5</c:v>
                </c:pt>
                <c:pt idx="2">
                  <c:v>22.3</c:v>
                </c:pt>
                <c:pt idx="3">
                  <c:v>22.5</c:v>
                </c:pt>
                <c:pt idx="4">
                  <c:v>22</c:v>
                </c:pt>
              </c:numCache>
            </c:numRef>
          </c:val>
          <c:extLst>
            <c:ext xmlns:c16="http://schemas.microsoft.com/office/drawing/2014/chart" uri="{C3380CC4-5D6E-409C-BE32-E72D297353CC}">
              <c16:uniqueId val="{00000000-E9B6-422E-BFD4-E22105759FD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18</c:v>
                </c:pt>
              </c:numCache>
            </c:numRef>
          </c:val>
          <c:smooth val="0"/>
          <c:extLst>
            <c:ext xmlns:c16="http://schemas.microsoft.com/office/drawing/2014/chart" uri="{C3380CC4-5D6E-409C-BE32-E72D297353CC}">
              <c16:uniqueId val="{00000001-E9B6-422E-BFD4-E22105759FD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53.4</c:v>
                </c:pt>
                <c:pt idx="1">
                  <c:v>58.2</c:v>
                </c:pt>
                <c:pt idx="2">
                  <c:v>62.4</c:v>
                </c:pt>
                <c:pt idx="3">
                  <c:v>63.7</c:v>
                </c:pt>
                <c:pt idx="4">
                  <c:v>59.5</c:v>
                </c:pt>
              </c:numCache>
            </c:numRef>
          </c:val>
          <c:extLst>
            <c:ext xmlns:c16="http://schemas.microsoft.com/office/drawing/2014/chart" uri="{C3380CC4-5D6E-409C-BE32-E72D297353CC}">
              <c16:uniqueId val="{00000000-F63B-45A5-B513-527B7450966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68.099999999999994</c:v>
                </c:pt>
              </c:numCache>
            </c:numRef>
          </c:val>
          <c:smooth val="0"/>
          <c:extLst>
            <c:ext xmlns:c16="http://schemas.microsoft.com/office/drawing/2014/chart" uri="{C3380CC4-5D6E-409C-BE32-E72D297353CC}">
              <c16:uniqueId val="{00000001-F63B-45A5-B513-527B7450966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V25" zoomScaleNormal="100" zoomScaleSheetLayoutView="70" workbookViewId="0">
      <selection activeCell="OA31" sqref="OA3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山口県山陽小野田市　山陽小野田市民病院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153" t="s">
        <v>9</v>
      </c>
      <c r="NK7" s="154"/>
      <c r="NL7" s="154"/>
      <c r="NM7" s="154"/>
      <c r="NN7" s="154"/>
      <c r="NO7" s="154"/>
      <c r="NP7" s="154"/>
      <c r="NQ7" s="154"/>
      <c r="NR7" s="154"/>
      <c r="NS7" s="154"/>
      <c r="NT7" s="154"/>
      <c r="NU7" s="154"/>
      <c r="NV7" s="154"/>
      <c r="NW7" s="155"/>
      <c r="NX7" s="3"/>
    </row>
    <row r="8" spans="1:388" ht="18.75" customHeight="1" x14ac:dyDescent="0.2">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100床以上～200床未満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民間企業出身</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17">
        <f>データ!Z6</f>
        <v>199</v>
      </c>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c r="JW8" s="117" t="str">
        <f>データ!AA6</f>
        <v>-</v>
      </c>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8"/>
      <c r="LK8" s="118"/>
      <c r="LL8" s="118"/>
      <c r="LM8" s="118"/>
      <c r="LN8" s="118"/>
      <c r="LO8" s="119"/>
      <c r="LP8" s="117" t="str">
        <f>データ!AB6</f>
        <v>-</v>
      </c>
      <c r="LQ8" s="118"/>
      <c r="LR8" s="118"/>
      <c r="LS8" s="118"/>
      <c r="LT8" s="118"/>
      <c r="LU8" s="118"/>
      <c r="LV8" s="118"/>
      <c r="LW8" s="118"/>
      <c r="LX8" s="118"/>
      <c r="LY8" s="118"/>
      <c r="LZ8" s="118"/>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119"/>
      <c r="NI8" s="3"/>
      <c r="NJ8" s="149" t="s">
        <v>10</v>
      </c>
      <c r="NK8" s="150"/>
      <c r="NL8" s="143" t="s">
        <v>11</v>
      </c>
      <c r="NM8" s="143"/>
      <c r="NN8" s="143"/>
      <c r="NO8" s="143"/>
      <c r="NP8" s="143"/>
      <c r="NQ8" s="143"/>
      <c r="NR8" s="143"/>
      <c r="NS8" s="143"/>
      <c r="NT8" s="143"/>
      <c r="NU8" s="143"/>
      <c r="NV8" s="143"/>
      <c r="NW8" s="144"/>
      <c r="NX8" s="3"/>
    </row>
    <row r="9" spans="1:388" ht="18.75" customHeight="1" x14ac:dyDescent="0.2">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5" t="s">
        <v>20</v>
      </c>
      <c r="NK9" s="146"/>
      <c r="NL9" s="147" t="s">
        <v>21</v>
      </c>
      <c r="NM9" s="147"/>
      <c r="NN9" s="147"/>
      <c r="NO9" s="147"/>
      <c r="NP9" s="147"/>
      <c r="NQ9" s="147"/>
      <c r="NR9" s="147"/>
      <c r="NS9" s="147"/>
      <c r="NT9" s="147"/>
      <c r="NU9" s="147"/>
      <c r="NV9" s="147"/>
      <c r="NW9" s="148"/>
      <c r="NX9" s="3"/>
    </row>
    <row r="10" spans="1:388" ht="18.75" customHeight="1" x14ac:dyDescent="0.2">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17">
        <f>データ!Q6</f>
        <v>15</v>
      </c>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9"/>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透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災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17" t="str">
        <f>データ!AC6</f>
        <v>-</v>
      </c>
      <c r="IE10" s="118"/>
      <c r="IF10" s="118"/>
      <c r="IG10" s="118"/>
      <c r="IH10" s="118"/>
      <c r="II10" s="118"/>
      <c r="IJ10" s="118"/>
      <c r="IK10" s="118"/>
      <c r="IL10" s="118"/>
      <c r="IM10" s="118"/>
      <c r="IN10" s="118"/>
      <c r="IO10" s="118"/>
      <c r="IP10" s="118"/>
      <c r="IQ10" s="118"/>
      <c r="IR10" s="118"/>
      <c r="IS10" s="118"/>
      <c r="IT10" s="118"/>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9"/>
      <c r="JW10" s="117" t="str">
        <f>データ!AD6</f>
        <v>-</v>
      </c>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9"/>
      <c r="LP10" s="117">
        <f>データ!AE6</f>
        <v>199</v>
      </c>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118"/>
      <c r="ND10" s="118"/>
      <c r="NE10" s="118"/>
      <c r="NF10" s="118"/>
      <c r="NG10" s="118"/>
      <c r="NH10" s="119"/>
      <c r="NI10" s="2"/>
      <c r="NJ10" s="141" t="s">
        <v>22</v>
      </c>
      <c r="NK10" s="142"/>
      <c r="NL10" s="136" t="s">
        <v>23</v>
      </c>
      <c r="NM10" s="136"/>
      <c r="NN10" s="136"/>
      <c r="NO10" s="136"/>
      <c r="NP10" s="136"/>
      <c r="NQ10" s="136"/>
      <c r="NR10" s="136"/>
      <c r="NS10" s="136"/>
      <c r="NT10" s="136"/>
      <c r="NU10" s="136"/>
      <c r="NV10" s="136"/>
      <c r="NW10" s="137"/>
      <c r="NX10" s="3"/>
    </row>
    <row r="11" spans="1:388" ht="18.75" customHeight="1" x14ac:dyDescent="0.2">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FZ11" s="138" t="s">
        <v>28</v>
      </c>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40"/>
      <c r="ID11" s="138" t="s">
        <v>29</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30</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31</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8"/>
      <c r="NJ11" s="3"/>
      <c r="NK11" s="3"/>
      <c r="NL11" s="3"/>
      <c r="NM11" s="3"/>
      <c r="NN11" s="3"/>
      <c r="NO11" s="3"/>
      <c r="NP11" s="3"/>
      <c r="NQ11" s="3"/>
      <c r="NR11" s="3"/>
      <c r="NS11" s="3"/>
      <c r="NT11" s="3"/>
      <c r="NU11" s="3"/>
      <c r="NV11" s="3"/>
      <c r="NW11" s="3"/>
      <c r="NX11" s="3"/>
    </row>
    <row r="12" spans="1:388" ht="18.75" customHeight="1" x14ac:dyDescent="0.2">
      <c r="A12" s="2"/>
      <c r="B12" s="117">
        <f>データ!U6</f>
        <v>59459</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9"/>
      <c r="AU12" s="117">
        <f>データ!V6</f>
        <v>17362</v>
      </c>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9"/>
      <c r="CN12" s="133" t="str">
        <f>データ!W6</f>
        <v>-</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第２種該当</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FZ12" s="133" t="str">
        <f>データ!Y6</f>
        <v>１０：１</v>
      </c>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5"/>
      <c r="ID12" s="117">
        <f>データ!AF6</f>
        <v>199</v>
      </c>
      <c r="IE12" s="118"/>
      <c r="IF12" s="118"/>
      <c r="IG12" s="118"/>
      <c r="IH12" s="118"/>
      <c r="II12" s="118"/>
      <c r="IJ12" s="118"/>
      <c r="IK12" s="118"/>
      <c r="IL12" s="118"/>
      <c r="IM12" s="118"/>
      <c r="IN12" s="118"/>
      <c r="IO12" s="118"/>
      <c r="IP12" s="118"/>
      <c r="IQ12" s="118"/>
      <c r="IR12" s="118"/>
      <c r="IS12" s="118"/>
      <c r="IT12" s="118"/>
      <c r="IU12" s="118"/>
      <c r="IV12" s="118"/>
      <c r="IW12" s="118"/>
      <c r="IX12" s="118"/>
      <c r="IY12" s="118"/>
      <c r="IZ12" s="118"/>
      <c r="JA12" s="118"/>
      <c r="JB12" s="118"/>
      <c r="JC12" s="118"/>
      <c r="JD12" s="118"/>
      <c r="JE12" s="118"/>
      <c r="JF12" s="118"/>
      <c r="JG12" s="118"/>
      <c r="JH12" s="118"/>
      <c r="JI12" s="118"/>
      <c r="JJ12" s="118"/>
      <c r="JK12" s="118"/>
      <c r="JL12" s="118"/>
      <c r="JM12" s="118"/>
      <c r="JN12" s="118"/>
      <c r="JO12" s="118"/>
      <c r="JP12" s="118"/>
      <c r="JQ12" s="118"/>
      <c r="JR12" s="118"/>
      <c r="JS12" s="118"/>
      <c r="JT12" s="118"/>
      <c r="JU12" s="118"/>
      <c r="JV12" s="119"/>
      <c r="JW12" s="117" t="str">
        <f>データ!AG6</f>
        <v>-</v>
      </c>
      <c r="JX12" s="118"/>
      <c r="JY12" s="118"/>
      <c r="JZ12" s="118"/>
      <c r="KA12" s="118"/>
      <c r="KB12" s="118"/>
      <c r="KC12" s="118"/>
      <c r="KD12" s="118"/>
      <c r="KE12" s="118"/>
      <c r="KF12" s="118"/>
      <c r="KG12" s="118"/>
      <c r="KH12" s="118"/>
      <c r="KI12" s="118"/>
      <c r="KJ12" s="118"/>
      <c r="KK12" s="118"/>
      <c r="KL12" s="118"/>
      <c r="KM12" s="118"/>
      <c r="KN12" s="118"/>
      <c r="KO12" s="118"/>
      <c r="KP12" s="118"/>
      <c r="KQ12" s="118"/>
      <c r="KR12" s="118"/>
      <c r="KS12" s="118"/>
      <c r="KT12" s="118"/>
      <c r="KU12" s="118"/>
      <c r="KV12" s="118"/>
      <c r="KW12" s="118"/>
      <c r="KX12" s="118"/>
      <c r="KY12" s="118"/>
      <c r="KZ12" s="118"/>
      <c r="LA12" s="118"/>
      <c r="LB12" s="118"/>
      <c r="LC12" s="118"/>
      <c r="LD12" s="118"/>
      <c r="LE12" s="118"/>
      <c r="LF12" s="118"/>
      <c r="LG12" s="118"/>
      <c r="LH12" s="118"/>
      <c r="LI12" s="118"/>
      <c r="LJ12" s="118"/>
      <c r="LK12" s="118"/>
      <c r="LL12" s="118"/>
      <c r="LM12" s="118"/>
      <c r="LN12" s="118"/>
      <c r="LO12" s="119"/>
      <c r="LP12" s="117">
        <f>データ!AH6</f>
        <v>199</v>
      </c>
      <c r="LQ12" s="118"/>
      <c r="LR12" s="118"/>
      <c r="LS12" s="118"/>
      <c r="LT12" s="118"/>
      <c r="LU12" s="118"/>
      <c r="LV12" s="118"/>
      <c r="LW12" s="118"/>
      <c r="LX12" s="118"/>
      <c r="LY12" s="118"/>
      <c r="LZ12" s="118"/>
      <c r="MA12" s="118"/>
      <c r="MB12" s="118"/>
      <c r="MC12" s="118"/>
      <c r="MD12" s="118"/>
      <c r="ME12" s="118"/>
      <c r="MF12" s="118"/>
      <c r="MG12" s="118"/>
      <c r="MH12" s="118"/>
      <c r="MI12" s="118"/>
      <c r="MJ12" s="118"/>
      <c r="MK12" s="118"/>
      <c r="ML12" s="118"/>
      <c r="MM12" s="118"/>
      <c r="MN12" s="118"/>
      <c r="MO12" s="118"/>
      <c r="MP12" s="118"/>
      <c r="MQ12" s="118"/>
      <c r="MR12" s="118"/>
      <c r="MS12" s="118"/>
      <c r="MT12" s="118"/>
      <c r="MU12" s="118"/>
      <c r="MV12" s="118"/>
      <c r="MW12" s="118"/>
      <c r="MX12" s="118"/>
      <c r="MY12" s="118"/>
      <c r="MZ12" s="118"/>
      <c r="NA12" s="118"/>
      <c r="NB12" s="118"/>
      <c r="NC12" s="118"/>
      <c r="ND12" s="118"/>
      <c r="NE12" s="118"/>
      <c r="NF12" s="118"/>
      <c r="NG12" s="118"/>
      <c r="NH12" s="119"/>
      <c r="NI12" s="8"/>
      <c r="NJ12" s="3"/>
      <c r="NK12" s="3"/>
      <c r="NL12" s="3"/>
      <c r="NM12" s="3"/>
      <c r="NN12" s="3"/>
      <c r="NO12" s="3"/>
      <c r="NP12" s="3"/>
      <c r="NQ12" s="3"/>
      <c r="NR12" s="3"/>
      <c r="NS12" s="3"/>
      <c r="NT12" s="3"/>
      <c r="NU12" s="3"/>
      <c r="NV12" s="3"/>
      <c r="NW12" s="3"/>
      <c r="NX12" s="3"/>
    </row>
    <row r="13" spans="1:388" ht="17.25" customHeight="1" x14ac:dyDescent="0.2">
      <c r="A13" s="2"/>
      <c r="B13" s="120" t="s">
        <v>32</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c r="IR13" s="120"/>
      <c r="IS13" s="120"/>
      <c r="IT13" s="120"/>
      <c r="IU13" s="120"/>
      <c r="IV13" s="120"/>
      <c r="IW13" s="120"/>
      <c r="IX13" s="120"/>
      <c r="IY13" s="120"/>
      <c r="IZ13" s="120"/>
      <c r="JA13" s="120"/>
      <c r="JB13" s="120"/>
      <c r="JC13" s="120"/>
      <c r="JD13" s="120"/>
      <c r="JE13" s="120"/>
      <c r="JF13" s="120"/>
      <c r="JG13" s="120"/>
      <c r="JH13" s="120"/>
      <c r="JI13" s="120"/>
      <c r="JJ13" s="120"/>
      <c r="JK13" s="120"/>
      <c r="JL13" s="120"/>
      <c r="JM13" s="120"/>
      <c r="JN13" s="120"/>
      <c r="JO13" s="120"/>
      <c r="JP13" s="120"/>
      <c r="JQ13" s="120"/>
      <c r="JR13" s="120"/>
      <c r="JS13" s="120"/>
      <c r="JT13" s="120"/>
      <c r="JU13" s="120"/>
      <c r="JV13" s="120"/>
      <c r="JW13" s="120"/>
      <c r="JX13" s="120"/>
      <c r="JY13" s="120"/>
      <c r="JZ13" s="120"/>
      <c r="KA13" s="120"/>
      <c r="KB13" s="120"/>
      <c r="KC13" s="120"/>
      <c r="KD13" s="120"/>
      <c r="KE13" s="120"/>
      <c r="KF13" s="120"/>
      <c r="KG13" s="120"/>
      <c r="KH13" s="120"/>
      <c r="KI13" s="120"/>
      <c r="KJ13" s="120"/>
      <c r="KK13" s="120"/>
      <c r="KL13" s="120"/>
      <c r="KM13" s="120"/>
      <c r="KN13" s="120"/>
      <c r="KO13" s="120"/>
      <c r="KP13" s="120"/>
      <c r="KQ13" s="120"/>
      <c r="KR13" s="120"/>
      <c r="KS13" s="120"/>
      <c r="KT13" s="120"/>
      <c r="KU13" s="120"/>
      <c r="KV13" s="120"/>
      <c r="KW13" s="120"/>
      <c r="KX13" s="120"/>
      <c r="KY13" s="120"/>
      <c r="KZ13" s="120"/>
      <c r="LA13" s="120"/>
      <c r="LB13" s="120"/>
      <c r="LC13" s="120"/>
      <c r="LD13" s="120"/>
      <c r="LE13" s="120"/>
      <c r="LF13" s="120"/>
      <c r="LG13" s="120"/>
      <c r="LH13" s="120"/>
      <c r="LI13" s="120"/>
      <c r="LJ13" s="120"/>
      <c r="LK13" s="120"/>
      <c r="LL13" s="120"/>
      <c r="LM13" s="120"/>
      <c r="LN13" s="120"/>
      <c r="LO13" s="120"/>
      <c r="LP13" s="120"/>
      <c r="LQ13" s="120"/>
      <c r="LR13" s="120"/>
      <c r="LS13" s="120"/>
      <c r="LT13" s="120"/>
      <c r="LU13" s="120"/>
      <c r="LV13" s="120"/>
      <c r="LW13" s="120"/>
      <c r="LX13" s="120"/>
      <c r="LY13" s="120"/>
      <c r="LZ13" s="120"/>
      <c r="MA13" s="120"/>
      <c r="MB13" s="120"/>
      <c r="MC13" s="120"/>
      <c r="MD13" s="120"/>
      <c r="ME13" s="120"/>
      <c r="MF13" s="120"/>
      <c r="MG13" s="120"/>
      <c r="MH13" s="120"/>
      <c r="MI13" s="120"/>
      <c r="MJ13" s="120"/>
      <c r="MK13" s="120"/>
      <c r="ML13" s="120"/>
      <c r="MM13" s="120"/>
      <c r="MN13" s="120"/>
      <c r="MO13" s="120"/>
      <c r="MP13" s="120"/>
      <c r="MQ13" s="120"/>
      <c r="MR13" s="120"/>
      <c r="MS13" s="120"/>
      <c r="MT13" s="120"/>
      <c r="MU13" s="120"/>
      <c r="MV13" s="120"/>
      <c r="MW13" s="120"/>
      <c r="MX13" s="120"/>
      <c r="MY13" s="120"/>
      <c r="MZ13" s="120"/>
      <c r="NA13" s="120"/>
      <c r="NB13" s="120"/>
      <c r="NC13" s="120"/>
      <c r="ND13" s="120"/>
      <c r="NE13" s="120"/>
      <c r="NF13" s="120"/>
      <c r="NG13" s="120"/>
      <c r="NH13" s="120"/>
      <c r="NI13" s="8"/>
      <c r="NJ13" s="9"/>
      <c r="NK13" s="9"/>
      <c r="NL13" s="9"/>
      <c r="NM13" s="9"/>
      <c r="NN13" s="9"/>
      <c r="NO13" s="9"/>
      <c r="NP13" s="9"/>
      <c r="NQ13" s="9"/>
      <c r="NR13" s="9"/>
      <c r="NS13" s="9"/>
      <c r="NT13" s="9"/>
      <c r="NU13" s="9"/>
      <c r="NV13" s="9"/>
      <c r="NW13" s="9"/>
      <c r="NX13" s="9"/>
    </row>
    <row r="14" spans="1:388" ht="17.25" customHeight="1" x14ac:dyDescent="0.2">
      <c r="A14" s="2"/>
      <c r="B14" s="120" t="s">
        <v>33</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c r="IR14" s="120"/>
      <c r="IS14" s="120"/>
      <c r="IT14" s="120"/>
      <c r="IU14" s="120"/>
      <c r="IV14" s="120"/>
      <c r="IW14" s="120"/>
      <c r="IX14" s="120"/>
      <c r="IY14" s="120"/>
      <c r="IZ14" s="120"/>
      <c r="JA14" s="120"/>
      <c r="JB14" s="120"/>
      <c r="JC14" s="120"/>
      <c r="JD14" s="120"/>
      <c r="JE14" s="120"/>
      <c r="JF14" s="120"/>
      <c r="JG14" s="120"/>
      <c r="JH14" s="120"/>
      <c r="JI14" s="120"/>
      <c r="JJ14" s="120"/>
      <c r="JK14" s="120"/>
      <c r="JL14" s="120"/>
      <c r="JM14" s="120"/>
      <c r="JN14" s="120"/>
      <c r="JO14" s="120"/>
      <c r="JP14" s="120"/>
      <c r="JQ14" s="120"/>
      <c r="JR14" s="120"/>
      <c r="JS14" s="120"/>
      <c r="JT14" s="120"/>
      <c r="JU14" s="120"/>
      <c r="JV14" s="120"/>
      <c r="JW14" s="120"/>
      <c r="JX14" s="120"/>
      <c r="JY14" s="120"/>
      <c r="JZ14" s="120"/>
      <c r="KA14" s="120"/>
      <c r="KB14" s="120"/>
      <c r="KC14" s="120"/>
      <c r="KD14" s="120"/>
      <c r="KE14" s="120"/>
      <c r="KF14" s="120"/>
      <c r="KG14" s="120"/>
      <c r="KH14" s="120"/>
      <c r="KI14" s="120"/>
      <c r="KJ14" s="120"/>
      <c r="KK14" s="120"/>
      <c r="KL14" s="120"/>
      <c r="KM14" s="120"/>
      <c r="KN14" s="120"/>
      <c r="KO14" s="120"/>
      <c r="KP14" s="120"/>
      <c r="KQ14" s="120"/>
      <c r="KR14" s="120"/>
      <c r="KS14" s="120"/>
      <c r="KT14" s="120"/>
      <c r="KU14" s="120"/>
      <c r="KV14" s="120"/>
      <c r="KW14" s="120"/>
      <c r="KX14" s="120"/>
      <c r="KY14" s="120"/>
      <c r="KZ14" s="120"/>
      <c r="LA14" s="120"/>
      <c r="LB14" s="120"/>
      <c r="LC14" s="120"/>
      <c r="LD14" s="120"/>
      <c r="LE14" s="120"/>
      <c r="LF14" s="120"/>
      <c r="LG14" s="120"/>
      <c r="LH14" s="120"/>
      <c r="LI14" s="120"/>
      <c r="LJ14" s="120"/>
      <c r="LK14" s="120"/>
      <c r="LL14" s="120"/>
      <c r="LM14" s="120"/>
      <c r="LN14" s="120"/>
      <c r="LO14" s="120"/>
      <c r="LP14" s="120"/>
      <c r="LQ14" s="120"/>
      <c r="LR14" s="120"/>
      <c r="LS14" s="120"/>
      <c r="LT14" s="120"/>
      <c r="LU14" s="120"/>
      <c r="LV14" s="120"/>
      <c r="LW14" s="120"/>
      <c r="LX14" s="120"/>
      <c r="LY14" s="120"/>
      <c r="LZ14" s="120"/>
      <c r="MA14" s="120"/>
      <c r="MB14" s="120"/>
      <c r="MC14" s="120"/>
      <c r="MD14" s="120"/>
      <c r="ME14" s="120"/>
      <c r="MF14" s="120"/>
      <c r="MG14" s="120"/>
      <c r="MH14" s="120"/>
      <c r="MI14" s="120"/>
      <c r="MJ14" s="120"/>
      <c r="MK14" s="120"/>
      <c r="ML14" s="120"/>
      <c r="MM14" s="120"/>
      <c r="MN14" s="120"/>
      <c r="MO14" s="120"/>
      <c r="MP14" s="120"/>
      <c r="MQ14" s="120"/>
      <c r="MR14" s="120"/>
      <c r="MS14" s="120"/>
      <c r="MT14" s="120"/>
      <c r="MU14" s="120"/>
      <c r="MV14" s="120"/>
      <c r="MW14" s="120"/>
      <c r="MX14" s="120"/>
      <c r="MY14" s="120"/>
      <c r="MZ14" s="120"/>
      <c r="NA14" s="120"/>
      <c r="NB14" s="120"/>
      <c r="NC14" s="120"/>
      <c r="ND14" s="120"/>
      <c r="NE14" s="120"/>
      <c r="NF14" s="120"/>
      <c r="NG14" s="120"/>
      <c r="NH14" s="120"/>
      <c r="NI14" s="8"/>
      <c r="NJ14" s="90" t="s">
        <v>34</v>
      </c>
      <c r="NK14" s="90"/>
      <c r="NL14" s="90"/>
      <c r="NM14" s="90"/>
      <c r="NN14" s="90"/>
      <c r="NO14" s="90"/>
      <c r="NP14" s="90"/>
      <c r="NQ14" s="90"/>
      <c r="NR14" s="90"/>
      <c r="NS14" s="90"/>
      <c r="NT14" s="90"/>
      <c r="NU14" s="90"/>
      <c r="NV14" s="90"/>
      <c r="NW14" s="90"/>
      <c r="NX14" s="9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0"/>
      <c r="NK15" s="90"/>
      <c r="NL15" s="90"/>
      <c r="NM15" s="90"/>
      <c r="NN15" s="90"/>
      <c r="NO15" s="90"/>
      <c r="NP15" s="90"/>
      <c r="NQ15" s="90"/>
      <c r="NR15" s="90"/>
      <c r="NS15" s="90"/>
      <c r="NT15" s="90"/>
      <c r="NU15" s="90"/>
      <c r="NV15" s="90"/>
      <c r="NW15" s="90"/>
      <c r="NX15" s="90"/>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21" t="s">
        <v>36</v>
      </c>
      <c r="NK16" s="122"/>
      <c r="NL16" s="122"/>
      <c r="NM16" s="122"/>
      <c r="NN16" s="123"/>
      <c r="NO16" s="124" t="s">
        <v>37</v>
      </c>
      <c r="NP16" s="125"/>
      <c r="NQ16" s="125"/>
      <c r="NR16" s="125"/>
      <c r="NS16" s="126"/>
      <c r="NT16" s="124" t="s">
        <v>38</v>
      </c>
      <c r="NU16" s="125"/>
      <c r="NV16" s="125"/>
      <c r="NW16" s="125"/>
      <c r="NX16" s="126"/>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0" t="s">
        <v>39</v>
      </c>
      <c r="NK17" s="131"/>
      <c r="NL17" s="131"/>
      <c r="NM17" s="131"/>
      <c r="NN17" s="132"/>
      <c r="NO17" s="127"/>
      <c r="NP17" s="128"/>
      <c r="NQ17" s="128"/>
      <c r="NR17" s="128"/>
      <c r="NS17" s="129"/>
      <c r="NT17" s="127"/>
      <c r="NU17" s="128"/>
      <c r="NV17" s="128"/>
      <c r="NW17" s="128"/>
      <c r="NX17" s="129"/>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9" t="s">
        <v>40</v>
      </c>
      <c r="NK18" s="110"/>
      <c r="NL18" s="110"/>
      <c r="NM18" s="113" t="s">
        <v>41</v>
      </c>
      <c r="NN18" s="114"/>
      <c r="NO18" s="109" t="s">
        <v>40</v>
      </c>
      <c r="NP18" s="110"/>
      <c r="NQ18" s="110"/>
      <c r="NR18" s="113" t="s">
        <v>41</v>
      </c>
      <c r="NS18" s="114"/>
      <c r="NT18" s="109" t="s">
        <v>40</v>
      </c>
      <c r="NU18" s="110"/>
      <c r="NV18" s="110"/>
      <c r="NW18" s="113" t="s">
        <v>41</v>
      </c>
      <c r="NX18" s="114"/>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1"/>
      <c r="NK19" s="112"/>
      <c r="NL19" s="112"/>
      <c r="NM19" s="115"/>
      <c r="NN19" s="116"/>
      <c r="NO19" s="111"/>
      <c r="NP19" s="112"/>
      <c r="NQ19" s="112"/>
      <c r="NR19" s="115"/>
      <c r="NS19" s="116"/>
      <c r="NT19" s="111"/>
      <c r="NU19" s="112"/>
      <c r="NV19" s="112"/>
      <c r="NW19" s="115"/>
      <c r="NX19" s="116"/>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0" t="s">
        <v>199</v>
      </c>
      <c r="NK22" s="101"/>
      <c r="NL22" s="101"/>
      <c r="NM22" s="101"/>
      <c r="NN22" s="101"/>
      <c r="NO22" s="101"/>
      <c r="NP22" s="101"/>
      <c r="NQ22" s="101"/>
      <c r="NR22" s="101"/>
      <c r="NS22" s="101"/>
      <c r="NT22" s="101"/>
      <c r="NU22" s="101"/>
      <c r="NV22" s="101"/>
      <c r="NW22" s="101"/>
      <c r="NX22" s="102"/>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3"/>
      <c r="NK23" s="104"/>
      <c r="NL23" s="104"/>
      <c r="NM23" s="104"/>
      <c r="NN23" s="104"/>
      <c r="NO23" s="104"/>
      <c r="NP23" s="104"/>
      <c r="NQ23" s="104"/>
      <c r="NR23" s="104"/>
      <c r="NS23" s="104"/>
      <c r="NT23" s="104"/>
      <c r="NU23" s="104"/>
      <c r="NV23" s="104"/>
      <c r="NW23" s="104"/>
      <c r="NX23" s="105"/>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3"/>
      <c r="NK24" s="104"/>
      <c r="NL24" s="104"/>
      <c r="NM24" s="104"/>
      <c r="NN24" s="104"/>
      <c r="NO24" s="104"/>
      <c r="NP24" s="104"/>
      <c r="NQ24" s="104"/>
      <c r="NR24" s="104"/>
      <c r="NS24" s="104"/>
      <c r="NT24" s="104"/>
      <c r="NU24" s="104"/>
      <c r="NV24" s="104"/>
      <c r="NW24" s="104"/>
      <c r="NX24" s="105"/>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3"/>
      <c r="NK25" s="104"/>
      <c r="NL25" s="104"/>
      <c r="NM25" s="104"/>
      <c r="NN25" s="104"/>
      <c r="NO25" s="104"/>
      <c r="NP25" s="104"/>
      <c r="NQ25" s="104"/>
      <c r="NR25" s="104"/>
      <c r="NS25" s="104"/>
      <c r="NT25" s="104"/>
      <c r="NU25" s="104"/>
      <c r="NV25" s="104"/>
      <c r="NW25" s="104"/>
      <c r="NX25" s="105"/>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3"/>
      <c r="NK26" s="104"/>
      <c r="NL26" s="104"/>
      <c r="NM26" s="104"/>
      <c r="NN26" s="104"/>
      <c r="NO26" s="104"/>
      <c r="NP26" s="104"/>
      <c r="NQ26" s="104"/>
      <c r="NR26" s="104"/>
      <c r="NS26" s="104"/>
      <c r="NT26" s="104"/>
      <c r="NU26" s="104"/>
      <c r="NV26" s="104"/>
      <c r="NW26" s="104"/>
      <c r="NX26" s="105"/>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3"/>
      <c r="NK27" s="104"/>
      <c r="NL27" s="104"/>
      <c r="NM27" s="104"/>
      <c r="NN27" s="104"/>
      <c r="NO27" s="104"/>
      <c r="NP27" s="104"/>
      <c r="NQ27" s="104"/>
      <c r="NR27" s="104"/>
      <c r="NS27" s="104"/>
      <c r="NT27" s="104"/>
      <c r="NU27" s="104"/>
      <c r="NV27" s="104"/>
      <c r="NW27" s="104"/>
      <c r="NX27" s="105"/>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3"/>
      <c r="NK28" s="104"/>
      <c r="NL28" s="104"/>
      <c r="NM28" s="104"/>
      <c r="NN28" s="104"/>
      <c r="NO28" s="104"/>
      <c r="NP28" s="104"/>
      <c r="NQ28" s="104"/>
      <c r="NR28" s="104"/>
      <c r="NS28" s="104"/>
      <c r="NT28" s="104"/>
      <c r="NU28" s="104"/>
      <c r="NV28" s="104"/>
      <c r="NW28" s="104"/>
      <c r="NX28" s="105"/>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3"/>
      <c r="NK29" s="104"/>
      <c r="NL29" s="104"/>
      <c r="NM29" s="104"/>
      <c r="NN29" s="104"/>
      <c r="NO29" s="104"/>
      <c r="NP29" s="104"/>
      <c r="NQ29" s="104"/>
      <c r="NR29" s="104"/>
      <c r="NS29" s="104"/>
      <c r="NT29" s="104"/>
      <c r="NU29" s="104"/>
      <c r="NV29" s="104"/>
      <c r="NW29" s="104"/>
      <c r="NX29" s="105"/>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3"/>
      <c r="NK30" s="104"/>
      <c r="NL30" s="104"/>
      <c r="NM30" s="104"/>
      <c r="NN30" s="104"/>
      <c r="NO30" s="104"/>
      <c r="NP30" s="104"/>
      <c r="NQ30" s="104"/>
      <c r="NR30" s="104"/>
      <c r="NS30" s="104"/>
      <c r="NT30" s="104"/>
      <c r="NU30" s="104"/>
      <c r="NV30" s="104"/>
      <c r="NW30" s="104"/>
      <c r="NX30" s="105"/>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3"/>
      <c r="NK31" s="104"/>
      <c r="NL31" s="104"/>
      <c r="NM31" s="104"/>
      <c r="NN31" s="104"/>
      <c r="NO31" s="104"/>
      <c r="NP31" s="104"/>
      <c r="NQ31" s="104"/>
      <c r="NR31" s="104"/>
      <c r="NS31" s="104"/>
      <c r="NT31" s="104"/>
      <c r="NU31" s="104"/>
      <c r="NV31" s="104"/>
      <c r="NW31" s="104"/>
      <c r="NX31" s="105"/>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3"/>
      <c r="NK32" s="104"/>
      <c r="NL32" s="104"/>
      <c r="NM32" s="104"/>
      <c r="NN32" s="104"/>
      <c r="NO32" s="104"/>
      <c r="NP32" s="104"/>
      <c r="NQ32" s="104"/>
      <c r="NR32" s="104"/>
      <c r="NS32" s="104"/>
      <c r="NT32" s="104"/>
      <c r="NU32" s="104"/>
      <c r="NV32" s="104"/>
      <c r="NW32" s="104"/>
      <c r="NX32" s="105"/>
      <c r="OC32" s="16" t="s">
        <v>57</v>
      </c>
    </row>
    <row r="33" spans="1:393" ht="13.5" customHeight="1" x14ac:dyDescent="0.2">
      <c r="A33" s="2"/>
      <c r="B33" s="14"/>
      <c r="D33" s="2"/>
      <c r="E33" s="2"/>
      <c r="F33" s="2"/>
      <c r="G33" s="65" t="s">
        <v>58</v>
      </c>
      <c r="H33" s="65"/>
      <c r="I33" s="65"/>
      <c r="J33" s="65"/>
      <c r="K33" s="65"/>
      <c r="L33" s="65"/>
      <c r="M33" s="65"/>
      <c r="N33" s="65"/>
      <c r="O33" s="65"/>
      <c r="P33" s="69">
        <f>データ!AI7</f>
        <v>97.2</v>
      </c>
      <c r="Q33" s="70"/>
      <c r="R33" s="70"/>
      <c r="S33" s="70"/>
      <c r="T33" s="70"/>
      <c r="U33" s="70"/>
      <c r="V33" s="70"/>
      <c r="W33" s="70"/>
      <c r="X33" s="70"/>
      <c r="Y33" s="70"/>
      <c r="Z33" s="70"/>
      <c r="AA33" s="70"/>
      <c r="AB33" s="70"/>
      <c r="AC33" s="70"/>
      <c r="AD33" s="71"/>
      <c r="AE33" s="69">
        <f>データ!AJ7</f>
        <v>99.1</v>
      </c>
      <c r="AF33" s="70"/>
      <c r="AG33" s="70"/>
      <c r="AH33" s="70"/>
      <c r="AI33" s="70"/>
      <c r="AJ33" s="70"/>
      <c r="AK33" s="70"/>
      <c r="AL33" s="70"/>
      <c r="AM33" s="70"/>
      <c r="AN33" s="70"/>
      <c r="AO33" s="70"/>
      <c r="AP33" s="70"/>
      <c r="AQ33" s="70"/>
      <c r="AR33" s="70"/>
      <c r="AS33" s="71"/>
      <c r="AT33" s="69">
        <f>データ!AK7</f>
        <v>106.5</v>
      </c>
      <c r="AU33" s="70"/>
      <c r="AV33" s="70"/>
      <c r="AW33" s="70"/>
      <c r="AX33" s="70"/>
      <c r="AY33" s="70"/>
      <c r="AZ33" s="70"/>
      <c r="BA33" s="70"/>
      <c r="BB33" s="70"/>
      <c r="BC33" s="70"/>
      <c r="BD33" s="70"/>
      <c r="BE33" s="70"/>
      <c r="BF33" s="70"/>
      <c r="BG33" s="70"/>
      <c r="BH33" s="71"/>
      <c r="BI33" s="69">
        <f>データ!AL7</f>
        <v>105.4</v>
      </c>
      <c r="BJ33" s="70"/>
      <c r="BK33" s="70"/>
      <c r="BL33" s="70"/>
      <c r="BM33" s="70"/>
      <c r="BN33" s="70"/>
      <c r="BO33" s="70"/>
      <c r="BP33" s="70"/>
      <c r="BQ33" s="70"/>
      <c r="BR33" s="70"/>
      <c r="BS33" s="70"/>
      <c r="BT33" s="70"/>
      <c r="BU33" s="70"/>
      <c r="BV33" s="70"/>
      <c r="BW33" s="71"/>
      <c r="BX33" s="69">
        <f>データ!AM7</f>
        <v>96.2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92.3</v>
      </c>
      <c r="DE33" s="70"/>
      <c r="DF33" s="70"/>
      <c r="DG33" s="70"/>
      <c r="DH33" s="70"/>
      <c r="DI33" s="70"/>
      <c r="DJ33" s="70"/>
      <c r="DK33" s="70"/>
      <c r="DL33" s="70"/>
      <c r="DM33" s="70"/>
      <c r="DN33" s="70"/>
      <c r="DO33" s="70"/>
      <c r="DP33" s="70"/>
      <c r="DQ33" s="70"/>
      <c r="DR33" s="71"/>
      <c r="DS33" s="69">
        <f>データ!AU7</f>
        <v>90.4</v>
      </c>
      <c r="DT33" s="70"/>
      <c r="DU33" s="70"/>
      <c r="DV33" s="70"/>
      <c r="DW33" s="70"/>
      <c r="DX33" s="70"/>
      <c r="DY33" s="70"/>
      <c r="DZ33" s="70"/>
      <c r="EA33" s="70"/>
      <c r="EB33" s="70"/>
      <c r="EC33" s="70"/>
      <c r="ED33" s="70"/>
      <c r="EE33" s="70"/>
      <c r="EF33" s="70"/>
      <c r="EG33" s="71"/>
      <c r="EH33" s="69">
        <f>データ!AV7</f>
        <v>87.7</v>
      </c>
      <c r="EI33" s="70"/>
      <c r="EJ33" s="70"/>
      <c r="EK33" s="70"/>
      <c r="EL33" s="70"/>
      <c r="EM33" s="70"/>
      <c r="EN33" s="70"/>
      <c r="EO33" s="70"/>
      <c r="EP33" s="70"/>
      <c r="EQ33" s="70"/>
      <c r="ER33" s="70"/>
      <c r="ES33" s="70"/>
      <c r="ET33" s="70"/>
      <c r="EU33" s="70"/>
      <c r="EV33" s="71"/>
      <c r="EW33" s="69">
        <f>データ!AW7</f>
        <v>85.3</v>
      </c>
      <c r="EX33" s="70"/>
      <c r="EY33" s="70"/>
      <c r="EZ33" s="70"/>
      <c r="FA33" s="70"/>
      <c r="FB33" s="70"/>
      <c r="FC33" s="70"/>
      <c r="FD33" s="70"/>
      <c r="FE33" s="70"/>
      <c r="FF33" s="70"/>
      <c r="FG33" s="70"/>
      <c r="FH33" s="70"/>
      <c r="FI33" s="70"/>
      <c r="FJ33" s="70"/>
      <c r="FK33" s="71"/>
      <c r="FL33" s="69">
        <f>データ!AX7</f>
        <v>90.6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89.6</v>
      </c>
      <c r="GS33" s="70"/>
      <c r="GT33" s="70"/>
      <c r="GU33" s="70"/>
      <c r="GV33" s="70"/>
      <c r="GW33" s="70"/>
      <c r="GX33" s="70"/>
      <c r="GY33" s="70"/>
      <c r="GZ33" s="70"/>
      <c r="HA33" s="70"/>
      <c r="HB33" s="70"/>
      <c r="HC33" s="70"/>
      <c r="HD33" s="70"/>
      <c r="HE33" s="70"/>
      <c r="HF33" s="71"/>
      <c r="HG33" s="69">
        <f>データ!BF7</f>
        <v>87.4</v>
      </c>
      <c r="HH33" s="70"/>
      <c r="HI33" s="70"/>
      <c r="HJ33" s="70"/>
      <c r="HK33" s="70"/>
      <c r="HL33" s="70"/>
      <c r="HM33" s="70"/>
      <c r="HN33" s="70"/>
      <c r="HO33" s="70"/>
      <c r="HP33" s="70"/>
      <c r="HQ33" s="70"/>
      <c r="HR33" s="70"/>
      <c r="HS33" s="70"/>
      <c r="HT33" s="70"/>
      <c r="HU33" s="71"/>
      <c r="HV33" s="69">
        <f>データ!BG7</f>
        <v>84.8</v>
      </c>
      <c r="HW33" s="70"/>
      <c r="HX33" s="70"/>
      <c r="HY33" s="70"/>
      <c r="HZ33" s="70"/>
      <c r="IA33" s="70"/>
      <c r="IB33" s="70"/>
      <c r="IC33" s="70"/>
      <c r="ID33" s="70"/>
      <c r="IE33" s="70"/>
      <c r="IF33" s="70"/>
      <c r="IG33" s="70"/>
      <c r="IH33" s="70"/>
      <c r="II33" s="70"/>
      <c r="IJ33" s="71"/>
      <c r="IK33" s="69">
        <f>データ!BH7</f>
        <v>82.2</v>
      </c>
      <c r="IL33" s="70"/>
      <c r="IM33" s="70"/>
      <c r="IN33" s="70"/>
      <c r="IO33" s="70"/>
      <c r="IP33" s="70"/>
      <c r="IQ33" s="70"/>
      <c r="IR33" s="70"/>
      <c r="IS33" s="70"/>
      <c r="IT33" s="70"/>
      <c r="IU33" s="70"/>
      <c r="IV33" s="70"/>
      <c r="IW33" s="70"/>
      <c r="IX33" s="70"/>
      <c r="IY33" s="71"/>
      <c r="IZ33" s="69">
        <f>データ!BI7</f>
        <v>87.6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80.400000000000006</v>
      </c>
      <c r="KG33" s="70"/>
      <c r="KH33" s="70"/>
      <c r="KI33" s="70"/>
      <c r="KJ33" s="70"/>
      <c r="KK33" s="70"/>
      <c r="KL33" s="70"/>
      <c r="KM33" s="70"/>
      <c r="KN33" s="70"/>
      <c r="KO33" s="70"/>
      <c r="KP33" s="70"/>
      <c r="KQ33" s="70"/>
      <c r="KR33" s="70"/>
      <c r="KS33" s="70"/>
      <c r="KT33" s="71"/>
      <c r="KU33" s="69">
        <f>データ!BQ7</f>
        <v>76.5</v>
      </c>
      <c r="KV33" s="70"/>
      <c r="KW33" s="70"/>
      <c r="KX33" s="70"/>
      <c r="KY33" s="70"/>
      <c r="KZ33" s="70"/>
      <c r="LA33" s="70"/>
      <c r="LB33" s="70"/>
      <c r="LC33" s="70"/>
      <c r="LD33" s="70"/>
      <c r="LE33" s="70"/>
      <c r="LF33" s="70"/>
      <c r="LG33" s="70"/>
      <c r="LH33" s="70"/>
      <c r="LI33" s="71"/>
      <c r="LJ33" s="69">
        <f>データ!BR7</f>
        <v>71.3</v>
      </c>
      <c r="LK33" s="70"/>
      <c r="LL33" s="70"/>
      <c r="LM33" s="70"/>
      <c r="LN33" s="70"/>
      <c r="LO33" s="70"/>
      <c r="LP33" s="70"/>
      <c r="LQ33" s="70"/>
      <c r="LR33" s="70"/>
      <c r="LS33" s="70"/>
      <c r="LT33" s="70"/>
      <c r="LU33" s="70"/>
      <c r="LV33" s="70"/>
      <c r="LW33" s="70"/>
      <c r="LX33" s="71"/>
      <c r="LY33" s="69">
        <f>データ!BS7</f>
        <v>66.900000000000006</v>
      </c>
      <c r="LZ33" s="70"/>
      <c r="MA33" s="70"/>
      <c r="MB33" s="70"/>
      <c r="MC33" s="70"/>
      <c r="MD33" s="70"/>
      <c r="ME33" s="70"/>
      <c r="MF33" s="70"/>
      <c r="MG33" s="70"/>
      <c r="MH33" s="70"/>
      <c r="MI33" s="70"/>
      <c r="MJ33" s="70"/>
      <c r="MK33" s="70"/>
      <c r="ML33" s="70"/>
      <c r="MM33" s="71"/>
      <c r="MN33" s="69">
        <f>データ!BT7</f>
        <v>80.599999999999994</v>
      </c>
      <c r="MO33" s="70"/>
      <c r="MP33" s="70"/>
      <c r="MQ33" s="70"/>
      <c r="MR33" s="70"/>
      <c r="MS33" s="70"/>
      <c r="MT33" s="70"/>
      <c r="MU33" s="70"/>
      <c r="MV33" s="70"/>
      <c r="MW33" s="70"/>
      <c r="MX33" s="70"/>
      <c r="MY33" s="70"/>
      <c r="MZ33" s="70"/>
      <c r="NA33" s="70"/>
      <c r="NB33" s="71"/>
      <c r="ND33" s="2"/>
      <c r="NE33" s="2"/>
      <c r="NF33" s="2"/>
      <c r="NG33" s="2"/>
      <c r="NH33" s="15"/>
      <c r="NI33" s="2"/>
      <c r="NJ33" s="103"/>
      <c r="NK33" s="104"/>
      <c r="NL33" s="104"/>
      <c r="NM33" s="104"/>
      <c r="NN33" s="104"/>
      <c r="NO33" s="104"/>
      <c r="NP33" s="104"/>
      <c r="NQ33" s="104"/>
      <c r="NR33" s="104"/>
      <c r="NS33" s="104"/>
      <c r="NT33" s="104"/>
      <c r="NU33" s="104"/>
      <c r="NV33" s="104"/>
      <c r="NW33" s="104"/>
      <c r="NX33" s="105"/>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6"/>
      <c r="NK34" s="107"/>
      <c r="NL34" s="107"/>
      <c r="NM34" s="107"/>
      <c r="NN34" s="107"/>
      <c r="NO34" s="107"/>
      <c r="NP34" s="107"/>
      <c r="NQ34" s="107"/>
      <c r="NR34" s="107"/>
      <c r="NS34" s="107"/>
      <c r="NT34" s="107"/>
      <c r="NU34" s="107"/>
      <c r="NV34" s="107"/>
      <c r="NW34" s="107"/>
      <c r="NX34" s="108"/>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196</v>
      </c>
      <c r="NK39" s="93"/>
      <c r="NL39" s="93"/>
      <c r="NM39" s="93"/>
      <c r="NN39" s="93"/>
      <c r="NO39" s="93"/>
      <c r="NP39" s="93"/>
      <c r="NQ39" s="93"/>
      <c r="NR39" s="93"/>
      <c r="NS39" s="93"/>
      <c r="NT39" s="93"/>
      <c r="NU39" s="93"/>
      <c r="NV39" s="93"/>
      <c r="NW39" s="93"/>
      <c r="NX39" s="94"/>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3"/>
      <c r="NL40" s="93"/>
      <c r="NM40" s="93"/>
      <c r="NN40" s="93"/>
      <c r="NO40" s="93"/>
      <c r="NP40" s="93"/>
      <c r="NQ40" s="93"/>
      <c r="NR40" s="93"/>
      <c r="NS40" s="93"/>
      <c r="NT40" s="93"/>
      <c r="NU40" s="93"/>
      <c r="NV40" s="93"/>
      <c r="NW40" s="93"/>
      <c r="NX40" s="94"/>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3"/>
      <c r="NL41" s="93"/>
      <c r="NM41" s="93"/>
      <c r="NN41" s="93"/>
      <c r="NO41" s="93"/>
      <c r="NP41" s="93"/>
      <c r="NQ41" s="93"/>
      <c r="NR41" s="93"/>
      <c r="NS41" s="93"/>
      <c r="NT41" s="93"/>
      <c r="NU41" s="93"/>
      <c r="NV41" s="93"/>
      <c r="NW41" s="93"/>
      <c r="NX41" s="94"/>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3"/>
      <c r="NL42" s="93"/>
      <c r="NM42" s="93"/>
      <c r="NN42" s="93"/>
      <c r="NO42" s="93"/>
      <c r="NP42" s="93"/>
      <c r="NQ42" s="93"/>
      <c r="NR42" s="93"/>
      <c r="NS42" s="93"/>
      <c r="NT42" s="93"/>
      <c r="NU42" s="93"/>
      <c r="NV42" s="93"/>
      <c r="NW42" s="93"/>
      <c r="NX42" s="94"/>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3"/>
      <c r="NL43" s="93"/>
      <c r="NM43" s="93"/>
      <c r="NN43" s="93"/>
      <c r="NO43" s="93"/>
      <c r="NP43" s="93"/>
      <c r="NQ43" s="93"/>
      <c r="NR43" s="93"/>
      <c r="NS43" s="93"/>
      <c r="NT43" s="93"/>
      <c r="NU43" s="93"/>
      <c r="NV43" s="93"/>
      <c r="NW43" s="93"/>
      <c r="NX43" s="94"/>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3"/>
      <c r="NL44" s="93"/>
      <c r="NM44" s="93"/>
      <c r="NN44" s="93"/>
      <c r="NO44" s="93"/>
      <c r="NP44" s="93"/>
      <c r="NQ44" s="93"/>
      <c r="NR44" s="93"/>
      <c r="NS44" s="93"/>
      <c r="NT44" s="93"/>
      <c r="NU44" s="93"/>
      <c r="NV44" s="93"/>
      <c r="NW44" s="93"/>
      <c r="NX44" s="94"/>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3"/>
      <c r="NL45" s="93"/>
      <c r="NM45" s="93"/>
      <c r="NN45" s="93"/>
      <c r="NO45" s="93"/>
      <c r="NP45" s="93"/>
      <c r="NQ45" s="93"/>
      <c r="NR45" s="93"/>
      <c r="NS45" s="93"/>
      <c r="NT45" s="93"/>
      <c r="NU45" s="93"/>
      <c r="NV45" s="93"/>
      <c r="NW45" s="93"/>
      <c r="NX45" s="94"/>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3"/>
      <c r="NL46" s="93"/>
      <c r="NM46" s="93"/>
      <c r="NN46" s="93"/>
      <c r="NO46" s="93"/>
      <c r="NP46" s="93"/>
      <c r="NQ46" s="93"/>
      <c r="NR46" s="93"/>
      <c r="NS46" s="93"/>
      <c r="NT46" s="93"/>
      <c r="NU46" s="93"/>
      <c r="NV46" s="93"/>
      <c r="NW46" s="93"/>
      <c r="NX46" s="94"/>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3"/>
      <c r="NL47" s="93"/>
      <c r="NM47" s="93"/>
      <c r="NN47" s="93"/>
      <c r="NO47" s="93"/>
      <c r="NP47" s="93"/>
      <c r="NQ47" s="93"/>
      <c r="NR47" s="93"/>
      <c r="NS47" s="93"/>
      <c r="NT47" s="93"/>
      <c r="NU47" s="93"/>
      <c r="NV47" s="93"/>
      <c r="NW47" s="93"/>
      <c r="NX47" s="94"/>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3"/>
      <c r="NL48" s="93"/>
      <c r="NM48" s="93"/>
      <c r="NN48" s="93"/>
      <c r="NO48" s="93"/>
      <c r="NP48" s="93"/>
      <c r="NQ48" s="93"/>
      <c r="NR48" s="93"/>
      <c r="NS48" s="93"/>
      <c r="NT48" s="93"/>
      <c r="NU48" s="93"/>
      <c r="NV48" s="93"/>
      <c r="NW48" s="93"/>
      <c r="NX48" s="94"/>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3"/>
      <c r="NL49" s="93"/>
      <c r="NM49" s="93"/>
      <c r="NN49" s="93"/>
      <c r="NO49" s="93"/>
      <c r="NP49" s="93"/>
      <c r="NQ49" s="93"/>
      <c r="NR49" s="93"/>
      <c r="NS49" s="93"/>
      <c r="NT49" s="93"/>
      <c r="NU49" s="93"/>
      <c r="NV49" s="93"/>
      <c r="NW49" s="93"/>
      <c r="NX49" s="94"/>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3"/>
      <c r="NL50" s="93"/>
      <c r="NM50" s="93"/>
      <c r="NN50" s="93"/>
      <c r="NO50" s="93"/>
      <c r="NP50" s="93"/>
      <c r="NQ50" s="93"/>
      <c r="NR50" s="93"/>
      <c r="NS50" s="93"/>
      <c r="NT50" s="93"/>
      <c r="NU50" s="93"/>
      <c r="NV50" s="93"/>
      <c r="NW50" s="93"/>
      <c r="NX50" s="94"/>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6"/>
      <c r="NK51" s="97"/>
      <c r="NL51" s="97"/>
      <c r="NM51" s="97"/>
      <c r="NN51" s="97"/>
      <c r="NO51" s="97"/>
      <c r="NP51" s="97"/>
      <c r="NQ51" s="97"/>
      <c r="NR51" s="97"/>
      <c r="NS51" s="97"/>
      <c r="NT51" s="97"/>
      <c r="NU51" s="97"/>
      <c r="NV51" s="97"/>
      <c r="NW51" s="97"/>
      <c r="NX51" s="9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9" t="s">
        <v>198</v>
      </c>
      <c r="NK54" s="93"/>
      <c r="NL54" s="93"/>
      <c r="NM54" s="93"/>
      <c r="NN54" s="93"/>
      <c r="NO54" s="93"/>
      <c r="NP54" s="93"/>
      <c r="NQ54" s="93"/>
      <c r="NR54" s="93"/>
      <c r="NS54" s="93"/>
      <c r="NT54" s="93"/>
      <c r="NU54" s="93"/>
      <c r="NV54" s="93"/>
      <c r="NW54" s="93"/>
      <c r="NX54" s="94"/>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37733</v>
      </c>
      <c r="Q55" s="67"/>
      <c r="R55" s="67"/>
      <c r="S55" s="67"/>
      <c r="T55" s="67"/>
      <c r="U55" s="67"/>
      <c r="V55" s="67"/>
      <c r="W55" s="67"/>
      <c r="X55" s="67"/>
      <c r="Y55" s="67"/>
      <c r="Z55" s="67"/>
      <c r="AA55" s="67"/>
      <c r="AB55" s="67"/>
      <c r="AC55" s="67"/>
      <c r="AD55" s="68"/>
      <c r="AE55" s="66">
        <f>データ!CB7</f>
        <v>40085</v>
      </c>
      <c r="AF55" s="67"/>
      <c r="AG55" s="67"/>
      <c r="AH55" s="67"/>
      <c r="AI55" s="67"/>
      <c r="AJ55" s="67"/>
      <c r="AK55" s="67"/>
      <c r="AL55" s="67"/>
      <c r="AM55" s="67"/>
      <c r="AN55" s="67"/>
      <c r="AO55" s="67"/>
      <c r="AP55" s="67"/>
      <c r="AQ55" s="67"/>
      <c r="AR55" s="67"/>
      <c r="AS55" s="68"/>
      <c r="AT55" s="66">
        <f>データ!CC7</f>
        <v>41404</v>
      </c>
      <c r="AU55" s="67"/>
      <c r="AV55" s="67"/>
      <c r="AW55" s="67"/>
      <c r="AX55" s="67"/>
      <c r="AY55" s="67"/>
      <c r="AZ55" s="67"/>
      <c r="BA55" s="67"/>
      <c r="BB55" s="67"/>
      <c r="BC55" s="67"/>
      <c r="BD55" s="67"/>
      <c r="BE55" s="67"/>
      <c r="BF55" s="67"/>
      <c r="BG55" s="67"/>
      <c r="BH55" s="68"/>
      <c r="BI55" s="66">
        <f>データ!CD7</f>
        <v>43461</v>
      </c>
      <c r="BJ55" s="67"/>
      <c r="BK55" s="67"/>
      <c r="BL55" s="67"/>
      <c r="BM55" s="67"/>
      <c r="BN55" s="67"/>
      <c r="BO55" s="67"/>
      <c r="BP55" s="67"/>
      <c r="BQ55" s="67"/>
      <c r="BR55" s="67"/>
      <c r="BS55" s="67"/>
      <c r="BT55" s="67"/>
      <c r="BU55" s="67"/>
      <c r="BV55" s="67"/>
      <c r="BW55" s="68"/>
      <c r="BX55" s="66">
        <f>データ!CE7</f>
        <v>42611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10555</v>
      </c>
      <c r="DE55" s="67"/>
      <c r="DF55" s="67"/>
      <c r="DG55" s="67"/>
      <c r="DH55" s="67"/>
      <c r="DI55" s="67"/>
      <c r="DJ55" s="67"/>
      <c r="DK55" s="67"/>
      <c r="DL55" s="67"/>
      <c r="DM55" s="67"/>
      <c r="DN55" s="67"/>
      <c r="DO55" s="67"/>
      <c r="DP55" s="67"/>
      <c r="DQ55" s="67"/>
      <c r="DR55" s="68"/>
      <c r="DS55" s="66">
        <f>データ!CM7</f>
        <v>10949</v>
      </c>
      <c r="DT55" s="67"/>
      <c r="DU55" s="67"/>
      <c r="DV55" s="67"/>
      <c r="DW55" s="67"/>
      <c r="DX55" s="67"/>
      <c r="DY55" s="67"/>
      <c r="DZ55" s="67"/>
      <c r="EA55" s="67"/>
      <c r="EB55" s="67"/>
      <c r="EC55" s="67"/>
      <c r="ED55" s="67"/>
      <c r="EE55" s="67"/>
      <c r="EF55" s="67"/>
      <c r="EG55" s="68"/>
      <c r="EH55" s="66">
        <f>データ!CN7</f>
        <v>11778</v>
      </c>
      <c r="EI55" s="67"/>
      <c r="EJ55" s="67"/>
      <c r="EK55" s="67"/>
      <c r="EL55" s="67"/>
      <c r="EM55" s="67"/>
      <c r="EN55" s="67"/>
      <c r="EO55" s="67"/>
      <c r="EP55" s="67"/>
      <c r="EQ55" s="67"/>
      <c r="ER55" s="67"/>
      <c r="ES55" s="67"/>
      <c r="ET55" s="67"/>
      <c r="EU55" s="67"/>
      <c r="EV55" s="68"/>
      <c r="EW55" s="66">
        <f>データ!CO7</f>
        <v>12193</v>
      </c>
      <c r="EX55" s="67"/>
      <c r="EY55" s="67"/>
      <c r="EZ55" s="67"/>
      <c r="FA55" s="67"/>
      <c r="FB55" s="67"/>
      <c r="FC55" s="67"/>
      <c r="FD55" s="67"/>
      <c r="FE55" s="67"/>
      <c r="FF55" s="67"/>
      <c r="FG55" s="67"/>
      <c r="FH55" s="67"/>
      <c r="FI55" s="67"/>
      <c r="FJ55" s="67"/>
      <c r="FK55" s="68"/>
      <c r="FL55" s="66">
        <f>データ!CP7</f>
        <v>13363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53.4</v>
      </c>
      <c r="GS55" s="70"/>
      <c r="GT55" s="70"/>
      <c r="GU55" s="70"/>
      <c r="GV55" s="70"/>
      <c r="GW55" s="70"/>
      <c r="GX55" s="70"/>
      <c r="GY55" s="70"/>
      <c r="GZ55" s="70"/>
      <c r="HA55" s="70"/>
      <c r="HB55" s="70"/>
      <c r="HC55" s="70"/>
      <c r="HD55" s="70"/>
      <c r="HE55" s="70"/>
      <c r="HF55" s="71"/>
      <c r="HG55" s="69">
        <f>データ!CX7</f>
        <v>58.2</v>
      </c>
      <c r="HH55" s="70"/>
      <c r="HI55" s="70"/>
      <c r="HJ55" s="70"/>
      <c r="HK55" s="70"/>
      <c r="HL55" s="70"/>
      <c r="HM55" s="70"/>
      <c r="HN55" s="70"/>
      <c r="HO55" s="70"/>
      <c r="HP55" s="70"/>
      <c r="HQ55" s="70"/>
      <c r="HR55" s="70"/>
      <c r="HS55" s="70"/>
      <c r="HT55" s="70"/>
      <c r="HU55" s="71"/>
      <c r="HV55" s="69">
        <f>データ!CY7</f>
        <v>62.4</v>
      </c>
      <c r="HW55" s="70"/>
      <c r="HX55" s="70"/>
      <c r="HY55" s="70"/>
      <c r="HZ55" s="70"/>
      <c r="IA55" s="70"/>
      <c r="IB55" s="70"/>
      <c r="IC55" s="70"/>
      <c r="ID55" s="70"/>
      <c r="IE55" s="70"/>
      <c r="IF55" s="70"/>
      <c r="IG55" s="70"/>
      <c r="IH55" s="70"/>
      <c r="II55" s="70"/>
      <c r="IJ55" s="71"/>
      <c r="IK55" s="69">
        <f>データ!CZ7</f>
        <v>63.7</v>
      </c>
      <c r="IL55" s="70"/>
      <c r="IM55" s="70"/>
      <c r="IN55" s="70"/>
      <c r="IO55" s="70"/>
      <c r="IP55" s="70"/>
      <c r="IQ55" s="70"/>
      <c r="IR55" s="70"/>
      <c r="IS55" s="70"/>
      <c r="IT55" s="70"/>
      <c r="IU55" s="70"/>
      <c r="IV55" s="70"/>
      <c r="IW55" s="70"/>
      <c r="IX55" s="70"/>
      <c r="IY55" s="71"/>
      <c r="IZ55" s="69">
        <f>データ!DA7</f>
        <v>59.5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v>
      </c>
      <c r="KG55" s="70"/>
      <c r="KH55" s="70"/>
      <c r="KI55" s="70"/>
      <c r="KJ55" s="70"/>
      <c r="KK55" s="70"/>
      <c r="KL55" s="70"/>
      <c r="KM55" s="70"/>
      <c r="KN55" s="70"/>
      <c r="KO55" s="70"/>
      <c r="KP55" s="70"/>
      <c r="KQ55" s="70"/>
      <c r="KR55" s="70"/>
      <c r="KS55" s="70"/>
      <c r="KT55" s="71"/>
      <c r="KU55" s="69">
        <f>データ!DI7</f>
        <v>20.5</v>
      </c>
      <c r="KV55" s="70"/>
      <c r="KW55" s="70"/>
      <c r="KX55" s="70"/>
      <c r="KY55" s="70"/>
      <c r="KZ55" s="70"/>
      <c r="LA55" s="70"/>
      <c r="LB55" s="70"/>
      <c r="LC55" s="70"/>
      <c r="LD55" s="70"/>
      <c r="LE55" s="70"/>
      <c r="LF55" s="70"/>
      <c r="LG55" s="70"/>
      <c r="LH55" s="70"/>
      <c r="LI55" s="71"/>
      <c r="LJ55" s="69">
        <f>データ!DJ7</f>
        <v>22.3</v>
      </c>
      <c r="LK55" s="70"/>
      <c r="LL55" s="70"/>
      <c r="LM55" s="70"/>
      <c r="LN55" s="70"/>
      <c r="LO55" s="70"/>
      <c r="LP55" s="70"/>
      <c r="LQ55" s="70"/>
      <c r="LR55" s="70"/>
      <c r="LS55" s="70"/>
      <c r="LT55" s="70"/>
      <c r="LU55" s="70"/>
      <c r="LV55" s="70"/>
      <c r="LW55" s="70"/>
      <c r="LX55" s="71"/>
      <c r="LY55" s="69">
        <f>データ!DK7</f>
        <v>22.5</v>
      </c>
      <c r="LZ55" s="70"/>
      <c r="MA55" s="70"/>
      <c r="MB55" s="70"/>
      <c r="MC55" s="70"/>
      <c r="MD55" s="70"/>
      <c r="ME55" s="70"/>
      <c r="MF55" s="70"/>
      <c r="MG55" s="70"/>
      <c r="MH55" s="70"/>
      <c r="MI55" s="70"/>
      <c r="MJ55" s="70"/>
      <c r="MK55" s="70"/>
      <c r="ML55" s="70"/>
      <c r="MM55" s="71"/>
      <c r="MN55" s="69">
        <f>データ!DL7</f>
        <v>22</v>
      </c>
      <c r="MO55" s="70"/>
      <c r="MP55" s="70"/>
      <c r="MQ55" s="70"/>
      <c r="MR55" s="70"/>
      <c r="MS55" s="70"/>
      <c r="MT55" s="70"/>
      <c r="MU55" s="70"/>
      <c r="MV55" s="70"/>
      <c r="MW55" s="70"/>
      <c r="MX55" s="70"/>
      <c r="MY55" s="70"/>
      <c r="MZ55" s="70"/>
      <c r="NA55" s="70"/>
      <c r="NB55" s="71"/>
      <c r="NC55" s="2"/>
      <c r="ND55" s="2"/>
      <c r="NE55" s="2"/>
      <c r="NF55" s="2"/>
      <c r="NG55" s="2"/>
      <c r="NH55" s="15"/>
      <c r="NI55" s="2"/>
      <c r="NJ55" s="95"/>
      <c r="NK55" s="93"/>
      <c r="NL55" s="93"/>
      <c r="NM55" s="93"/>
      <c r="NN55" s="93"/>
      <c r="NO55" s="93"/>
      <c r="NP55" s="93"/>
      <c r="NQ55" s="93"/>
      <c r="NR55" s="93"/>
      <c r="NS55" s="93"/>
      <c r="NT55" s="93"/>
      <c r="NU55" s="93"/>
      <c r="NV55" s="93"/>
      <c r="NW55" s="93"/>
      <c r="NX55" s="94"/>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5"/>
      <c r="NK56" s="93"/>
      <c r="NL56" s="93"/>
      <c r="NM56" s="93"/>
      <c r="NN56" s="93"/>
      <c r="NO56" s="93"/>
      <c r="NP56" s="93"/>
      <c r="NQ56" s="93"/>
      <c r="NR56" s="93"/>
      <c r="NS56" s="93"/>
      <c r="NT56" s="93"/>
      <c r="NU56" s="93"/>
      <c r="NV56" s="93"/>
      <c r="NW56" s="93"/>
      <c r="NX56" s="94"/>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3"/>
      <c r="NL57" s="93"/>
      <c r="NM57" s="93"/>
      <c r="NN57" s="93"/>
      <c r="NO57" s="93"/>
      <c r="NP57" s="93"/>
      <c r="NQ57" s="93"/>
      <c r="NR57" s="93"/>
      <c r="NS57" s="93"/>
      <c r="NT57" s="93"/>
      <c r="NU57" s="93"/>
      <c r="NV57" s="93"/>
      <c r="NW57" s="93"/>
      <c r="NX57" s="94"/>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3"/>
      <c r="NL58" s="93"/>
      <c r="NM58" s="93"/>
      <c r="NN58" s="93"/>
      <c r="NO58" s="93"/>
      <c r="NP58" s="93"/>
      <c r="NQ58" s="93"/>
      <c r="NR58" s="93"/>
      <c r="NS58" s="93"/>
      <c r="NT58" s="93"/>
      <c r="NU58" s="93"/>
      <c r="NV58" s="93"/>
      <c r="NW58" s="93"/>
      <c r="NX58" s="94"/>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3"/>
      <c r="NL59" s="93"/>
      <c r="NM59" s="93"/>
      <c r="NN59" s="93"/>
      <c r="NO59" s="93"/>
      <c r="NP59" s="93"/>
      <c r="NQ59" s="93"/>
      <c r="NR59" s="93"/>
      <c r="NS59" s="93"/>
      <c r="NT59" s="93"/>
      <c r="NU59" s="93"/>
      <c r="NV59" s="93"/>
      <c r="NW59" s="93"/>
      <c r="NX59" s="94"/>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3"/>
      <c r="NL60" s="93"/>
      <c r="NM60" s="93"/>
      <c r="NN60" s="93"/>
      <c r="NO60" s="93"/>
      <c r="NP60" s="93"/>
      <c r="NQ60" s="93"/>
      <c r="NR60" s="93"/>
      <c r="NS60" s="93"/>
      <c r="NT60" s="93"/>
      <c r="NU60" s="93"/>
      <c r="NV60" s="93"/>
      <c r="NW60" s="93"/>
      <c r="NX60" s="94"/>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5"/>
      <c r="NK61" s="93"/>
      <c r="NL61" s="93"/>
      <c r="NM61" s="93"/>
      <c r="NN61" s="93"/>
      <c r="NO61" s="93"/>
      <c r="NP61" s="93"/>
      <c r="NQ61" s="93"/>
      <c r="NR61" s="93"/>
      <c r="NS61" s="93"/>
      <c r="NT61" s="93"/>
      <c r="NU61" s="93"/>
      <c r="NV61" s="93"/>
      <c r="NW61" s="93"/>
      <c r="NX61" s="94"/>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5"/>
      <c r="NK62" s="93"/>
      <c r="NL62" s="93"/>
      <c r="NM62" s="93"/>
      <c r="NN62" s="93"/>
      <c r="NO62" s="93"/>
      <c r="NP62" s="93"/>
      <c r="NQ62" s="93"/>
      <c r="NR62" s="93"/>
      <c r="NS62" s="93"/>
      <c r="NT62" s="93"/>
      <c r="NU62" s="93"/>
      <c r="NV62" s="93"/>
      <c r="NW62" s="93"/>
      <c r="NX62" s="94"/>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5"/>
      <c r="NK63" s="93"/>
      <c r="NL63" s="93"/>
      <c r="NM63" s="93"/>
      <c r="NN63" s="93"/>
      <c r="NO63" s="93"/>
      <c r="NP63" s="93"/>
      <c r="NQ63" s="93"/>
      <c r="NR63" s="93"/>
      <c r="NS63" s="93"/>
      <c r="NT63" s="93"/>
      <c r="NU63" s="93"/>
      <c r="NV63" s="93"/>
      <c r="NW63" s="93"/>
      <c r="NX63" s="94"/>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3"/>
      <c r="NL64" s="93"/>
      <c r="NM64" s="93"/>
      <c r="NN64" s="93"/>
      <c r="NO64" s="93"/>
      <c r="NP64" s="93"/>
      <c r="NQ64" s="93"/>
      <c r="NR64" s="93"/>
      <c r="NS64" s="93"/>
      <c r="NT64" s="93"/>
      <c r="NU64" s="93"/>
      <c r="NV64" s="93"/>
      <c r="NW64" s="93"/>
      <c r="NX64" s="94"/>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3"/>
      <c r="NL65" s="93"/>
      <c r="NM65" s="93"/>
      <c r="NN65" s="93"/>
      <c r="NO65" s="93"/>
      <c r="NP65" s="93"/>
      <c r="NQ65" s="93"/>
      <c r="NR65" s="93"/>
      <c r="NS65" s="93"/>
      <c r="NT65" s="93"/>
      <c r="NU65" s="93"/>
      <c r="NV65" s="93"/>
      <c r="NW65" s="93"/>
      <c r="NX65" s="94"/>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3"/>
      <c r="NL66" s="93"/>
      <c r="NM66" s="93"/>
      <c r="NN66" s="93"/>
      <c r="NO66" s="93"/>
      <c r="NP66" s="93"/>
      <c r="NQ66" s="93"/>
      <c r="NR66" s="93"/>
      <c r="NS66" s="93"/>
      <c r="NT66" s="93"/>
      <c r="NU66" s="93"/>
      <c r="NV66" s="93"/>
      <c r="NW66" s="93"/>
      <c r="NX66" s="94"/>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6"/>
      <c r="NK67" s="97"/>
      <c r="NL67" s="97"/>
      <c r="NM67" s="97"/>
      <c r="NN67" s="97"/>
      <c r="NO67" s="97"/>
      <c r="NP67" s="97"/>
      <c r="NQ67" s="97"/>
      <c r="NR67" s="97"/>
      <c r="NS67" s="97"/>
      <c r="NT67" s="97"/>
      <c r="NU67" s="97"/>
      <c r="NV67" s="97"/>
      <c r="NW67" s="97"/>
      <c r="NX67" s="9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85</v>
      </c>
      <c r="Q79" s="70"/>
      <c r="R79" s="70"/>
      <c r="S79" s="70"/>
      <c r="T79" s="70"/>
      <c r="U79" s="70"/>
      <c r="V79" s="70"/>
      <c r="W79" s="70"/>
      <c r="X79" s="70"/>
      <c r="Y79" s="70"/>
      <c r="Z79" s="70"/>
      <c r="AA79" s="70"/>
      <c r="AB79" s="70"/>
      <c r="AC79" s="70"/>
      <c r="AD79" s="71"/>
      <c r="AE79" s="69">
        <f>データ!DT7</f>
        <v>87.3</v>
      </c>
      <c r="AF79" s="70"/>
      <c r="AG79" s="70"/>
      <c r="AH79" s="70"/>
      <c r="AI79" s="70"/>
      <c r="AJ79" s="70"/>
      <c r="AK79" s="70"/>
      <c r="AL79" s="70"/>
      <c r="AM79" s="70"/>
      <c r="AN79" s="70"/>
      <c r="AO79" s="70"/>
      <c r="AP79" s="70"/>
      <c r="AQ79" s="70"/>
      <c r="AR79" s="70"/>
      <c r="AS79" s="71"/>
      <c r="AT79" s="69">
        <f>データ!DU7</f>
        <v>78.599999999999994</v>
      </c>
      <c r="AU79" s="70"/>
      <c r="AV79" s="70"/>
      <c r="AW79" s="70"/>
      <c r="AX79" s="70"/>
      <c r="AY79" s="70"/>
      <c r="AZ79" s="70"/>
      <c r="BA79" s="70"/>
      <c r="BB79" s="70"/>
      <c r="BC79" s="70"/>
      <c r="BD79" s="70"/>
      <c r="BE79" s="70"/>
      <c r="BF79" s="70"/>
      <c r="BG79" s="70"/>
      <c r="BH79" s="71"/>
      <c r="BI79" s="69">
        <f>データ!DV7</f>
        <v>71.400000000000006</v>
      </c>
      <c r="BJ79" s="70"/>
      <c r="BK79" s="70"/>
      <c r="BL79" s="70"/>
      <c r="BM79" s="70"/>
      <c r="BN79" s="70"/>
      <c r="BO79" s="70"/>
      <c r="BP79" s="70"/>
      <c r="BQ79" s="70"/>
      <c r="BR79" s="70"/>
      <c r="BS79" s="70"/>
      <c r="BT79" s="70"/>
      <c r="BU79" s="70"/>
      <c r="BV79" s="70"/>
      <c r="BW79" s="71"/>
      <c r="BX79" s="69">
        <f>データ!DW7</f>
        <v>68.8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40.799999999999997</v>
      </c>
      <c r="DH79" s="70"/>
      <c r="DI79" s="70"/>
      <c r="DJ79" s="70"/>
      <c r="DK79" s="70"/>
      <c r="DL79" s="70"/>
      <c r="DM79" s="70"/>
      <c r="DN79" s="70"/>
      <c r="DO79" s="70"/>
      <c r="DP79" s="70"/>
      <c r="DQ79" s="70"/>
      <c r="DR79" s="70"/>
      <c r="DS79" s="70"/>
      <c r="DT79" s="70"/>
      <c r="DU79" s="71"/>
      <c r="DV79" s="69">
        <f>データ!EE7</f>
        <v>45.3</v>
      </c>
      <c r="DW79" s="70"/>
      <c r="DX79" s="70"/>
      <c r="DY79" s="70"/>
      <c r="DZ79" s="70"/>
      <c r="EA79" s="70"/>
      <c r="EB79" s="70"/>
      <c r="EC79" s="70"/>
      <c r="ED79" s="70"/>
      <c r="EE79" s="70"/>
      <c r="EF79" s="70"/>
      <c r="EG79" s="70"/>
      <c r="EH79" s="70"/>
      <c r="EI79" s="70"/>
      <c r="EJ79" s="71"/>
      <c r="EK79" s="69">
        <f>データ!EF7</f>
        <v>41.7</v>
      </c>
      <c r="EL79" s="70"/>
      <c r="EM79" s="70"/>
      <c r="EN79" s="70"/>
      <c r="EO79" s="70"/>
      <c r="EP79" s="70"/>
      <c r="EQ79" s="70"/>
      <c r="ER79" s="70"/>
      <c r="ES79" s="70"/>
      <c r="ET79" s="70"/>
      <c r="EU79" s="70"/>
      <c r="EV79" s="70"/>
      <c r="EW79" s="70"/>
      <c r="EX79" s="70"/>
      <c r="EY79" s="71"/>
      <c r="EZ79" s="69">
        <f>データ!EG7</f>
        <v>46.1</v>
      </c>
      <c r="FA79" s="70"/>
      <c r="FB79" s="70"/>
      <c r="FC79" s="70"/>
      <c r="FD79" s="70"/>
      <c r="FE79" s="70"/>
      <c r="FF79" s="70"/>
      <c r="FG79" s="70"/>
      <c r="FH79" s="70"/>
      <c r="FI79" s="70"/>
      <c r="FJ79" s="70"/>
      <c r="FK79" s="70"/>
      <c r="FL79" s="70"/>
      <c r="FM79" s="70"/>
      <c r="FN79" s="71"/>
      <c r="FO79" s="69">
        <f>データ!EH7</f>
        <v>48.8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75.599999999999994</v>
      </c>
      <c r="GU79" s="70"/>
      <c r="GV79" s="70"/>
      <c r="GW79" s="70"/>
      <c r="GX79" s="70"/>
      <c r="GY79" s="70"/>
      <c r="GZ79" s="70"/>
      <c r="HA79" s="70"/>
      <c r="HB79" s="70"/>
      <c r="HC79" s="70"/>
      <c r="HD79" s="70"/>
      <c r="HE79" s="70"/>
      <c r="HF79" s="70"/>
      <c r="HG79" s="70"/>
      <c r="HH79" s="71"/>
      <c r="HI79" s="69">
        <f>データ!EP7</f>
        <v>81.2</v>
      </c>
      <c r="HJ79" s="70"/>
      <c r="HK79" s="70"/>
      <c r="HL79" s="70"/>
      <c r="HM79" s="70"/>
      <c r="HN79" s="70"/>
      <c r="HO79" s="70"/>
      <c r="HP79" s="70"/>
      <c r="HQ79" s="70"/>
      <c r="HR79" s="70"/>
      <c r="HS79" s="70"/>
      <c r="HT79" s="70"/>
      <c r="HU79" s="70"/>
      <c r="HV79" s="70"/>
      <c r="HW79" s="71"/>
      <c r="HX79" s="69">
        <f>データ!EQ7</f>
        <v>58.6</v>
      </c>
      <c r="HY79" s="70"/>
      <c r="HZ79" s="70"/>
      <c r="IA79" s="70"/>
      <c r="IB79" s="70"/>
      <c r="IC79" s="70"/>
      <c r="ID79" s="70"/>
      <c r="IE79" s="70"/>
      <c r="IF79" s="70"/>
      <c r="IG79" s="70"/>
      <c r="IH79" s="70"/>
      <c r="II79" s="70"/>
      <c r="IJ79" s="70"/>
      <c r="IK79" s="70"/>
      <c r="IL79" s="71"/>
      <c r="IM79" s="69">
        <f>データ!ER7</f>
        <v>63.5</v>
      </c>
      <c r="IN79" s="70"/>
      <c r="IO79" s="70"/>
      <c r="IP79" s="70"/>
      <c r="IQ79" s="70"/>
      <c r="IR79" s="70"/>
      <c r="IS79" s="70"/>
      <c r="IT79" s="70"/>
      <c r="IU79" s="70"/>
      <c r="IV79" s="70"/>
      <c r="IW79" s="70"/>
      <c r="IX79" s="70"/>
      <c r="IY79" s="70"/>
      <c r="IZ79" s="70"/>
      <c r="JA79" s="71"/>
      <c r="JB79" s="69">
        <f>データ!ES7</f>
        <v>63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36329791</v>
      </c>
      <c r="KH79" s="67"/>
      <c r="KI79" s="67"/>
      <c r="KJ79" s="67"/>
      <c r="KK79" s="67"/>
      <c r="KL79" s="67"/>
      <c r="KM79" s="67"/>
      <c r="KN79" s="67"/>
      <c r="KO79" s="67"/>
      <c r="KP79" s="67"/>
      <c r="KQ79" s="67"/>
      <c r="KR79" s="67"/>
      <c r="KS79" s="67"/>
      <c r="KT79" s="67"/>
      <c r="KU79" s="68"/>
      <c r="KV79" s="66">
        <f>データ!FA7</f>
        <v>36804451</v>
      </c>
      <c r="KW79" s="67"/>
      <c r="KX79" s="67"/>
      <c r="KY79" s="67"/>
      <c r="KZ79" s="67"/>
      <c r="LA79" s="67"/>
      <c r="LB79" s="67"/>
      <c r="LC79" s="67"/>
      <c r="LD79" s="67"/>
      <c r="LE79" s="67"/>
      <c r="LF79" s="67"/>
      <c r="LG79" s="67"/>
      <c r="LH79" s="67"/>
      <c r="LI79" s="67"/>
      <c r="LJ79" s="68"/>
      <c r="LK79" s="66">
        <f>データ!FB7</f>
        <v>36776967</v>
      </c>
      <c r="LL79" s="67"/>
      <c r="LM79" s="67"/>
      <c r="LN79" s="67"/>
      <c r="LO79" s="67"/>
      <c r="LP79" s="67"/>
      <c r="LQ79" s="67"/>
      <c r="LR79" s="67"/>
      <c r="LS79" s="67"/>
      <c r="LT79" s="67"/>
      <c r="LU79" s="67"/>
      <c r="LV79" s="67"/>
      <c r="LW79" s="67"/>
      <c r="LX79" s="67"/>
      <c r="LY79" s="68"/>
      <c r="LZ79" s="66">
        <f>データ!FC7</f>
        <v>36884781</v>
      </c>
      <c r="MA79" s="67"/>
      <c r="MB79" s="67"/>
      <c r="MC79" s="67"/>
      <c r="MD79" s="67"/>
      <c r="ME79" s="67"/>
      <c r="MF79" s="67"/>
      <c r="MG79" s="67"/>
      <c r="MH79" s="67"/>
      <c r="MI79" s="67"/>
      <c r="MJ79" s="67"/>
      <c r="MK79" s="67"/>
      <c r="ML79" s="67"/>
      <c r="MM79" s="67"/>
      <c r="MN79" s="68"/>
      <c r="MO79" s="66">
        <f>データ!FD7</f>
        <v>40156186</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957x+DW4wdmI/tChqPtKwh4PCpW0heH/q54YJSV4/ZUapRnaRk6YsfRRT0XF0lKNAGk+EtBqa74T4k7kPSi5g==" saltValue="S0gMcWzpeyIdWJdtoZZQY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1" t="s">
        <v>113</v>
      </c>
      <c r="AJ4" s="162"/>
      <c r="AK4" s="162"/>
      <c r="AL4" s="162"/>
      <c r="AM4" s="162"/>
      <c r="AN4" s="162"/>
      <c r="AO4" s="162"/>
      <c r="AP4" s="162"/>
      <c r="AQ4" s="162"/>
      <c r="AR4" s="162"/>
      <c r="AS4" s="163"/>
      <c r="AT4" s="160" t="s">
        <v>114</v>
      </c>
      <c r="AU4" s="159"/>
      <c r="AV4" s="159"/>
      <c r="AW4" s="159"/>
      <c r="AX4" s="159"/>
      <c r="AY4" s="159"/>
      <c r="AZ4" s="159"/>
      <c r="BA4" s="159"/>
      <c r="BB4" s="159"/>
      <c r="BC4" s="159"/>
      <c r="BD4" s="159"/>
      <c r="BE4" s="160" t="s">
        <v>115</v>
      </c>
      <c r="BF4" s="159"/>
      <c r="BG4" s="159"/>
      <c r="BH4" s="159"/>
      <c r="BI4" s="159"/>
      <c r="BJ4" s="159"/>
      <c r="BK4" s="159"/>
      <c r="BL4" s="159"/>
      <c r="BM4" s="159"/>
      <c r="BN4" s="159"/>
      <c r="BO4" s="159"/>
      <c r="BP4" s="161" t="s">
        <v>116</v>
      </c>
      <c r="BQ4" s="162"/>
      <c r="BR4" s="162"/>
      <c r="BS4" s="162"/>
      <c r="BT4" s="162"/>
      <c r="BU4" s="162"/>
      <c r="BV4" s="162"/>
      <c r="BW4" s="162"/>
      <c r="BX4" s="162"/>
      <c r="BY4" s="162"/>
      <c r="BZ4" s="163"/>
      <c r="CA4" s="159" t="s">
        <v>117</v>
      </c>
      <c r="CB4" s="159"/>
      <c r="CC4" s="159"/>
      <c r="CD4" s="159"/>
      <c r="CE4" s="159"/>
      <c r="CF4" s="159"/>
      <c r="CG4" s="159"/>
      <c r="CH4" s="159"/>
      <c r="CI4" s="159"/>
      <c r="CJ4" s="159"/>
      <c r="CK4" s="159"/>
      <c r="CL4" s="160" t="s">
        <v>118</v>
      </c>
      <c r="CM4" s="159"/>
      <c r="CN4" s="159"/>
      <c r="CO4" s="159"/>
      <c r="CP4" s="159"/>
      <c r="CQ4" s="159"/>
      <c r="CR4" s="159"/>
      <c r="CS4" s="159"/>
      <c r="CT4" s="159"/>
      <c r="CU4" s="159"/>
      <c r="CV4" s="159"/>
      <c r="CW4" s="159" t="s">
        <v>119</v>
      </c>
      <c r="CX4" s="159"/>
      <c r="CY4" s="159"/>
      <c r="CZ4" s="159"/>
      <c r="DA4" s="159"/>
      <c r="DB4" s="159"/>
      <c r="DC4" s="159"/>
      <c r="DD4" s="159"/>
      <c r="DE4" s="159"/>
      <c r="DF4" s="159"/>
      <c r="DG4" s="159"/>
      <c r="DH4" s="159" t="s">
        <v>120</v>
      </c>
      <c r="DI4" s="159"/>
      <c r="DJ4" s="159"/>
      <c r="DK4" s="159"/>
      <c r="DL4" s="159"/>
      <c r="DM4" s="159"/>
      <c r="DN4" s="159"/>
      <c r="DO4" s="159"/>
      <c r="DP4" s="159"/>
      <c r="DQ4" s="159"/>
      <c r="DR4" s="159"/>
      <c r="DS4" s="160" t="s">
        <v>121</v>
      </c>
      <c r="DT4" s="159"/>
      <c r="DU4" s="159"/>
      <c r="DV4" s="159"/>
      <c r="DW4" s="159"/>
      <c r="DX4" s="159"/>
      <c r="DY4" s="159"/>
      <c r="DZ4" s="159"/>
      <c r="EA4" s="159"/>
      <c r="EB4" s="159"/>
      <c r="EC4" s="159"/>
      <c r="ED4" s="161" t="s">
        <v>122</v>
      </c>
      <c r="EE4" s="162"/>
      <c r="EF4" s="162"/>
      <c r="EG4" s="162"/>
      <c r="EH4" s="162"/>
      <c r="EI4" s="162"/>
      <c r="EJ4" s="162"/>
      <c r="EK4" s="162"/>
      <c r="EL4" s="162"/>
      <c r="EM4" s="162"/>
      <c r="EN4" s="163"/>
      <c r="EO4" s="159" t="s">
        <v>123</v>
      </c>
      <c r="EP4" s="159"/>
      <c r="EQ4" s="159"/>
      <c r="ER4" s="159"/>
      <c r="ES4" s="159"/>
      <c r="ET4" s="159"/>
      <c r="EU4" s="159"/>
      <c r="EV4" s="159"/>
      <c r="EW4" s="159"/>
      <c r="EX4" s="159"/>
      <c r="EY4" s="159"/>
      <c r="EZ4" s="159" t="s">
        <v>124</v>
      </c>
      <c r="FA4" s="159"/>
      <c r="FB4" s="159"/>
      <c r="FC4" s="159"/>
      <c r="FD4" s="159"/>
      <c r="FE4" s="159"/>
      <c r="FF4" s="159"/>
      <c r="FG4" s="159"/>
      <c r="FH4" s="159"/>
      <c r="FI4" s="159"/>
      <c r="FJ4" s="159"/>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162</v>
      </c>
      <c r="AX5" s="49" t="s">
        <v>153</v>
      </c>
      <c r="AY5" s="49" t="s">
        <v>154</v>
      </c>
      <c r="AZ5" s="49" t="s">
        <v>155</v>
      </c>
      <c r="BA5" s="49" t="s">
        <v>156</v>
      </c>
      <c r="BB5" s="49" t="s">
        <v>157</v>
      </c>
      <c r="BC5" s="49" t="s">
        <v>158</v>
      </c>
      <c r="BD5" s="49" t="s">
        <v>159</v>
      </c>
      <c r="BE5" s="49" t="s">
        <v>149</v>
      </c>
      <c r="BF5" s="49" t="s">
        <v>163</v>
      </c>
      <c r="BG5" s="49" t="s">
        <v>151</v>
      </c>
      <c r="BH5" s="49" t="s">
        <v>162</v>
      </c>
      <c r="BI5" s="49" t="s">
        <v>153</v>
      </c>
      <c r="BJ5" s="49" t="s">
        <v>154</v>
      </c>
      <c r="BK5" s="49" t="s">
        <v>155</v>
      </c>
      <c r="BL5" s="49" t="s">
        <v>156</v>
      </c>
      <c r="BM5" s="49" t="s">
        <v>157</v>
      </c>
      <c r="BN5" s="49" t="s">
        <v>158</v>
      </c>
      <c r="BO5" s="49" t="s">
        <v>159</v>
      </c>
      <c r="BP5" s="49" t="s">
        <v>149</v>
      </c>
      <c r="BQ5" s="49" t="s">
        <v>163</v>
      </c>
      <c r="BR5" s="49" t="s">
        <v>161</v>
      </c>
      <c r="BS5" s="49" t="s">
        <v>162</v>
      </c>
      <c r="BT5" s="49" t="s">
        <v>164</v>
      </c>
      <c r="BU5" s="49" t="s">
        <v>154</v>
      </c>
      <c r="BV5" s="49" t="s">
        <v>155</v>
      </c>
      <c r="BW5" s="49" t="s">
        <v>156</v>
      </c>
      <c r="BX5" s="49" t="s">
        <v>157</v>
      </c>
      <c r="BY5" s="49" t="s">
        <v>158</v>
      </c>
      <c r="BZ5" s="49" t="s">
        <v>159</v>
      </c>
      <c r="CA5" s="49" t="s">
        <v>149</v>
      </c>
      <c r="CB5" s="49" t="s">
        <v>160</v>
      </c>
      <c r="CC5" s="49" t="s">
        <v>151</v>
      </c>
      <c r="CD5" s="49" t="s">
        <v>162</v>
      </c>
      <c r="CE5" s="49" t="s">
        <v>153</v>
      </c>
      <c r="CF5" s="49" t="s">
        <v>154</v>
      </c>
      <c r="CG5" s="49" t="s">
        <v>155</v>
      </c>
      <c r="CH5" s="49" t="s">
        <v>156</v>
      </c>
      <c r="CI5" s="49" t="s">
        <v>157</v>
      </c>
      <c r="CJ5" s="49" t="s">
        <v>158</v>
      </c>
      <c r="CK5" s="49" t="s">
        <v>159</v>
      </c>
      <c r="CL5" s="49" t="s">
        <v>149</v>
      </c>
      <c r="CM5" s="49" t="s">
        <v>160</v>
      </c>
      <c r="CN5" s="49" t="s">
        <v>151</v>
      </c>
      <c r="CO5" s="49" t="s">
        <v>165</v>
      </c>
      <c r="CP5" s="49" t="s">
        <v>153</v>
      </c>
      <c r="CQ5" s="49" t="s">
        <v>154</v>
      </c>
      <c r="CR5" s="49" t="s">
        <v>155</v>
      </c>
      <c r="CS5" s="49" t="s">
        <v>156</v>
      </c>
      <c r="CT5" s="49" t="s">
        <v>157</v>
      </c>
      <c r="CU5" s="49" t="s">
        <v>158</v>
      </c>
      <c r="CV5" s="49" t="s">
        <v>159</v>
      </c>
      <c r="CW5" s="49" t="s">
        <v>166</v>
      </c>
      <c r="CX5" s="49" t="s">
        <v>160</v>
      </c>
      <c r="CY5" s="49" t="s">
        <v>151</v>
      </c>
      <c r="CZ5" s="49" t="s">
        <v>162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160</v>
      </c>
      <c r="DU5" s="49" t="s">
        <v>167</v>
      </c>
      <c r="DV5" s="49" t="s">
        <v>168</v>
      </c>
      <c r="DW5" s="49" t="s">
        <v>153</v>
      </c>
      <c r="DX5" s="49" t="s">
        <v>154</v>
      </c>
      <c r="DY5" s="49" t="s">
        <v>155</v>
      </c>
      <c r="DZ5" s="49" t="s">
        <v>156</v>
      </c>
      <c r="EA5" s="49" t="s">
        <v>157</v>
      </c>
      <c r="EB5" s="49" t="s">
        <v>158</v>
      </c>
      <c r="EC5" s="49" t="s">
        <v>159</v>
      </c>
      <c r="ED5" s="49" t="s">
        <v>149</v>
      </c>
      <c r="EE5" s="49" t="s">
        <v>160</v>
      </c>
      <c r="EF5" s="49" t="s">
        <v>169</v>
      </c>
      <c r="EG5" s="49" t="s">
        <v>162</v>
      </c>
      <c r="EH5" s="49" t="s">
        <v>153</v>
      </c>
      <c r="EI5" s="49" t="s">
        <v>154</v>
      </c>
      <c r="EJ5" s="49" t="s">
        <v>155</v>
      </c>
      <c r="EK5" s="49" t="s">
        <v>156</v>
      </c>
      <c r="EL5" s="49" t="s">
        <v>157</v>
      </c>
      <c r="EM5" s="49" t="s">
        <v>158</v>
      </c>
      <c r="EN5" s="49" t="s">
        <v>159</v>
      </c>
      <c r="EO5" s="49" t="s">
        <v>149</v>
      </c>
      <c r="EP5" s="49" t="s">
        <v>170</v>
      </c>
      <c r="EQ5" s="49" t="s">
        <v>151</v>
      </c>
      <c r="ER5" s="49" t="s">
        <v>162</v>
      </c>
      <c r="ES5" s="49" t="s">
        <v>171</v>
      </c>
      <c r="ET5" s="49" t="s">
        <v>154</v>
      </c>
      <c r="EU5" s="49" t="s">
        <v>155</v>
      </c>
      <c r="EV5" s="49" t="s">
        <v>156</v>
      </c>
      <c r="EW5" s="49" t="s">
        <v>157</v>
      </c>
      <c r="EX5" s="49" t="s">
        <v>158</v>
      </c>
      <c r="EY5" s="49" t="s">
        <v>172</v>
      </c>
      <c r="EZ5" s="49" t="s">
        <v>173</v>
      </c>
      <c r="FA5" s="49" t="s">
        <v>174</v>
      </c>
      <c r="FB5" s="49" t="s">
        <v>175</v>
      </c>
      <c r="FC5" s="49" t="s">
        <v>162</v>
      </c>
      <c r="FD5" s="49" t="s">
        <v>153</v>
      </c>
      <c r="FE5" s="49" t="s">
        <v>154</v>
      </c>
      <c r="FF5" s="49" t="s">
        <v>155</v>
      </c>
      <c r="FG5" s="49" t="s">
        <v>156</v>
      </c>
      <c r="FH5" s="49" t="s">
        <v>157</v>
      </c>
      <c r="FI5" s="49" t="s">
        <v>158</v>
      </c>
      <c r="FJ5" s="49" t="s">
        <v>159</v>
      </c>
    </row>
    <row r="6" spans="1:166" s="54" customFormat="1" x14ac:dyDescent="0.2">
      <c r="A6" s="35" t="s">
        <v>176</v>
      </c>
      <c r="B6" s="50">
        <f>B8</f>
        <v>2023</v>
      </c>
      <c r="C6" s="50">
        <f t="shared" ref="C6:M6" si="2">C8</f>
        <v>352161</v>
      </c>
      <c r="D6" s="50">
        <f t="shared" si="2"/>
        <v>46</v>
      </c>
      <c r="E6" s="50">
        <f t="shared" si="2"/>
        <v>6</v>
      </c>
      <c r="F6" s="50">
        <f t="shared" si="2"/>
        <v>0</v>
      </c>
      <c r="G6" s="50">
        <f t="shared" si="2"/>
        <v>1</v>
      </c>
      <c r="H6" s="156" t="str">
        <f>IF(H8&lt;&gt;I8,H8,"")&amp;IF(I8&lt;&gt;J8,I8,"")&amp;"　"&amp;J8</f>
        <v>山口県山陽小野田市　山陽小野田市民病院</v>
      </c>
      <c r="I6" s="157"/>
      <c r="J6" s="158"/>
      <c r="K6" s="50" t="str">
        <f t="shared" si="2"/>
        <v>条例全部</v>
      </c>
      <c r="L6" s="50" t="str">
        <f t="shared" si="2"/>
        <v>病院事業</v>
      </c>
      <c r="M6" s="50" t="str">
        <f t="shared" si="2"/>
        <v>一般病院</v>
      </c>
      <c r="N6" s="50" t="str">
        <f>N8</f>
        <v>100床以上～200床未満</v>
      </c>
      <c r="O6" s="50" t="str">
        <f>O8</f>
        <v>民間企業出身</v>
      </c>
      <c r="P6" s="50" t="str">
        <f>P8</f>
        <v>直営</v>
      </c>
      <c r="Q6" s="51">
        <f t="shared" ref="Q6:AH6" si="3">Q8</f>
        <v>15</v>
      </c>
      <c r="R6" s="50" t="str">
        <f t="shared" si="3"/>
        <v>-</v>
      </c>
      <c r="S6" s="50" t="str">
        <f t="shared" si="3"/>
        <v>ド 透 訓</v>
      </c>
      <c r="T6" s="50" t="str">
        <f t="shared" si="3"/>
        <v>救 災 輪</v>
      </c>
      <c r="U6" s="51">
        <f>U8</f>
        <v>59459</v>
      </c>
      <c r="V6" s="51">
        <f>V8</f>
        <v>17362</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199</v>
      </c>
      <c r="AG6" s="51" t="str">
        <f t="shared" si="3"/>
        <v>-</v>
      </c>
      <c r="AH6" s="51">
        <f t="shared" si="3"/>
        <v>199</v>
      </c>
      <c r="AI6" s="52">
        <f>IF(AI8="-",NA(),AI8)</f>
        <v>97.2</v>
      </c>
      <c r="AJ6" s="52">
        <f t="shared" ref="AJ6:AR6" si="5">IF(AJ8="-",NA(),AJ8)</f>
        <v>99.1</v>
      </c>
      <c r="AK6" s="52">
        <f t="shared" si="5"/>
        <v>106.5</v>
      </c>
      <c r="AL6" s="52">
        <f t="shared" si="5"/>
        <v>105.4</v>
      </c>
      <c r="AM6" s="52">
        <f t="shared" si="5"/>
        <v>96.2</v>
      </c>
      <c r="AN6" s="52">
        <f t="shared" si="5"/>
        <v>96.9</v>
      </c>
      <c r="AO6" s="52">
        <f t="shared" si="5"/>
        <v>101.8</v>
      </c>
      <c r="AP6" s="52">
        <f t="shared" si="5"/>
        <v>106.2</v>
      </c>
      <c r="AQ6" s="52">
        <f t="shared" si="5"/>
        <v>103.5</v>
      </c>
      <c r="AR6" s="52">
        <f t="shared" si="5"/>
        <v>96.3</v>
      </c>
      <c r="AS6" s="52" t="str">
        <f>IF(AS8="-","【-】","【"&amp;SUBSTITUTE(TEXT(AS8,"#,##0.0"),"-","△")&amp;"】")</f>
        <v>【96.6】</v>
      </c>
      <c r="AT6" s="52">
        <f>IF(AT8="-",NA(),AT8)</f>
        <v>92.3</v>
      </c>
      <c r="AU6" s="52">
        <f t="shared" ref="AU6:BC6" si="6">IF(AU8="-",NA(),AU8)</f>
        <v>90.4</v>
      </c>
      <c r="AV6" s="52">
        <f t="shared" si="6"/>
        <v>87.7</v>
      </c>
      <c r="AW6" s="52">
        <f t="shared" si="6"/>
        <v>85.3</v>
      </c>
      <c r="AX6" s="52">
        <f t="shared" si="6"/>
        <v>90.6</v>
      </c>
      <c r="AY6" s="52">
        <f t="shared" si="6"/>
        <v>86</v>
      </c>
      <c r="AZ6" s="52">
        <f t="shared" si="6"/>
        <v>80.7</v>
      </c>
      <c r="BA6" s="52">
        <f t="shared" si="6"/>
        <v>82.3</v>
      </c>
      <c r="BB6" s="52">
        <f t="shared" si="6"/>
        <v>81.5</v>
      </c>
      <c r="BC6" s="52">
        <f t="shared" si="6"/>
        <v>81</v>
      </c>
      <c r="BD6" s="52" t="str">
        <f>IF(BD8="-","【-】","【"&amp;SUBSTITUTE(TEXT(BD8,"#,##0.0"),"-","△")&amp;"】")</f>
        <v>【86.6】</v>
      </c>
      <c r="BE6" s="52">
        <f>IF(BE8="-",NA(),BE8)</f>
        <v>89.6</v>
      </c>
      <c r="BF6" s="52">
        <f t="shared" ref="BF6:BN6" si="7">IF(BF8="-",NA(),BF8)</f>
        <v>87.4</v>
      </c>
      <c r="BG6" s="52">
        <f t="shared" si="7"/>
        <v>84.8</v>
      </c>
      <c r="BH6" s="52">
        <f t="shared" si="7"/>
        <v>82.2</v>
      </c>
      <c r="BI6" s="52">
        <f t="shared" si="7"/>
        <v>87.6</v>
      </c>
      <c r="BJ6" s="52">
        <f t="shared" si="7"/>
        <v>83</v>
      </c>
      <c r="BK6" s="52">
        <f t="shared" si="7"/>
        <v>77.599999999999994</v>
      </c>
      <c r="BL6" s="52">
        <f t="shared" si="7"/>
        <v>79.2</v>
      </c>
      <c r="BM6" s="52">
        <f t="shared" si="7"/>
        <v>78.400000000000006</v>
      </c>
      <c r="BN6" s="52">
        <f t="shared" si="7"/>
        <v>77.5</v>
      </c>
      <c r="BO6" s="52" t="str">
        <f>IF(BO8="-","【-】","【"&amp;SUBSTITUTE(TEXT(BO8,"#,##0.0"),"-","△")&amp;"】")</f>
        <v>【83.9】</v>
      </c>
      <c r="BP6" s="52">
        <f>IF(BP8="-",NA(),BP8)</f>
        <v>80.400000000000006</v>
      </c>
      <c r="BQ6" s="52">
        <f t="shared" ref="BQ6:BY6" si="8">IF(BQ8="-",NA(),BQ8)</f>
        <v>76.5</v>
      </c>
      <c r="BR6" s="52">
        <f t="shared" si="8"/>
        <v>71.3</v>
      </c>
      <c r="BS6" s="52">
        <f t="shared" si="8"/>
        <v>66.900000000000006</v>
      </c>
      <c r="BT6" s="52">
        <f t="shared" si="8"/>
        <v>80.599999999999994</v>
      </c>
      <c r="BU6" s="52">
        <f t="shared" si="8"/>
        <v>72.900000000000006</v>
      </c>
      <c r="BV6" s="52">
        <f t="shared" si="8"/>
        <v>64.5</v>
      </c>
      <c r="BW6" s="52">
        <f t="shared" si="8"/>
        <v>63.8</v>
      </c>
      <c r="BX6" s="52">
        <f t="shared" si="8"/>
        <v>63.4</v>
      </c>
      <c r="BY6" s="52">
        <f t="shared" si="8"/>
        <v>64.7</v>
      </c>
      <c r="BZ6" s="52" t="str">
        <f>IF(BZ8="-","【-】","【"&amp;SUBSTITUTE(TEXT(BZ8,"#,##0.0"),"-","△")&amp;"】")</f>
        <v>【68.7】</v>
      </c>
      <c r="CA6" s="53">
        <f>IF(CA8="-",NA(),CA8)</f>
        <v>37733</v>
      </c>
      <c r="CB6" s="53">
        <f t="shared" ref="CB6:CJ6" si="9">IF(CB8="-",NA(),CB8)</f>
        <v>40085</v>
      </c>
      <c r="CC6" s="53">
        <f t="shared" si="9"/>
        <v>41404</v>
      </c>
      <c r="CD6" s="53">
        <f t="shared" si="9"/>
        <v>43461</v>
      </c>
      <c r="CE6" s="53">
        <f t="shared" si="9"/>
        <v>42611</v>
      </c>
      <c r="CF6" s="53">
        <f t="shared" si="9"/>
        <v>48807</v>
      </c>
      <c r="CG6" s="53">
        <f t="shared" si="9"/>
        <v>51594</v>
      </c>
      <c r="CH6" s="53">
        <f t="shared" si="9"/>
        <v>53805</v>
      </c>
      <c r="CI6" s="53">
        <f t="shared" si="9"/>
        <v>56563</v>
      </c>
      <c r="CJ6" s="53">
        <f t="shared" si="9"/>
        <v>41075</v>
      </c>
      <c r="CK6" s="52" t="str">
        <f>IF(CK8="-","【-】","【"&amp;SUBSTITUTE(TEXT(CK8,"#,##0"),"-","△")&amp;"】")</f>
        <v>【62,428】</v>
      </c>
      <c r="CL6" s="53">
        <f>IF(CL8="-",NA(),CL8)</f>
        <v>10555</v>
      </c>
      <c r="CM6" s="53">
        <f t="shared" ref="CM6:CU6" si="10">IF(CM8="-",NA(),CM8)</f>
        <v>10949</v>
      </c>
      <c r="CN6" s="53">
        <f t="shared" si="10"/>
        <v>11778</v>
      </c>
      <c r="CO6" s="53">
        <f t="shared" si="10"/>
        <v>12193</v>
      </c>
      <c r="CP6" s="53">
        <f t="shared" si="10"/>
        <v>13363</v>
      </c>
      <c r="CQ6" s="53">
        <f t="shared" si="10"/>
        <v>12970</v>
      </c>
      <c r="CR6" s="53">
        <f t="shared" si="10"/>
        <v>13767</v>
      </c>
      <c r="CS6" s="53">
        <f t="shared" si="10"/>
        <v>14046</v>
      </c>
      <c r="CT6" s="53">
        <f t="shared" si="10"/>
        <v>14550</v>
      </c>
      <c r="CU6" s="53">
        <f t="shared" si="10"/>
        <v>11652</v>
      </c>
      <c r="CV6" s="52" t="str">
        <f>IF(CV8="-","【-】","【"&amp;SUBSTITUTE(TEXT(CV8,"#,##0"),"-","△")&amp;"】")</f>
        <v>【18,236】</v>
      </c>
      <c r="CW6" s="52">
        <f>IF(CW8="-",NA(),CW8)</f>
        <v>53.4</v>
      </c>
      <c r="CX6" s="52">
        <f t="shared" ref="CX6:DF6" si="11">IF(CX8="-",NA(),CX8)</f>
        <v>58.2</v>
      </c>
      <c r="CY6" s="52">
        <f t="shared" si="11"/>
        <v>62.4</v>
      </c>
      <c r="CZ6" s="52">
        <f t="shared" si="11"/>
        <v>63.7</v>
      </c>
      <c r="DA6" s="52">
        <f t="shared" si="11"/>
        <v>59.5</v>
      </c>
      <c r="DB6" s="52">
        <f t="shared" si="11"/>
        <v>59.9</v>
      </c>
      <c r="DC6" s="52">
        <f t="shared" si="11"/>
        <v>63.4</v>
      </c>
      <c r="DD6" s="52">
        <f t="shared" si="11"/>
        <v>61.3</v>
      </c>
      <c r="DE6" s="52">
        <f t="shared" si="11"/>
        <v>61.4</v>
      </c>
      <c r="DF6" s="52">
        <f t="shared" si="11"/>
        <v>68.099999999999994</v>
      </c>
      <c r="DG6" s="52" t="str">
        <f>IF(DG8="-","【-】","【"&amp;SUBSTITUTE(TEXT(DG8,"#,##0.0"),"-","△")&amp;"】")</f>
        <v>【56.1】</v>
      </c>
      <c r="DH6" s="52">
        <f>IF(DH8="-",NA(),DH8)</f>
        <v>21</v>
      </c>
      <c r="DI6" s="52">
        <f t="shared" ref="DI6:DQ6" si="12">IF(DI8="-",NA(),DI8)</f>
        <v>20.5</v>
      </c>
      <c r="DJ6" s="52">
        <f t="shared" si="12"/>
        <v>22.3</v>
      </c>
      <c r="DK6" s="52">
        <f t="shared" si="12"/>
        <v>22.5</v>
      </c>
      <c r="DL6" s="52">
        <f t="shared" si="12"/>
        <v>22</v>
      </c>
      <c r="DM6" s="52">
        <f t="shared" si="12"/>
        <v>20.5</v>
      </c>
      <c r="DN6" s="52">
        <f t="shared" si="12"/>
        <v>20.2</v>
      </c>
      <c r="DO6" s="52">
        <f t="shared" si="12"/>
        <v>20.2</v>
      </c>
      <c r="DP6" s="52">
        <f t="shared" si="12"/>
        <v>21.1</v>
      </c>
      <c r="DQ6" s="52">
        <f t="shared" si="12"/>
        <v>18</v>
      </c>
      <c r="DR6" s="52" t="str">
        <f>IF(DR8="-","【-】","【"&amp;SUBSTITUTE(TEXT(DR8,"#,##0.0"),"-","△")&amp;"】")</f>
        <v>【26.4】</v>
      </c>
      <c r="DS6" s="52">
        <f>IF(DS8="-",NA(),DS8)</f>
        <v>85</v>
      </c>
      <c r="DT6" s="52">
        <f t="shared" ref="DT6:EB6" si="13">IF(DT8="-",NA(),DT8)</f>
        <v>87.3</v>
      </c>
      <c r="DU6" s="52">
        <f t="shared" si="13"/>
        <v>78.599999999999994</v>
      </c>
      <c r="DV6" s="52">
        <f t="shared" si="13"/>
        <v>71.400000000000006</v>
      </c>
      <c r="DW6" s="52">
        <f t="shared" si="13"/>
        <v>68.8</v>
      </c>
      <c r="DX6" s="52">
        <f t="shared" si="13"/>
        <v>81.900000000000006</v>
      </c>
      <c r="DY6" s="52">
        <f t="shared" si="13"/>
        <v>91.6</v>
      </c>
      <c r="DZ6" s="52">
        <f t="shared" si="13"/>
        <v>100.1</v>
      </c>
      <c r="EA6" s="52">
        <f t="shared" si="13"/>
        <v>94.9</v>
      </c>
      <c r="EB6" s="52">
        <f t="shared" si="13"/>
        <v>121.9</v>
      </c>
      <c r="EC6" s="52" t="str">
        <f>IF(EC8="-","【-】","【"&amp;SUBSTITUTE(TEXT(EC8,"#,##0.0"),"-","△")&amp;"】")</f>
        <v>【54.5】</v>
      </c>
      <c r="ED6" s="52">
        <f>IF(ED8="-",NA(),ED8)</f>
        <v>40.799999999999997</v>
      </c>
      <c r="EE6" s="52">
        <f t="shared" ref="EE6:EM6" si="14">IF(EE8="-",NA(),EE8)</f>
        <v>45.3</v>
      </c>
      <c r="EF6" s="52">
        <f t="shared" si="14"/>
        <v>41.7</v>
      </c>
      <c r="EG6" s="52">
        <f t="shared" si="14"/>
        <v>46.1</v>
      </c>
      <c r="EH6" s="52">
        <f t="shared" si="14"/>
        <v>48.8</v>
      </c>
      <c r="EI6" s="52">
        <f t="shared" si="14"/>
        <v>50.8</v>
      </c>
      <c r="EJ6" s="52">
        <f t="shared" si="14"/>
        <v>51.4</v>
      </c>
      <c r="EK6" s="52">
        <f t="shared" si="14"/>
        <v>51.9</v>
      </c>
      <c r="EL6" s="52">
        <f t="shared" si="14"/>
        <v>53.8</v>
      </c>
      <c r="EM6" s="52">
        <f t="shared" si="14"/>
        <v>59.1</v>
      </c>
      <c r="EN6" s="52" t="str">
        <f>IF(EN8="-","【-】","【"&amp;SUBSTITUTE(TEXT(EN8,"#,##0.0"),"-","△")&amp;"】")</f>
        <v>【57.0】</v>
      </c>
      <c r="EO6" s="52">
        <f>IF(EO8="-",NA(),EO8)</f>
        <v>75.599999999999994</v>
      </c>
      <c r="EP6" s="52">
        <f t="shared" ref="EP6:EX6" si="15">IF(EP8="-",NA(),EP8)</f>
        <v>81.2</v>
      </c>
      <c r="EQ6" s="52">
        <f t="shared" si="15"/>
        <v>58.6</v>
      </c>
      <c r="ER6" s="52">
        <f t="shared" si="15"/>
        <v>63.5</v>
      </c>
      <c r="ES6" s="52">
        <f t="shared" si="15"/>
        <v>63</v>
      </c>
      <c r="ET6" s="52">
        <f t="shared" si="15"/>
        <v>72.599999999999994</v>
      </c>
      <c r="EU6" s="52">
        <f t="shared" si="15"/>
        <v>71.900000000000006</v>
      </c>
      <c r="EV6" s="52">
        <f t="shared" si="15"/>
        <v>71.2</v>
      </c>
      <c r="EW6" s="52">
        <f t="shared" si="15"/>
        <v>71.8</v>
      </c>
      <c r="EX6" s="52">
        <f t="shared" si="15"/>
        <v>72.2</v>
      </c>
      <c r="EY6" s="52" t="str">
        <f>IF(EY8="-","【-】","【"&amp;SUBSTITUTE(TEXT(EY8,"#,##0.0"),"-","△")&amp;"】")</f>
        <v>【70.4】</v>
      </c>
      <c r="EZ6" s="53">
        <f>IF(EZ8="-",NA(),EZ8)</f>
        <v>36329791</v>
      </c>
      <c r="FA6" s="53">
        <f t="shared" ref="FA6:FI6" si="16">IF(FA8="-",NA(),FA8)</f>
        <v>36804451</v>
      </c>
      <c r="FB6" s="53">
        <f t="shared" si="16"/>
        <v>36776967</v>
      </c>
      <c r="FC6" s="53">
        <f t="shared" si="16"/>
        <v>36884781</v>
      </c>
      <c r="FD6" s="53">
        <f t="shared" si="16"/>
        <v>40156186</v>
      </c>
      <c r="FE6" s="53">
        <f t="shared" si="16"/>
        <v>44436827</v>
      </c>
      <c r="FF6" s="53">
        <f t="shared" si="16"/>
        <v>45896030</v>
      </c>
      <c r="FG6" s="53">
        <f t="shared" si="16"/>
        <v>47415042</v>
      </c>
      <c r="FH6" s="53">
        <f t="shared" si="16"/>
        <v>47985814</v>
      </c>
      <c r="FI6" s="53">
        <f t="shared" si="16"/>
        <v>45484013</v>
      </c>
      <c r="FJ6" s="53" t="str">
        <f>IF(FJ8="-","【-】","【"&amp;SUBSTITUTE(TEXT(FJ8,"#,##0"),"-","△")&amp;"】")</f>
        <v>【50,999,060】</v>
      </c>
    </row>
    <row r="7" spans="1:166" s="54" customFormat="1" x14ac:dyDescent="0.2">
      <c r="A7" s="35" t="s">
        <v>177</v>
      </c>
      <c r="B7" s="50">
        <f t="shared" ref="B7:AH7" si="17">B8</f>
        <v>2023</v>
      </c>
      <c r="C7" s="50">
        <f t="shared" si="17"/>
        <v>352161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民間企業出身</v>
      </c>
      <c r="P7" s="50" t="str">
        <f>P8</f>
        <v>直営</v>
      </c>
      <c r="Q7" s="51">
        <f t="shared" si="17"/>
        <v>15</v>
      </c>
      <c r="R7" s="50" t="str">
        <f t="shared" si="17"/>
        <v>-</v>
      </c>
      <c r="S7" s="50" t="str">
        <f t="shared" si="17"/>
        <v>ド 透 訓</v>
      </c>
      <c r="T7" s="50" t="str">
        <f t="shared" si="17"/>
        <v>救 災 輪</v>
      </c>
      <c r="U7" s="51">
        <f>U8</f>
        <v>59459</v>
      </c>
      <c r="V7" s="51">
        <f>V8</f>
        <v>17362</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199</v>
      </c>
      <c r="AG7" s="51" t="str">
        <f t="shared" si="17"/>
        <v>-</v>
      </c>
      <c r="AH7" s="51">
        <f t="shared" si="17"/>
        <v>199</v>
      </c>
      <c r="AI7" s="52">
        <f>AI8</f>
        <v>97.2</v>
      </c>
      <c r="AJ7" s="52">
        <f t="shared" ref="AJ7:AR7" si="18">AJ8</f>
        <v>99.1</v>
      </c>
      <c r="AK7" s="52">
        <f t="shared" si="18"/>
        <v>106.5</v>
      </c>
      <c r="AL7" s="52">
        <f t="shared" si="18"/>
        <v>105.4</v>
      </c>
      <c r="AM7" s="52">
        <f t="shared" si="18"/>
        <v>96.2</v>
      </c>
      <c r="AN7" s="52">
        <f t="shared" si="18"/>
        <v>96.9</v>
      </c>
      <c r="AO7" s="52">
        <f t="shared" si="18"/>
        <v>101.8</v>
      </c>
      <c r="AP7" s="52">
        <f t="shared" si="18"/>
        <v>106.2</v>
      </c>
      <c r="AQ7" s="52">
        <f t="shared" si="18"/>
        <v>103.5</v>
      </c>
      <c r="AR7" s="52">
        <f t="shared" si="18"/>
        <v>96.3</v>
      </c>
      <c r="AS7" s="52"/>
      <c r="AT7" s="52">
        <f>AT8</f>
        <v>92.3</v>
      </c>
      <c r="AU7" s="52">
        <f t="shared" ref="AU7:BC7" si="19">AU8</f>
        <v>90.4</v>
      </c>
      <c r="AV7" s="52">
        <f t="shared" si="19"/>
        <v>87.7</v>
      </c>
      <c r="AW7" s="52">
        <f t="shared" si="19"/>
        <v>85.3</v>
      </c>
      <c r="AX7" s="52">
        <f t="shared" si="19"/>
        <v>90.6</v>
      </c>
      <c r="AY7" s="52">
        <f t="shared" si="19"/>
        <v>86</v>
      </c>
      <c r="AZ7" s="52">
        <f t="shared" si="19"/>
        <v>80.7</v>
      </c>
      <c r="BA7" s="52">
        <f t="shared" si="19"/>
        <v>82.3</v>
      </c>
      <c r="BB7" s="52">
        <f t="shared" si="19"/>
        <v>81.5</v>
      </c>
      <c r="BC7" s="52">
        <f t="shared" si="19"/>
        <v>81</v>
      </c>
      <c r="BD7" s="52"/>
      <c r="BE7" s="52">
        <f>BE8</f>
        <v>89.6</v>
      </c>
      <c r="BF7" s="52">
        <f t="shared" ref="BF7:BN7" si="20">BF8</f>
        <v>87.4</v>
      </c>
      <c r="BG7" s="52">
        <f t="shared" si="20"/>
        <v>84.8</v>
      </c>
      <c r="BH7" s="52">
        <f t="shared" si="20"/>
        <v>82.2</v>
      </c>
      <c r="BI7" s="52">
        <f t="shared" si="20"/>
        <v>87.6</v>
      </c>
      <c r="BJ7" s="52">
        <f t="shared" si="20"/>
        <v>83</v>
      </c>
      <c r="BK7" s="52">
        <f t="shared" si="20"/>
        <v>77.599999999999994</v>
      </c>
      <c r="BL7" s="52">
        <f t="shared" si="20"/>
        <v>79.2</v>
      </c>
      <c r="BM7" s="52">
        <f t="shared" si="20"/>
        <v>78.400000000000006</v>
      </c>
      <c r="BN7" s="52">
        <f t="shared" si="20"/>
        <v>77.5</v>
      </c>
      <c r="BO7" s="52"/>
      <c r="BP7" s="52">
        <f>BP8</f>
        <v>80.400000000000006</v>
      </c>
      <c r="BQ7" s="52">
        <f t="shared" ref="BQ7:BY7" si="21">BQ8</f>
        <v>76.5</v>
      </c>
      <c r="BR7" s="52">
        <f t="shared" si="21"/>
        <v>71.3</v>
      </c>
      <c r="BS7" s="52">
        <f t="shared" si="21"/>
        <v>66.900000000000006</v>
      </c>
      <c r="BT7" s="52">
        <f t="shared" si="21"/>
        <v>80.599999999999994</v>
      </c>
      <c r="BU7" s="52">
        <f t="shared" si="21"/>
        <v>72.900000000000006</v>
      </c>
      <c r="BV7" s="52">
        <f t="shared" si="21"/>
        <v>64.5</v>
      </c>
      <c r="BW7" s="52">
        <f t="shared" si="21"/>
        <v>63.8</v>
      </c>
      <c r="BX7" s="52">
        <f t="shared" si="21"/>
        <v>63.4</v>
      </c>
      <c r="BY7" s="52">
        <f t="shared" si="21"/>
        <v>64.7</v>
      </c>
      <c r="BZ7" s="52"/>
      <c r="CA7" s="53">
        <f>CA8</f>
        <v>37733</v>
      </c>
      <c r="CB7" s="53">
        <f t="shared" ref="CB7:CJ7" si="22">CB8</f>
        <v>40085</v>
      </c>
      <c r="CC7" s="53">
        <f t="shared" si="22"/>
        <v>41404</v>
      </c>
      <c r="CD7" s="53">
        <f t="shared" si="22"/>
        <v>43461</v>
      </c>
      <c r="CE7" s="53">
        <f t="shared" si="22"/>
        <v>42611</v>
      </c>
      <c r="CF7" s="53">
        <f t="shared" si="22"/>
        <v>48807</v>
      </c>
      <c r="CG7" s="53">
        <f t="shared" si="22"/>
        <v>51594</v>
      </c>
      <c r="CH7" s="53">
        <f t="shared" si="22"/>
        <v>53805</v>
      </c>
      <c r="CI7" s="53">
        <f t="shared" si="22"/>
        <v>56563</v>
      </c>
      <c r="CJ7" s="53">
        <f t="shared" si="22"/>
        <v>41075</v>
      </c>
      <c r="CK7" s="52"/>
      <c r="CL7" s="53">
        <f>CL8</f>
        <v>10555</v>
      </c>
      <c r="CM7" s="53">
        <f t="shared" ref="CM7:CU7" si="23">CM8</f>
        <v>10949</v>
      </c>
      <c r="CN7" s="53">
        <f t="shared" si="23"/>
        <v>11778</v>
      </c>
      <c r="CO7" s="53">
        <f t="shared" si="23"/>
        <v>12193</v>
      </c>
      <c r="CP7" s="53">
        <f t="shared" si="23"/>
        <v>13363</v>
      </c>
      <c r="CQ7" s="53">
        <f t="shared" si="23"/>
        <v>12970</v>
      </c>
      <c r="CR7" s="53">
        <f t="shared" si="23"/>
        <v>13767</v>
      </c>
      <c r="CS7" s="53">
        <f t="shared" si="23"/>
        <v>14046</v>
      </c>
      <c r="CT7" s="53">
        <f t="shared" si="23"/>
        <v>14550</v>
      </c>
      <c r="CU7" s="53">
        <f t="shared" si="23"/>
        <v>11652</v>
      </c>
      <c r="CV7" s="52"/>
      <c r="CW7" s="52">
        <f>CW8</f>
        <v>53.4</v>
      </c>
      <c r="CX7" s="52">
        <f t="shared" ref="CX7:DF7" si="24">CX8</f>
        <v>58.2</v>
      </c>
      <c r="CY7" s="52">
        <f t="shared" si="24"/>
        <v>62.4</v>
      </c>
      <c r="CZ7" s="52">
        <f t="shared" si="24"/>
        <v>63.7</v>
      </c>
      <c r="DA7" s="52">
        <f t="shared" si="24"/>
        <v>59.5</v>
      </c>
      <c r="DB7" s="52">
        <f t="shared" si="24"/>
        <v>59.9</v>
      </c>
      <c r="DC7" s="52">
        <f t="shared" si="24"/>
        <v>63.4</v>
      </c>
      <c r="DD7" s="52">
        <f t="shared" si="24"/>
        <v>61.3</v>
      </c>
      <c r="DE7" s="52">
        <f t="shared" si="24"/>
        <v>61.4</v>
      </c>
      <c r="DF7" s="52">
        <f t="shared" si="24"/>
        <v>68.099999999999994</v>
      </c>
      <c r="DG7" s="52"/>
      <c r="DH7" s="52">
        <f>DH8</f>
        <v>21</v>
      </c>
      <c r="DI7" s="52">
        <f t="shared" ref="DI7:DQ7" si="25">DI8</f>
        <v>20.5</v>
      </c>
      <c r="DJ7" s="52">
        <f t="shared" si="25"/>
        <v>22.3</v>
      </c>
      <c r="DK7" s="52">
        <f t="shared" si="25"/>
        <v>22.5</v>
      </c>
      <c r="DL7" s="52">
        <f t="shared" si="25"/>
        <v>22</v>
      </c>
      <c r="DM7" s="52">
        <f t="shared" si="25"/>
        <v>20.5</v>
      </c>
      <c r="DN7" s="52">
        <f t="shared" si="25"/>
        <v>20.2</v>
      </c>
      <c r="DO7" s="52">
        <f t="shared" si="25"/>
        <v>20.2</v>
      </c>
      <c r="DP7" s="52">
        <f t="shared" si="25"/>
        <v>21.1</v>
      </c>
      <c r="DQ7" s="52">
        <f t="shared" si="25"/>
        <v>18</v>
      </c>
      <c r="DR7" s="52"/>
      <c r="DS7" s="52">
        <f>DS8</f>
        <v>85</v>
      </c>
      <c r="DT7" s="52">
        <f t="shared" ref="DT7:EB7" si="26">DT8</f>
        <v>87.3</v>
      </c>
      <c r="DU7" s="52">
        <f t="shared" si="26"/>
        <v>78.599999999999994</v>
      </c>
      <c r="DV7" s="52">
        <f t="shared" si="26"/>
        <v>71.400000000000006</v>
      </c>
      <c r="DW7" s="52">
        <f t="shared" si="26"/>
        <v>68.8</v>
      </c>
      <c r="DX7" s="52">
        <f t="shared" si="26"/>
        <v>81.900000000000006</v>
      </c>
      <c r="DY7" s="52">
        <f t="shared" si="26"/>
        <v>91.6</v>
      </c>
      <c r="DZ7" s="52">
        <f t="shared" si="26"/>
        <v>100.1</v>
      </c>
      <c r="EA7" s="52">
        <f t="shared" si="26"/>
        <v>94.9</v>
      </c>
      <c r="EB7" s="52">
        <f t="shared" si="26"/>
        <v>121.9</v>
      </c>
      <c r="EC7" s="52"/>
      <c r="ED7" s="52">
        <f>ED8</f>
        <v>40.799999999999997</v>
      </c>
      <c r="EE7" s="52">
        <f t="shared" ref="EE7:EM7" si="27">EE8</f>
        <v>45.3</v>
      </c>
      <c r="EF7" s="52">
        <f t="shared" si="27"/>
        <v>41.7</v>
      </c>
      <c r="EG7" s="52">
        <f t="shared" si="27"/>
        <v>46.1</v>
      </c>
      <c r="EH7" s="52">
        <f t="shared" si="27"/>
        <v>48.8</v>
      </c>
      <c r="EI7" s="52">
        <f t="shared" si="27"/>
        <v>50.8</v>
      </c>
      <c r="EJ7" s="52">
        <f t="shared" si="27"/>
        <v>51.4</v>
      </c>
      <c r="EK7" s="52">
        <f t="shared" si="27"/>
        <v>51.9</v>
      </c>
      <c r="EL7" s="52">
        <f t="shared" si="27"/>
        <v>53.8</v>
      </c>
      <c r="EM7" s="52">
        <f t="shared" si="27"/>
        <v>59.1</v>
      </c>
      <c r="EN7" s="52"/>
      <c r="EO7" s="52">
        <f>EO8</f>
        <v>75.599999999999994</v>
      </c>
      <c r="EP7" s="52">
        <f t="shared" ref="EP7:EX7" si="28">EP8</f>
        <v>81.2</v>
      </c>
      <c r="EQ7" s="52">
        <f t="shared" si="28"/>
        <v>58.6</v>
      </c>
      <c r="ER7" s="52">
        <f t="shared" si="28"/>
        <v>63.5</v>
      </c>
      <c r="ES7" s="52">
        <f t="shared" si="28"/>
        <v>63</v>
      </c>
      <c r="ET7" s="52">
        <f t="shared" si="28"/>
        <v>72.599999999999994</v>
      </c>
      <c r="EU7" s="52">
        <f t="shared" si="28"/>
        <v>71.900000000000006</v>
      </c>
      <c r="EV7" s="52">
        <f t="shared" si="28"/>
        <v>71.2</v>
      </c>
      <c r="EW7" s="52">
        <f t="shared" si="28"/>
        <v>71.8</v>
      </c>
      <c r="EX7" s="52">
        <f t="shared" si="28"/>
        <v>72.2</v>
      </c>
      <c r="EY7" s="52"/>
      <c r="EZ7" s="53">
        <f>EZ8</f>
        <v>36329791</v>
      </c>
      <c r="FA7" s="53">
        <f t="shared" ref="FA7:FI7" si="29">FA8</f>
        <v>36804451</v>
      </c>
      <c r="FB7" s="53">
        <f t="shared" si="29"/>
        <v>36776967</v>
      </c>
      <c r="FC7" s="53">
        <f t="shared" si="29"/>
        <v>36884781</v>
      </c>
      <c r="FD7" s="53">
        <f t="shared" si="29"/>
        <v>40156186</v>
      </c>
      <c r="FE7" s="53">
        <f t="shared" si="29"/>
        <v>44436827</v>
      </c>
      <c r="FF7" s="53">
        <f t="shared" si="29"/>
        <v>45896030</v>
      </c>
      <c r="FG7" s="53">
        <f t="shared" si="29"/>
        <v>47415042</v>
      </c>
      <c r="FH7" s="53">
        <f t="shared" si="29"/>
        <v>47985814</v>
      </c>
      <c r="FI7" s="53">
        <f t="shared" si="29"/>
        <v>45484013</v>
      </c>
      <c r="FJ7" s="53"/>
    </row>
    <row r="8" spans="1:166" s="54" customFormat="1" x14ac:dyDescent="0.2">
      <c r="A8" s="35"/>
      <c r="B8" s="55">
        <v>2023</v>
      </c>
      <c r="C8" s="55">
        <v>352161</v>
      </c>
      <c r="D8" s="55">
        <v>46</v>
      </c>
      <c r="E8" s="55">
        <v>6</v>
      </c>
      <c r="F8" s="55">
        <v>0</v>
      </c>
      <c r="G8" s="55">
        <v>1</v>
      </c>
      <c r="H8" s="55" t="s">
        <v>178</v>
      </c>
      <c r="I8" s="55" t="s">
        <v>179</v>
      </c>
      <c r="J8" s="55" t="s">
        <v>180</v>
      </c>
      <c r="K8" s="55" t="s">
        <v>181</v>
      </c>
      <c r="L8" s="55" t="s">
        <v>182</v>
      </c>
      <c r="M8" s="55" t="s">
        <v>183</v>
      </c>
      <c r="N8" s="55" t="s">
        <v>184</v>
      </c>
      <c r="O8" s="55" t="s">
        <v>185</v>
      </c>
      <c r="P8" s="55" t="s">
        <v>186</v>
      </c>
      <c r="Q8" s="56">
        <v>15</v>
      </c>
      <c r="R8" s="55" t="s">
        <v>40</v>
      </c>
      <c r="S8" s="55" t="s">
        <v>187</v>
      </c>
      <c r="T8" s="55" t="s">
        <v>188</v>
      </c>
      <c r="U8" s="56">
        <v>59459</v>
      </c>
      <c r="V8" s="56">
        <v>17362</v>
      </c>
      <c r="W8" s="55" t="s">
        <v>40</v>
      </c>
      <c r="X8" s="55" t="s">
        <v>189</v>
      </c>
      <c r="Y8" s="57" t="s">
        <v>190</v>
      </c>
      <c r="Z8" s="56">
        <v>199</v>
      </c>
      <c r="AA8" s="56" t="s">
        <v>40</v>
      </c>
      <c r="AB8" s="56" t="s">
        <v>40</v>
      </c>
      <c r="AC8" s="56" t="s">
        <v>40</v>
      </c>
      <c r="AD8" s="56" t="s">
        <v>40</v>
      </c>
      <c r="AE8" s="56">
        <v>199</v>
      </c>
      <c r="AF8" s="56">
        <v>199</v>
      </c>
      <c r="AG8" s="56" t="s">
        <v>40</v>
      </c>
      <c r="AH8" s="56">
        <v>199</v>
      </c>
      <c r="AI8" s="58">
        <v>97.2</v>
      </c>
      <c r="AJ8" s="58">
        <v>99.1</v>
      </c>
      <c r="AK8" s="58">
        <v>106.5</v>
      </c>
      <c r="AL8" s="58">
        <v>105.4</v>
      </c>
      <c r="AM8" s="58">
        <v>96.2</v>
      </c>
      <c r="AN8" s="58">
        <v>96.9</v>
      </c>
      <c r="AO8" s="58">
        <v>101.8</v>
      </c>
      <c r="AP8" s="58">
        <v>106.2</v>
      </c>
      <c r="AQ8" s="58">
        <v>103.5</v>
      </c>
      <c r="AR8" s="58">
        <v>96.3</v>
      </c>
      <c r="AS8" s="58">
        <v>96.6</v>
      </c>
      <c r="AT8" s="58">
        <v>92.3</v>
      </c>
      <c r="AU8" s="58">
        <v>90.4</v>
      </c>
      <c r="AV8" s="58">
        <v>87.7</v>
      </c>
      <c r="AW8" s="58">
        <v>85.3</v>
      </c>
      <c r="AX8" s="58">
        <v>90.6</v>
      </c>
      <c r="AY8" s="58">
        <v>86</v>
      </c>
      <c r="AZ8" s="58">
        <v>80.7</v>
      </c>
      <c r="BA8" s="58">
        <v>82.3</v>
      </c>
      <c r="BB8" s="58">
        <v>81.5</v>
      </c>
      <c r="BC8" s="58">
        <v>81</v>
      </c>
      <c r="BD8" s="58">
        <v>86.6</v>
      </c>
      <c r="BE8" s="59">
        <v>89.6</v>
      </c>
      <c r="BF8" s="59">
        <v>87.4</v>
      </c>
      <c r="BG8" s="59">
        <v>84.8</v>
      </c>
      <c r="BH8" s="59">
        <v>82.2</v>
      </c>
      <c r="BI8" s="59">
        <v>87.6</v>
      </c>
      <c r="BJ8" s="59">
        <v>83</v>
      </c>
      <c r="BK8" s="59">
        <v>77.599999999999994</v>
      </c>
      <c r="BL8" s="59">
        <v>79.2</v>
      </c>
      <c r="BM8" s="59">
        <v>78.400000000000006</v>
      </c>
      <c r="BN8" s="59">
        <v>77.5</v>
      </c>
      <c r="BO8" s="59">
        <v>83.9</v>
      </c>
      <c r="BP8" s="58">
        <v>80.400000000000006</v>
      </c>
      <c r="BQ8" s="58">
        <v>76.5</v>
      </c>
      <c r="BR8" s="58">
        <v>71.3</v>
      </c>
      <c r="BS8" s="58">
        <v>66.900000000000006</v>
      </c>
      <c r="BT8" s="58">
        <v>80.599999999999994</v>
      </c>
      <c r="BU8" s="58">
        <v>72.900000000000006</v>
      </c>
      <c r="BV8" s="58">
        <v>64.5</v>
      </c>
      <c r="BW8" s="58">
        <v>63.8</v>
      </c>
      <c r="BX8" s="58">
        <v>63.4</v>
      </c>
      <c r="BY8" s="58">
        <v>64.7</v>
      </c>
      <c r="BZ8" s="58">
        <v>68.7</v>
      </c>
      <c r="CA8" s="59">
        <v>37733</v>
      </c>
      <c r="CB8" s="59">
        <v>40085</v>
      </c>
      <c r="CC8" s="59">
        <v>41404</v>
      </c>
      <c r="CD8" s="59">
        <v>43461</v>
      </c>
      <c r="CE8" s="59">
        <v>42611</v>
      </c>
      <c r="CF8" s="59">
        <v>48807</v>
      </c>
      <c r="CG8" s="59">
        <v>51594</v>
      </c>
      <c r="CH8" s="59">
        <v>53805</v>
      </c>
      <c r="CI8" s="59">
        <v>56563</v>
      </c>
      <c r="CJ8" s="59">
        <v>41075</v>
      </c>
      <c r="CK8" s="58">
        <v>62428</v>
      </c>
      <c r="CL8" s="59">
        <v>10555</v>
      </c>
      <c r="CM8" s="59">
        <v>10949</v>
      </c>
      <c r="CN8" s="59">
        <v>11778</v>
      </c>
      <c r="CO8" s="59">
        <v>12193</v>
      </c>
      <c r="CP8" s="59">
        <v>13363</v>
      </c>
      <c r="CQ8" s="59">
        <v>12970</v>
      </c>
      <c r="CR8" s="59">
        <v>13767</v>
      </c>
      <c r="CS8" s="59">
        <v>14046</v>
      </c>
      <c r="CT8" s="59">
        <v>14550</v>
      </c>
      <c r="CU8" s="59">
        <v>11652</v>
      </c>
      <c r="CV8" s="58">
        <v>18236</v>
      </c>
      <c r="CW8" s="59">
        <v>53.4</v>
      </c>
      <c r="CX8" s="59">
        <v>58.2</v>
      </c>
      <c r="CY8" s="59">
        <v>62.4</v>
      </c>
      <c r="CZ8" s="59">
        <v>63.7</v>
      </c>
      <c r="DA8" s="59">
        <v>59.5</v>
      </c>
      <c r="DB8" s="59">
        <v>59.9</v>
      </c>
      <c r="DC8" s="59">
        <v>63.4</v>
      </c>
      <c r="DD8" s="59">
        <v>61.3</v>
      </c>
      <c r="DE8" s="59">
        <v>61.4</v>
      </c>
      <c r="DF8" s="59">
        <v>68.099999999999994</v>
      </c>
      <c r="DG8" s="59">
        <v>56.1</v>
      </c>
      <c r="DH8" s="59">
        <v>21</v>
      </c>
      <c r="DI8" s="59">
        <v>20.5</v>
      </c>
      <c r="DJ8" s="59">
        <v>22.3</v>
      </c>
      <c r="DK8" s="59">
        <v>22.5</v>
      </c>
      <c r="DL8" s="59">
        <v>22</v>
      </c>
      <c r="DM8" s="59">
        <v>20.5</v>
      </c>
      <c r="DN8" s="59">
        <v>20.2</v>
      </c>
      <c r="DO8" s="59">
        <v>20.2</v>
      </c>
      <c r="DP8" s="59">
        <v>21.1</v>
      </c>
      <c r="DQ8" s="59">
        <v>18</v>
      </c>
      <c r="DR8" s="59">
        <v>26.4</v>
      </c>
      <c r="DS8" s="59">
        <v>85</v>
      </c>
      <c r="DT8" s="59">
        <v>87.3</v>
      </c>
      <c r="DU8" s="59">
        <v>78.599999999999994</v>
      </c>
      <c r="DV8" s="59">
        <v>71.400000000000006</v>
      </c>
      <c r="DW8" s="59">
        <v>68.8</v>
      </c>
      <c r="DX8" s="59">
        <v>81.900000000000006</v>
      </c>
      <c r="DY8" s="59">
        <v>91.6</v>
      </c>
      <c r="DZ8" s="59">
        <v>100.1</v>
      </c>
      <c r="EA8" s="59">
        <v>94.9</v>
      </c>
      <c r="EB8" s="59">
        <v>121.9</v>
      </c>
      <c r="EC8" s="59">
        <v>54.5</v>
      </c>
      <c r="ED8" s="58">
        <v>40.799999999999997</v>
      </c>
      <c r="EE8" s="58">
        <v>45.3</v>
      </c>
      <c r="EF8" s="58">
        <v>41.7</v>
      </c>
      <c r="EG8" s="58">
        <v>46.1</v>
      </c>
      <c r="EH8" s="58">
        <v>48.8</v>
      </c>
      <c r="EI8" s="58">
        <v>50.8</v>
      </c>
      <c r="EJ8" s="58">
        <v>51.4</v>
      </c>
      <c r="EK8" s="58">
        <v>51.9</v>
      </c>
      <c r="EL8" s="58">
        <v>53.8</v>
      </c>
      <c r="EM8" s="58">
        <v>59.1</v>
      </c>
      <c r="EN8" s="58">
        <v>57</v>
      </c>
      <c r="EO8" s="58">
        <v>75.599999999999994</v>
      </c>
      <c r="EP8" s="58">
        <v>81.2</v>
      </c>
      <c r="EQ8" s="58">
        <v>58.6</v>
      </c>
      <c r="ER8" s="58">
        <v>63.5</v>
      </c>
      <c r="ES8" s="58">
        <v>63</v>
      </c>
      <c r="ET8" s="58">
        <v>72.599999999999994</v>
      </c>
      <c r="EU8" s="58">
        <v>71.900000000000006</v>
      </c>
      <c r="EV8" s="58">
        <v>71.2</v>
      </c>
      <c r="EW8" s="58">
        <v>71.8</v>
      </c>
      <c r="EX8" s="58">
        <v>72.2</v>
      </c>
      <c r="EY8" s="58">
        <v>70.400000000000006</v>
      </c>
      <c r="EZ8" s="59">
        <v>36329791</v>
      </c>
      <c r="FA8" s="59">
        <v>36804451</v>
      </c>
      <c r="FB8" s="59">
        <v>36776967</v>
      </c>
      <c r="FC8" s="59">
        <v>36884781</v>
      </c>
      <c r="FD8" s="59">
        <v>40156186</v>
      </c>
      <c r="FE8" s="59">
        <v>44436827</v>
      </c>
      <c r="FF8" s="59">
        <v>45896030</v>
      </c>
      <c r="FG8" s="59">
        <v>47415042</v>
      </c>
      <c r="FH8" s="59">
        <v>47985814</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病院局総務課 共通ユーザ</cp:lastModifiedBy>
  <cp:lastPrinted>2025-02-10T07:16:28Z</cp:lastPrinted>
  <dcterms:created xsi:type="dcterms:W3CDTF">2025-01-16T06:44:54Z</dcterms:created>
  <dcterms:modified xsi:type="dcterms:W3CDTF">2025-02-10T07:16:46Z</dcterms:modified>
  <cp:category/>
</cp:coreProperties>
</file>