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41.28\share\04 地方債・公営企業班\12 経営比較分析表\R06経営比較分析\999 最終版\08 病院事業\市町分\"/>
    </mc:Choice>
  </mc:AlternateContent>
  <workbookProtection workbookAlgorithmName="SHA-512" workbookHashValue="3XGU4RnvWaTVdut3dIvYXkyFUgdAifG2RQ93Y0sYiiW+iqwRD/MhJDBwMdpVygqlPs3U6BXrJu5BSwsaat7tgQ==" workbookSaltValue="Ut4iARn5aUVwqn/F6rRHJg==" workbookSpinCount="100000" lockStructure="1"/>
  <bookViews>
    <workbookView xWindow="0" yWindow="0" windowWidth="28800" windowHeight="122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DV79" i="4" s="1"/>
  <c r="ED7" i="5"/>
  <c r="EB7" i="5"/>
  <c r="EA7" i="5"/>
  <c r="DZ7" i="5"/>
  <c r="AT80" i="4" s="1"/>
  <c r="DY7" i="5"/>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DS55" i="4" s="1"/>
  <c r="CL7" i="5"/>
  <c r="CJ7" i="5"/>
  <c r="CI7" i="5"/>
  <c r="CH7" i="5"/>
  <c r="AT56" i="4" s="1"/>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DS33" i="4" s="1"/>
  <c r="AT7" i="5"/>
  <c r="AR7" i="5"/>
  <c r="AQ7" i="5"/>
  <c r="AP7" i="5"/>
  <c r="AT34" i="4" s="1"/>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AB6" i="5"/>
  <c r="LP8" i="4" s="1"/>
  <c r="AA6" i="5"/>
  <c r="JW8" i="4" s="1"/>
  <c r="Z6" i="5"/>
  <c r="Y6" i="5"/>
  <c r="X6" i="5"/>
  <c r="EG12" i="4" s="1"/>
  <c r="W6" i="5"/>
  <c r="CN12" i="4" s="1"/>
  <c r="V6" i="5"/>
  <c r="U6" i="5"/>
  <c r="B12" i="4" s="1"/>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LK80" i="4"/>
  <c r="KV80" i="4"/>
  <c r="JB80" i="4"/>
  <c r="IM80" i="4"/>
  <c r="HX80" i="4"/>
  <c r="GT80" i="4"/>
  <c r="FO80" i="4"/>
  <c r="EZ80" i="4"/>
  <c r="EK80" i="4"/>
  <c r="DV80" i="4"/>
  <c r="DG80" i="4"/>
  <c r="BX80" i="4"/>
  <c r="BI80" i="4"/>
  <c r="AE80" i="4"/>
  <c r="P80" i="4"/>
  <c r="LZ79" i="4"/>
  <c r="LK79" i="4"/>
  <c r="KV79" i="4"/>
  <c r="JB79" i="4"/>
  <c r="IM79" i="4"/>
  <c r="HX79" i="4"/>
  <c r="HI79" i="4"/>
  <c r="GT79" i="4"/>
  <c r="FO79" i="4"/>
  <c r="EZ79" i="4"/>
  <c r="EK79" i="4"/>
  <c r="DG79" i="4"/>
  <c r="BX79" i="4"/>
  <c r="AE79" i="4"/>
  <c r="P79" i="4"/>
  <c r="LJ56" i="4"/>
  <c r="KU56" i="4"/>
  <c r="IZ56" i="4"/>
  <c r="IK56" i="4"/>
  <c r="HV56" i="4"/>
  <c r="GR56" i="4"/>
  <c r="FL56" i="4"/>
  <c r="EW56" i="4"/>
  <c r="EH56" i="4"/>
  <c r="DS56" i="4"/>
  <c r="DD56" i="4"/>
  <c r="BX56" i="4"/>
  <c r="BI56" i="4"/>
  <c r="AE56" i="4"/>
  <c r="P56" i="4"/>
  <c r="LY55" i="4"/>
  <c r="LJ55" i="4"/>
  <c r="KU55" i="4"/>
  <c r="IZ55" i="4"/>
  <c r="IK55" i="4"/>
  <c r="HV55" i="4"/>
  <c r="HG55" i="4"/>
  <c r="GR55" i="4"/>
  <c r="FL55" i="4"/>
  <c r="EW55" i="4"/>
  <c r="EH55" i="4"/>
  <c r="DD55" i="4"/>
  <c r="BX55" i="4"/>
  <c r="AE55" i="4"/>
  <c r="P55" i="4"/>
  <c r="BX54" i="4"/>
  <c r="LJ34" i="4"/>
  <c r="KU34" i="4"/>
  <c r="IZ34" i="4"/>
  <c r="IK34" i="4"/>
  <c r="HV34" i="4"/>
  <c r="GR34" i="4"/>
  <c r="FL34" i="4"/>
  <c r="EW34" i="4"/>
  <c r="EH34" i="4"/>
  <c r="DS34" i="4"/>
  <c r="DD34" i="4"/>
  <c r="BX34" i="4"/>
  <c r="BI34" i="4"/>
  <c r="AE34" i="4"/>
  <c r="P34" i="4"/>
  <c r="LY33" i="4"/>
  <c r="LJ33" i="4"/>
  <c r="KU33" i="4"/>
  <c r="IZ33" i="4"/>
  <c r="IK33" i="4"/>
  <c r="HV33" i="4"/>
  <c r="HG33" i="4"/>
  <c r="GR33" i="4"/>
  <c r="FL33" i="4"/>
  <c r="EW33" i="4"/>
  <c r="EH33" i="4"/>
  <c r="DD33" i="4"/>
  <c r="BX33" i="4"/>
  <c r="AE33" i="4"/>
  <c r="P33" i="4"/>
  <c r="BX32" i="4"/>
  <c r="LP12" i="4"/>
  <c r="ID12" i="4"/>
  <c r="FZ12" i="4"/>
  <c r="AU12" i="4"/>
  <c r="JW10" i="4"/>
  <c r="ID10" i="4"/>
  <c r="FZ10" i="4"/>
  <c r="CN10" i="4"/>
  <c r="AU10" i="4"/>
  <c r="B10" i="4"/>
  <c r="ID8" i="4"/>
  <c r="FZ8" i="4"/>
  <c r="EG8" i="4"/>
  <c r="CN8" i="4"/>
  <c r="AU8" i="4"/>
  <c r="B8" i="4"/>
  <c r="B6" i="4"/>
  <c r="FL54" i="4" l="1"/>
  <c r="MO78" i="4"/>
  <c r="MN54" i="4"/>
  <c r="MN32" i="4"/>
  <c r="JB78" i="4"/>
  <c r="IZ54" i="4"/>
  <c r="IZ32" i="4"/>
  <c r="FO78" i="4"/>
  <c r="FL32" i="4"/>
  <c r="BX78" i="4"/>
  <c r="C11" i="5"/>
  <c r="D11" i="5"/>
  <c r="E11" i="5"/>
  <c r="B11" i="5"/>
  <c r="HI78" i="4" l="1"/>
  <c r="HG54" i="4"/>
  <c r="HG32" i="4"/>
  <c r="DV78" i="4"/>
  <c r="DS54" i="4"/>
  <c r="DS32" i="4"/>
  <c r="AE78" i="4"/>
  <c r="AE54" i="4"/>
  <c r="AE32" i="4"/>
  <c r="KV78" i="4"/>
  <c r="KU32" i="4"/>
  <c r="KU54" i="4"/>
  <c r="KG78" i="4"/>
  <c r="KF54" i="4"/>
  <c r="KF32" i="4"/>
  <c r="GT78" i="4"/>
  <c r="GR54" i="4"/>
  <c r="GR32" i="4"/>
  <c r="DG78" i="4"/>
  <c r="DD54" i="4"/>
  <c r="DD32" i="4"/>
  <c r="P78" i="4"/>
  <c r="P32" i="4"/>
  <c r="P54" i="4"/>
  <c r="EK78" i="4"/>
  <c r="EH54" i="4"/>
  <c r="EH32" i="4"/>
  <c r="AT78" i="4"/>
  <c r="AT54" i="4"/>
  <c r="AT32" i="4"/>
  <c r="LK78" i="4"/>
  <c r="LJ54" i="4"/>
  <c r="LJ32" i="4"/>
  <c r="HV32" i="4"/>
  <c r="HV54" i="4"/>
  <c r="HX78" i="4"/>
  <c r="BI78" i="4"/>
  <c r="BI54" i="4"/>
  <c r="BI32" i="4"/>
  <c r="LZ78" i="4"/>
  <c r="LY54" i="4"/>
  <c r="LY32" i="4"/>
  <c r="IM78" i="4"/>
  <c r="IK54" i="4"/>
  <c r="IK32" i="4"/>
  <c r="EW32" i="4"/>
  <c r="EZ78" i="4"/>
  <c r="EW54" i="4"/>
</calcChain>
</file>

<file path=xl/sharedStrings.xml><?xml version="1.0" encoding="utf-8"?>
<sst xmlns="http://schemas.openxmlformats.org/spreadsheetml/2006/main" count="344" uniqueCount="192">
  <si>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</si>
  <si>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</si>
  <si>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</si>
  <si>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</si>
  <si>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</si>
  <si>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</si>
  <si>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</si>
  <si>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</si>
  <si>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</si>
  <si>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</si>
  <si>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</si>
  <si>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</si>
  <si>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</si>
  <si>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</si>
  <si>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</si>
  <si>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</si>
  <si>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</si>
  <si>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</si>
  <si>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</si>
  <si>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</si>
  <si>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</si>
  <si>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</si>
  <si>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</si>
  <si>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</si>
  <si>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</si>
  <si>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</si>
  <si>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</si>
  <si>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</si>
  <si>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</si>
  <si>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</si>
  <si>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</si>
  <si>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</si>
  <si>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</si>
  <si>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</si>
  <si>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</si>
  <si>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</si>
  <si>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</si>
  <si>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</si>
  <si>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</si>
  <si>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</si>
  <si>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</si>
  <si>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</si>
  <si>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</si>
  <si>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</si>
  <si>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</si>
  <si>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</si>
  <si>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</si>
  <si>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</si>
  <si>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</si>
  <si>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</si>
  <si>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</si>
  <si>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</si>
  <si>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</si>
  <si>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</si>
  <si>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</si>
  <si>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</si>
  <si>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</si>
  <si>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</si>
  <si>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</si>
  <si>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</si>
  <si>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</si>
  <si>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</si>
  <si>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</si>
  <si>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</si>
  <si>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</si>
  <si>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</si>
  <si>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</si>
  <si>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</si>
  <si>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</si>
  <si>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</si>
  <si>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</si>
  <si>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</si>
  <si>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</si>
  <si>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</si>
  <si>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</si>
  <si>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</si>
  <si>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</si>
  <si>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</si>
  <si>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</si>
  <si>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</si>
  <si>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</si>
  <si>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</si>
  <si>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</si>
  <si>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</si>
  <si>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</si>
  <si>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</si>
  <si>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</si>
  <si>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</si>
  <si>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</si>
  <si>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</si>
  <si>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</si>
  <si>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</si>
  <si>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</si>
  <si>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</si>
  <si>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</si>
  <si>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</si>
  <si>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</si>
  <si>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</si>
  <si>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</si>
  <si>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</si>
  <si>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</si>
  <si>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</si>
  <si>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</si>
  <si>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</si>
  <si>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</si>
  <si>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</si>
  <si>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</si>
  <si>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</si>
  <si>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</si>
  <si>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</si>
  <si>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</si>
  <si>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</si>
  <si>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</si>
  <si>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</si>
  <si>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</si>
  <si>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</si>
  <si>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</si>
  <si>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</si>
  <si>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</si>
  <si>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</si>
  <si>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</si>
  <si>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</si>
  <si>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</si>
  <si>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</si>
  <si>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</si>
  <si>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</si>
  <si>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</si>
  <si>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</si>
  <si>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</si>
  <si>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</si>
  <si>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</si>
  <si>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</si>
  <si>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</si>
  <si>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</si>
  <si>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</si>
  <si>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</si>
  <si>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</si>
  <si>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</si>
  <si>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</si>
  <si>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</si>
  <si>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</si>
  <si>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</si>
  <si>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</si>
  <si>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</si>
  <si>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</si>
  <si>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</si>
  <si>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</si>
  <si>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</si>
  <si>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</si>
  <si>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</si>
  <si>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</si>
  <si>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</si>
  <si>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</si>
  <si>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</si>
  <si>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</si>
  <si>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</si>
  <si>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</si>
  <si>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</si>
  <si>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</si>
  <si>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</si>
  <si>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</si>
  <si>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当該値(N-1)</t>
    <phoneticPr fontId="5"/>
  </si>
  <si>
    <t>当該値(N-4)</t>
    <phoneticPr fontId="5"/>
  </si>
  <si>
    <t>当該値(N-2)</t>
    <phoneticPr fontId="5"/>
  </si>
  <si>
    <t>当該値(N-3)</t>
    <phoneticPr fontId="5"/>
  </si>
  <si>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</si>
  <si>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</si>
  <si>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</si>
  <si>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</si>
  <si>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</si>
  <si>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</si>
  <si>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</si>
  <si>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岩国市</t>
  </si>
  <si>
    <t>岩国市立錦中央病院</t>
  </si>
  <si>
    <t>当然財務</t>
  </si>
  <si>
    <t>病院事業</t>
  </si>
  <si>
    <t>一般病院</t>
  </si>
  <si>
    <t>50床以上～100床未満</t>
  </si>
  <si>
    <t>非設置</t>
  </si>
  <si>
    <t>直営</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</si>
  <si>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</si>
  <si>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</si>
  <si>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</si>
  <si>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</si>
  <si>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</si>
  <si>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</si>
  <si>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</si>
  <si>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</si>
  <si>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医療機関の少ない岩国市北部地域において初期診療から慢性期医療までを幅広く担う地域の拠点病院である。へき地医療協力病院として、市民が等しく適切な医療が受けられるよう、へき地医療提供体制の堅持に努めることとしている。
　また、救急告示病院として救急患者への対応を行っており、過疎高齢化が進む当地域の医療体制を維持・確保するために欠かせない存在である。</t>
    <phoneticPr fontId="5"/>
  </si>
  <si>
    <t>　当院が位置する山口県岩国市玖北地域は、人口の減少及び高齢化の進みが著しく、今後入院･外来患者数共に減少していくことが予想され、経営的に厳しい状況になると考えられる。
　そのなかで、持続可能な地域医療体制を確保するため、令和５年度に策定した公立病院経営強化プランを基に、限られた医療資源を玖北地域全体で効率的に活用できる体制づくりに取り組んでいく。今後も地域の中核病院として、入院･外来を柱とした住民サービスを行い、訪問看護ステーションとの連携を密にし、収入の増加･確保を図り、持続可能な病院経営に努める。</t>
    <rPh sb="110" eb="112">
      <t>レイワ</t>
    </rPh>
    <rPh sb="113" eb="115">
      <t>ネンド</t>
    </rPh>
    <rPh sb="116" eb="118">
      <t>サクテイ</t>
    </rPh>
    <rPh sb="132" eb="133">
      <t>モト</t>
    </rPh>
    <phoneticPr fontId="5"/>
  </si>
  <si>
    <t>　経常収支比率、医業収支比率共に前年度より減少している。これは一般会計補助金の減少により医業外収益が減少したため総収益が減少し、職員の増加による職員給与費の増加や医療機器等の購入に係る消費税の支払によりその他雑損失が増加したため総費用が増加したことが主な要因と思われる。
今後も適正な医師数の確保に努め、単年度の黒字化により累積欠損金の解消に努める。
　支出面については、平均値を上回っている材料費対医業収益比率の改善を図るため、同市立病院である美和病院との医薬品の共同購入を継続するとともに、ジェネリック医薬品の採用品目を増加し、経費削減に努める。</t>
    <rPh sb="31" eb="33">
      <t>イッパン</t>
    </rPh>
    <rPh sb="33" eb="35">
      <t>カイケイ</t>
    </rPh>
    <rPh sb="35" eb="38">
      <t>ホジョキン</t>
    </rPh>
    <rPh sb="39" eb="41">
      <t>ゲンショウ</t>
    </rPh>
    <rPh sb="44" eb="47">
      <t>イギョウガイ</t>
    </rPh>
    <rPh sb="47" eb="49">
      <t>シュウエキ</t>
    </rPh>
    <rPh sb="50" eb="52">
      <t>ゲンショウ</t>
    </rPh>
    <rPh sb="56" eb="59">
      <t>ソウシュウエキ</t>
    </rPh>
    <rPh sb="60" eb="62">
      <t>ゲンショウ</t>
    </rPh>
    <rPh sb="64" eb="66">
      <t>ショクイン</t>
    </rPh>
    <rPh sb="67" eb="69">
      <t>ゾウカ</t>
    </rPh>
    <rPh sb="72" eb="77">
      <t>ショクインキュウヨヒ</t>
    </rPh>
    <rPh sb="78" eb="80">
      <t>ゾウカ</t>
    </rPh>
    <rPh sb="81" eb="86">
      <t>イリョウキキトウ</t>
    </rPh>
    <rPh sb="87" eb="89">
      <t>コウニュウ</t>
    </rPh>
    <rPh sb="90" eb="91">
      <t>カカ</t>
    </rPh>
    <rPh sb="92" eb="95">
      <t>ショウヒゼイ</t>
    </rPh>
    <rPh sb="96" eb="98">
      <t>シハライ</t>
    </rPh>
    <rPh sb="103" eb="104">
      <t>タ</t>
    </rPh>
    <rPh sb="104" eb="107">
      <t>ザツソンシツ</t>
    </rPh>
    <rPh sb="108" eb="110">
      <t>ゾウカ</t>
    </rPh>
    <rPh sb="114" eb="117">
      <t>ソウヒヨウ</t>
    </rPh>
    <rPh sb="118" eb="120">
      <t>ゾウカ</t>
    </rPh>
    <rPh sb="125" eb="126">
      <t>オモ</t>
    </rPh>
    <phoneticPr fontId="5"/>
  </si>
  <si>
    <t>　病院施設については、築後39年を経過しており、有形固定資産減価償却率が高くなっている。
　耐震性はあり、これまでに平成27年度にエレベーター改修工事、平成29年度からは病棟トイレ２箇所の改修工事を行っている。しかしながら耐用年数に達しており基本的部分の劣化の進みも目立ってきており、今後必要な改修工事と工事期間中の病院機能の維持を考えると、改修で対応するのか建替えるのか検討する必要がある。
　器械備品減価償却率については、平均値とほぼ同等であり、昨年度より若干減少している、今後も計画的な機器の更新を進める。</t>
    <rPh sb="232" eb="23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</si>
</sst>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5" fillId="0" borderId="5"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15" fillId="0" borderId="0" xfId="0" applyFont="1" applyFill="1" applyAlignment="1">
      <alignment horizontal="left" vertical="center" shrinkToFit="1"/>
    </xf>
    <xf numFmtId="0" fontId="15" fillId="0" borderId="9" xfId="0" applyFont="1" applyFill="1" applyBorder="1" applyAlignment="1">
      <alignment horizontal="left" vertical="center" shrinkToFit="1"/>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65.3</c:v>
                </c:pt>
                <c:pt idx="1">
                  <c:v>78.599999999999994</c:v>
                </c:pt>
                <c:pt idx="2">
                  <c:v>81.2</c:v>
                </c:pt>
                <c:pt idx="3">
                  <c:v>66</c:v>
                </c:pt>
                <c:pt idx="4">
                  <c:v>73</c:v>
                </c:pt>
              </c:numCache>
            </c:numRef>
          </c:val>
          <c:extLst>
            <c:ext xmlns:c16="http://schemas.microsoft.com/office/drawing/2014/chart" uri="{C3380CC4-5D6E-409C-BE32-E72D297353CC}">
              <c16:uniqueId val="{00000000-A45D-4339-B596-F5A837792A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A45D-4339-B596-F5A837792A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13294</c:v>
                </c:pt>
                <c:pt idx="1">
                  <c:v>12999</c:v>
                </c:pt>
                <c:pt idx="2">
                  <c:v>12393</c:v>
                </c:pt>
                <c:pt idx="3">
                  <c:v>11721</c:v>
                </c:pt>
                <c:pt idx="4">
                  <c:v>10325</c:v>
                </c:pt>
              </c:numCache>
            </c:numRef>
          </c:val>
          <c:extLst>
            <c:ext xmlns:c16="http://schemas.microsoft.com/office/drawing/2014/chart" uri="{C3380CC4-5D6E-409C-BE32-E72D297353CC}">
              <c16:uniqueId val="{00000000-D270-43B3-98B1-7DE4403CCA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D270-43B3-98B1-7DE4403CCAE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18755</c:v>
                </c:pt>
                <c:pt idx="1">
                  <c:v>19327</c:v>
                </c:pt>
                <c:pt idx="2">
                  <c:v>19529</c:v>
                </c:pt>
                <c:pt idx="3">
                  <c:v>18445</c:v>
                </c:pt>
                <c:pt idx="4">
                  <c:v>18481</c:v>
                </c:pt>
              </c:numCache>
            </c:numRef>
          </c:val>
          <c:extLst>
            <c:ext xmlns:c16="http://schemas.microsoft.com/office/drawing/2014/chart" uri="{C3380CC4-5D6E-409C-BE32-E72D297353CC}">
              <c16:uniqueId val="{00000000-956F-42C8-B391-A5D8946D21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956F-42C8-B391-A5D8946D21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49.1</c:v>
                </c:pt>
                <c:pt idx="1">
                  <c:v>55.2</c:v>
                </c:pt>
                <c:pt idx="2">
                  <c:v>57.7</c:v>
                </c:pt>
                <c:pt idx="3">
                  <c:v>85.3</c:v>
                </c:pt>
                <c:pt idx="4">
                  <c:v>106.4</c:v>
                </c:pt>
              </c:numCache>
            </c:numRef>
          </c:val>
          <c:extLst>
            <c:ext xmlns:c16="http://schemas.microsoft.com/office/drawing/2014/chart" uri="{C3380CC4-5D6E-409C-BE32-E72D297353CC}">
              <c16:uniqueId val="{00000000-A6FD-4ABE-BCF6-8DC0139CF51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6FD-4ABE-BCF6-8DC0139CF51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68.2</c:v>
                </c:pt>
                <c:pt idx="1">
                  <c:v>71.400000000000006</c:v>
                </c:pt>
                <c:pt idx="2">
                  <c:v>73.400000000000006</c:v>
                </c:pt>
                <c:pt idx="3">
                  <c:v>61.1</c:v>
                </c:pt>
                <c:pt idx="4">
                  <c:v>60.5</c:v>
                </c:pt>
              </c:numCache>
            </c:numRef>
          </c:val>
          <c:extLst>
            <c:ext xmlns:c16="http://schemas.microsoft.com/office/drawing/2014/chart" uri="{C3380CC4-5D6E-409C-BE32-E72D297353CC}">
              <c16:uniqueId val="{00000000-0498-43E4-B68F-7CB5A2D4D1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0498-43E4-B68F-7CB5A2D4D1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74.900000000000006</c:v>
                </c:pt>
                <c:pt idx="1">
                  <c:v>77.599999999999994</c:v>
                </c:pt>
                <c:pt idx="2">
                  <c:v>79.599999999999994</c:v>
                </c:pt>
                <c:pt idx="3">
                  <c:v>67.400000000000006</c:v>
                </c:pt>
                <c:pt idx="4">
                  <c:v>66.8</c:v>
                </c:pt>
              </c:numCache>
            </c:numRef>
          </c:val>
          <c:extLst>
            <c:ext xmlns:c16="http://schemas.microsoft.com/office/drawing/2014/chart" uri="{C3380CC4-5D6E-409C-BE32-E72D297353CC}">
              <c16:uniqueId val="{00000000-3D7D-4920-BB69-A4337FB7CB0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3D7D-4920-BB69-A4337FB7CB0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89.1</c:v>
                </c:pt>
                <c:pt idx="1">
                  <c:v>91.6</c:v>
                </c:pt>
                <c:pt idx="2">
                  <c:v>97.7</c:v>
                </c:pt>
                <c:pt idx="3">
                  <c:v>89.5</c:v>
                </c:pt>
                <c:pt idx="4">
                  <c:v>86.6</c:v>
                </c:pt>
              </c:numCache>
            </c:numRef>
          </c:val>
          <c:extLst>
            <c:ext xmlns:c16="http://schemas.microsoft.com/office/drawing/2014/chart" uri="{C3380CC4-5D6E-409C-BE32-E72D297353CC}">
              <c16:uniqueId val="{00000000-4CFD-4F90-8297-D6E4298CEB5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4CFD-4F90-8297-D6E4298CEB5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66.7</c:v>
                </c:pt>
                <c:pt idx="1">
                  <c:v>64.5</c:v>
                </c:pt>
                <c:pt idx="2">
                  <c:v>66.8</c:v>
                </c:pt>
                <c:pt idx="3">
                  <c:v>69.2</c:v>
                </c:pt>
                <c:pt idx="4">
                  <c:v>70.2</c:v>
                </c:pt>
              </c:numCache>
            </c:numRef>
          </c:val>
          <c:extLst>
            <c:ext xmlns:c16="http://schemas.microsoft.com/office/drawing/2014/chart" uri="{C3380CC4-5D6E-409C-BE32-E72D297353CC}">
              <c16:uniqueId val="{00000000-3B33-4238-A07A-FF5F5289D5A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3B33-4238-A07A-FF5F5289D5A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81.3</c:v>
                </c:pt>
                <c:pt idx="1">
                  <c:v>64</c:v>
                </c:pt>
                <c:pt idx="2">
                  <c:v>67.2</c:v>
                </c:pt>
                <c:pt idx="3">
                  <c:v>70.3</c:v>
                </c:pt>
                <c:pt idx="4">
                  <c:v>68.599999999999994</c:v>
                </c:pt>
              </c:numCache>
            </c:numRef>
          </c:val>
          <c:extLst>
            <c:ext xmlns:c16="http://schemas.microsoft.com/office/drawing/2014/chart" uri="{C3380CC4-5D6E-409C-BE32-E72D297353CC}">
              <c16:uniqueId val="{00000000-8F14-4880-998B-71A6FE8263D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8F14-4880-998B-71A6FE8263D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21178472</c:v>
                </c:pt>
                <c:pt idx="1">
                  <c:v>22447925</c:v>
                </c:pt>
                <c:pt idx="2">
                  <c:v>22411434</c:v>
                </c:pt>
                <c:pt idx="3">
                  <c:v>22614472</c:v>
                </c:pt>
                <c:pt idx="4">
                  <c:v>23030981</c:v>
                </c:pt>
              </c:numCache>
            </c:numRef>
          </c:val>
          <c:extLst>
            <c:ext xmlns:c16="http://schemas.microsoft.com/office/drawing/2014/chart" uri="{C3380CC4-5D6E-409C-BE32-E72D297353CC}">
              <c16:uniqueId val="{00000000-1E56-4EE2-A181-C5B6E1E9B6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E56-4EE2-A181-C5B6E1E9B6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32.5</c:v>
                </c:pt>
                <c:pt idx="1">
                  <c:v>29.9</c:v>
                </c:pt>
                <c:pt idx="2">
                  <c:v>28.1</c:v>
                </c:pt>
                <c:pt idx="3">
                  <c:v>28.8</c:v>
                </c:pt>
                <c:pt idx="4">
                  <c:v>28.5</c:v>
                </c:pt>
              </c:numCache>
            </c:numRef>
          </c:val>
          <c:extLst>
            <c:ext xmlns:c16="http://schemas.microsoft.com/office/drawing/2014/chart" uri="{C3380CC4-5D6E-409C-BE32-E72D297353CC}">
              <c16:uniqueId val="{00000000-74A6-4F3D-835E-45B3F7DC09B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74A6-4F3D-835E-45B3F7DC09B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70.3</c:v>
                </c:pt>
                <c:pt idx="1">
                  <c:v>71</c:v>
                </c:pt>
                <c:pt idx="2">
                  <c:v>66.8</c:v>
                </c:pt>
                <c:pt idx="3">
                  <c:v>78.400000000000006</c:v>
                </c:pt>
                <c:pt idx="4">
                  <c:v>80.2</c:v>
                </c:pt>
              </c:numCache>
            </c:numRef>
          </c:val>
          <c:extLst>
            <c:ext xmlns:c16="http://schemas.microsoft.com/office/drawing/2014/chart" uri="{C3380CC4-5D6E-409C-BE32-E72D297353CC}">
              <c16:uniqueId val="{00000000-69A8-4893-88C9-C9FF80BA74B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69A8-4893-88C9-C9FF80BA74B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E22" zoomScale="85" zoomScaleNormal="85" zoomScaleSheetLayoutView="70" workbookViewId="0">
      <selection activeCell="NJ37" sqref="NJ37:NX3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山口県岩国市　岩国市立錦中央病院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126812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2974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89.1</v>
      </c>
      <c r="Q33" s="70"/>
      <c r="R33" s="70"/>
      <c r="S33" s="70"/>
      <c r="T33" s="70"/>
      <c r="U33" s="70"/>
      <c r="V33" s="70"/>
      <c r="W33" s="70"/>
      <c r="X33" s="70"/>
      <c r="Y33" s="70"/>
      <c r="Z33" s="70"/>
      <c r="AA33" s="70"/>
      <c r="AB33" s="70"/>
      <c r="AC33" s="70"/>
      <c r="AD33" s="71"/>
      <c r="AE33" s="69">
        <f>データ!AJ7</f>
        <v>91.6</v>
      </c>
      <c r="AF33" s="70"/>
      <c r="AG33" s="70"/>
      <c r="AH33" s="70"/>
      <c r="AI33" s="70"/>
      <c r="AJ33" s="70"/>
      <c r="AK33" s="70"/>
      <c r="AL33" s="70"/>
      <c r="AM33" s="70"/>
      <c r="AN33" s="70"/>
      <c r="AO33" s="70"/>
      <c r="AP33" s="70"/>
      <c r="AQ33" s="70"/>
      <c r="AR33" s="70"/>
      <c r="AS33" s="71"/>
      <c r="AT33" s="69">
        <f>データ!AK7</f>
        <v>97.7</v>
      </c>
      <c r="AU33" s="70"/>
      <c r="AV33" s="70"/>
      <c r="AW33" s="70"/>
      <c r="AX33" s="70"/>
      <c r="AY33" s="70"/>
      <c r="AZ33" s="70"/>
      <c r="BA33" s="70"/>
      <c r="BB33" s="70"/>
      <c r="BC33" s="70"/>
      <c r="BD33" s="70"/>
      <c r="BE33" s="70"/>
      <c r="BF33" s="70"/>
      <c r="BG33" s="70"/>
      <c r="BH33" s="71"/>
      <c r="BI33" s="69">
        <f>データ!AL7</f>
        <v>89.5</v>
      </c>
      <c r="BJ33" s="70"/>
      <c r="BK33" s="70"/>
      <c r="BL33" s="70"/>
      <c r="BM33" s="70"/>
      <c r="BN33" s="70"/>
      <c r="BO33" s="70"/>
      <c r="BP33" s="70"/>
      <c r="BQ33" s="70"/>
      <c r="BR33" s="70"/>
      <c r="BS33" s="70"/>
      <c r="BT33" s="70"/>
      <c r="BU33" s="70"/>
      <c r="BV33" s="70"/>
      <c r="BW33" s="71"/>
      <c r="BX33" s="69">
        <f>データ!AM7</f>
        <v>86.6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74.900000000000006</v>
      </c>
      <c r="DE33" s="70"/>
      <c r="DF33" s="70"/>
      <c r="DG33" s="70"/>
      <c r="DH33" s="70"/>
      <c r="DI33" s="70"/>
      <c r="DJ33" s="70"/>
      <c r="DK33" s="70"/>
      <c r="DL33" s="70"/>
      <c r="DM33" s="70"/>
      <c r="DN33" s="70"/>
      <c r="DO33" s="70"/>
      <c r="DP33" s="70"/>
      <c r="DQ33" s="70"/>
      <c r="DR33" s="71"/>
      <c r="DS33" s="69">
        <f>データ!AU7</f>
        <v>77.599999999999994</v>
      </c>
      <c r="DT33" s="70"/>
      <c r="DU33" s="70"/>
      <c r="DV33" s="70"/>
      <c r="DW33" s="70"/>
      <c r="DX33" s="70"/>
      <c r="DY33" s="70"/>
      <c r="DZ33" s="70"/>
      <c r="EA33" s="70"/>
      <c r="EB33" s="70"/>
      <c r="EC33" s="70"/>
      <c r="ED33" s="70"/>
      <c r="EE33" s="70"/>
      <c r="EF33" s="70"/>
      <c r="EG33" s="71"/>
      <c r="EH33" s="69">
        <f>データ!AV7</f>
        <v>79.599999999999994</v>
      </c>
      <c r="EI33" s="70"/>
      <c r="EJ33" s="70"/>
      <c r="EK33" s="70"/>
      <c r="EL33" s="70"/>
      <c r="EM33" s="70"/>
      <c r="EN33" s="70"/>
      <c r="EO33" s="70"/>
      <c r="EP33" s="70"/>
      <c r="EQ33" s="70"/>
      <c r="ER33" s="70"/>
      <c r="ES33" s="70"/>
      <c r="ET33" s="70"/>
      <c r="EU33" s="70"/>
      <c r="EV33" s="71"/>
      <c r="EW33" s="69">
        <f>データ!AW7</f>
        <v>67.400000000000006</v>
      </c>
      <c r="EX33" s="70"/>
      <c r="EY33" s="70"/>
      <c r="EZ33" s="70"/>
      <c r="FA33" s="70"/>
      <c r="FB33" s="70"/>
      <c r="FC33" s="70"/>
      <c r="FD33" s="70"/>
      <c r="FE33" s="70"/>
      <c r="FF33" s="70"/>
      <c r="FG33" s="70"/>
      <c r="FH33" s="70"/>
      <c r="FI33" s="70"/>
      <c r="FJ33" s="70"/>
      <c r="FK33" s="71"/>
      <c r="FL33" s="69">
        <f>データ!AX7</f>
        <v>66.8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68.2</v>
      </c>
      <c r="GS33" s="70"/>
      <c r="GT33" s="70"/>
      <c r="GU33" s="70"/>
      <c r="GV33" s="70"/>
      <c r="GW33" s="70"/>
      <c r="GX33" s="70"/>
      <c r="GY33" s="70"/>
      <c r="GZ33" s="70"/>
      <c r="HA33" s="70"/>
      <c r="HB33" s="70"/>
      <c r="HC33" s="70"/>
      <c r="HD33" s="70"/>
      <c r="HE33" s="70"/>
      <c r="HF33" s="71"/>
      <c r="HG33" s="69">
        <f>データ!BF7</f>
        <v>71.400000000000006</v>
      </c>
      <c r="HH33" s="70"/>
      <c r="HI33" s="70"/>
      <c r="HJ33" s="70"/>
      <c r="HK33" s="70"/>
      <c r="HL33" s="70"/>
      <c r="HM33" s="70"/>
      <c r="HN33" s="70"/>
      <c r="HO33" s="70"/>
      <c r="HP33" s="70"/>
      <c r="HQ33" s="70"/>
      <c r="HR33" s="70"/>
      <c r="HS33" s="70"/>
      <c r="HT33" s="70"/>
      <c r="HU33" s="71"/>
      <c r="HV33" s="69">
        <f>データ!BG7</f>
        <v>73.400000000000006</v>
      </c>
      <c r="HW33" s="70"/>
      <c r="HX33" s="70"/>
      <c r="HY33" s="70"/>
      <c r="HZ33" s="70"/>
      <c r="IA33" s="70"/>
      <c r="IB33" s="70"/>
      <c r="IC33" s="70"/>
      <c r="ID33" s="70"/>
      <c r="IE33" s="70"/>
      <c r="IF33" s="70"/>
      <c r="IG33" s="70"/>
      <c r="IH33" s="70"/>
      <c r="II33" s="70"/>
      <c r="IJ33" s="71"/>
      <c r="IK33" s="69">
        <f>データ!BH7</f>
        <v>61.1</v>
      </c>
      <c r="IL33" s="70"/>
      <c r="IM33" s="70"/>
      <c r="IN33" s="70"/>
      <c r="IO33" s="70"/>
      <c r="IP33" s="70"/>
      <c r="IQ33" s="70"/>
      <c r="IR33" s="70"/>
      <c r="IS33" s="70"/>
      <c r="IT33" s="70"/>
      <c r="IU33" s="70"/>
      <c r="IV33" s="70"/>
      <c r="IW33" s="70"/>
      <c r="IX33" s="70"/>
      <c r="IY33" s="71"/>
      <c r="IZ33" s="69">
        <f>データ!BI7</f>
        <v>60.5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65.3</v>
      </c>
      <c r="KG33" s="70"/>
      <c r="KH33" s="70"/>
      <c r="KI33" s="70"/>
      <c r="KJ33" s="70"/>
      <c r="KK33" s="70"/>
      <c r="KL33" s="70"/>
      <c r="KM33" s="70"/>
      <c r="KN33" s="70"/>
      <c r="KO33" s="70"/>
      <c r="KP33" s="70"/>
      <c r="KQ33" s="70"/>
      <c r="KR33" s="70"/>
      <c r="KS33" s="70"/>
      <c r="KT33" s="71"/>
      <c r="KU33" s="69">
        <f>データ!BQ7</f>
        <v>78.599999999999994</v>
      </c>
      <c r="KV33" s="70"/>
      <c r="KW33" s="70"/>
      <c r="KX33" s="70"/>
      <c r="KY33" s="70"/>
      <c r="KZ33" s="70"/>
      <c r="LA33" s="70"/>
      <c r="LB33" s="70"/>
      <c r="LC33" s="70"/>
      <c r="LD33" s="70"/>
      <c r="LE33" s="70"/>
      <c r="LF33" s="70"/>
      <c r="LG33" s="70"/>
      <c r="LH33" s="70"/>
      <c r="LI33" s="71"/>
      <c r="LJ33" s="69">
        <f>データ!BR7</f>
        <v>81.2</v>
      </c>
      <c r="LK33" s="70"/>
      <c r="LL33" s="70"/>
      <c r="LM33" s="70"/>
      <c r="LN33" s="70"/>
      <c r="LO33" s="70"/>
      <c r="LP33" s="70"/>
      <c r="LQ33" s="70"/>
      <c r="LR33" s="70"/>
      <c r="LS33" s="70"/>
      <c r="LT33" s="70"/>
      <c r="LU33" s="70"/>
      <c r="LV33" s="70"/>
      <c r="LW33" s="70"/>
      <c r="LX33" s="71"/>
      <c r="LY33" s="69">
        <f>データ!BS7</f>
        <v>66</v>
      </c>
      <c r="LZ33" s="70"/>
      <c r="MA33" s="70"/>
      <c r="MB33" s="70"/>
      <c r="MC33" s="70"/>
      <c r="MD33" s="70"/>
      <c r="ME33" s="70"/>
      <c r="MF33" s="70"/>
      <c r="MG33" s="70"/>
      <c r="MH33" s="70"/>
      <c r="MI33" s="70"/>
      <c r="MJ33" s="70"/>
      <c r="MK33" s="70"/>
      <c r="ML33" s="70"/>
      <c r="MM33" s="71"/>
      <c r="MN33" s="69">
        <f>データ!BT7</f>
        <v>73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55" t="s">
        <v>81</v>
      </c>
      <c r="NK52" s="156"/>
      <c r="NL52" s="156"/>
      <c r="NM52" s="156"/>
      <c r="NN52" s="156"/>
      <c r="NO52" s="156"/>
      <c r="NP52" s="156"/>
      <c r="NQ52" s="156"/>
      <c r="NR52" s="156"/>
      <c r="NS52" s="156"/>
      <c r="NT52" s="156"/>
      <c r="NU52" s="156"/>
      <c r="NV52" s="156"/>
      <c r="NW52" s="156"/>
      <c r="NX52" s="157"/>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58"/>
      <c r="NK53" s="159"/>
      <c r="NL53" s="159"/>
      <c r="NM53" s="159"/>
      <c r="NN53" s="159"/>
      <c r="NO53" s="159"/>
      <c r="NP53" s="159"/>
      <c r="NQ53" s="159"/>
      <c r="NR53" s="159"/>
      <c r="NS53" s="159"/>
      <c r="NT53" s="159"/>
      <c r="NU53" s="159"/>
      <c r="NV53" s="159"/>
      <c r="NW53" s="159"/>
      <c r="NX53" s="160"/>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61" t="s">
        <v>191</v>
      </c>
      <c r="NK54" s="162"/>
      <c r="NL54" s="162"/>
      <c r="NM54" s="162"/>
      <c r="NN54" s="162"/>
      <c r="NO54" s="162"/>
      <c r="NP54" s="162"/>
      <c r="NQ54" s="162"/>
      <c r="NR54" s="162"/>
      <c r="NS54" s="162"/>
      <c r="NT54" s="162"/>
      <c r="NU54" s="162"/>
      <c r="NV54" s="162"/>
      <c r="NW54" s="162"/>
      <c r="NX54" s="16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18755</v>
      </c>
      <c r="Q55" s="67"/>
      <c r="R55" s="67"/>
      <c r="S55" s="67"/>
      <c r="T55" s="67"/>
      <c r="U55" s="67"/>
      <c r="V55" s="67"/>
      <c r="W55" s="67"/>
      <c r="X55" s="67"/>
      <c r="Y55" s="67"/>
      <c r="Z55" s="67"/>
      <c r="AA55" s="67"/>
      <c r="AB55" s="67"/>
      <c r="AC55" s="67"/>
      <c r="AD55" s="68"/>
      <c r="AE55" s="66">
        <f>データ!CB7</f>
        <v>19327</v>
      </c>
      <c r="AF55" s="67"/>
      <c r="AG55" s="67"/>
      <c r="AH55" s="67"/>
      <c r="AI55" s="67"/>
      <c r="AJ55" s="67"/>
      <c r="AK55" s="67"/>
      <c r="AL55" s="67"/>
      <c r="AM55" s="67"/>
      <c r="AN55" s="67"/>
      <c r="AO55" s="67"/>
      <c r="AP55" s="67"/>
      <c r="AQ55" s="67"/>
      <c r="AR55" s="67"/>
      <c r="AS55" s="68"/>
      <c r="AT55" s="66">
        <f>データ!CC7</f>
        <v>19529</v>
      </c>
      <c r="AU55" s="67"/>
      <c r="AV55" s="67"/>
      <c r="AW55" s="67"/>
      <c r="AX55" s="67"/>
      <c r="AY55" s="67"/>
      <c r="AZ55" s="67"/>
      <c r="BA55" s="67"/>
      <c r="BB55" s="67"/>
      <c r="BC55" s="67"/>
      <c r="BD55" s="67"/>
      <c r="BE55" s="67"/>
      <c r="BF55" s="67"/>
      <c r="BG55" s="67"/>
      <c r="BH55" s="68"/>
      <c r="BI55" s="66">
        <f>データ!CD7</f>
        <v>18445</v>
      </c>
      <c r="BJ55" s="67"/>
      <c r="BK55" s="67"/>
      <c r="BL55" s="67"/>
      <c r="BM55" s="67"/>
      <c r="BN55" s="67"/>
      <c r="BO55" s="67"/>
      <c r="BP55" s="67"/>
      <c r="BQ55" s="67"/>
      <c r="BR55" s="67"/>
      <c r="BS55" s="67"/>
      <c r="BT55" s="67"/>
      <c r="BU55" s="67"/>
      <c r="BV55" s="67"/>
      <c r="BW55" s="68"/>
      <c r="BX55" s="66">
        <f>データ!CE7</f>
        <v>18481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13294</v>
      </c>
      <c r="DE55" s="67"/>
      <c r="DF55" s="67"/>
      <c r="DG55" s="67"/>
      <c r="DH55" s="67"/>
      <c r="DI55" s="67"/>
      <c r="DJ55" s="67"/>
      <c r="DK55" s="67"/>
      <c r="DL55" s="67"/>
      <c r="DM55" s="67"/>
      <c r="DN55" s="67"/>
      <c r="DO55" s="67"/>
      <c r="DP55" s="67"/>
      <c r="DQ55" s="67"/>
      <c r="DR55" s="68"/>
      <c r="DS55" s="66">
        <f>データ!CM7</f>
        <v>12999</v>
      </c>
      <c r="DT55" s="67"/>
      <c r="DU55" s="67"/>
      <c r="DV55" s="67"/>
      <c r="DW55" s="67"/>
      <c r="DX55" s="67"/>
      <c r="DY55" s="67"/>
      <c r="DZ55" s="67"/>
      <c r="EA55" s="67"/>
      <c r="EB55" s="67"/>
      <c r="EC55" s="67"/>
      <c r="ED55" s="67"/>
      <c r="EE55" s="67"/>
      <c r="EF55" s="67"/>
      <c r="EG55" s="68"/>
      <c r="EH55" s="66">
        <f>データ!CN7</f>
        <v>12393</v>
      </c>
      <c r="EI55" s="67"/>
      <c r="EJ55" s="67"/>
      <c r="EK55" s="67"/>
      <c r="EL55" s="67"/>
      <c r="EM55" s="67"/>
      <c r="EN55" s="67"/>
      <c r="EO55" s="67"/>
      <c r="EP55" s="67"/>
      <c r="EQ55" s="67"/>
      <c r="ER55" s="67"/>
      <c r="ES55" s="67"/>
      <c r="ET55" s="67"/>
      <c r="EU55" s="67"/>
      <c r="EV55" s="68"/>
      <c r="EW55" s="66">
        <f>データ!CO7</f>
        <v>11721</v>
      </c>
      <c r="EX55" s="67"/>
      <c r="EY55" s="67"/>
      <c r="EZ55" s="67"/>
      <c r="FA55" s="67"/>
      <c r="FB55" s="67"/>
      <c r="FC55" s="67"/>
      <c r="FD55" s="67"/>
      <c r="FE55" s="67"/>
      <c r="FF55" s="67"/>
      <c r="FG55" s="67"/>
      <c r="FH55" s="67"/>
      <c r="FI55" s="67"/>
      <c r="FJ55" s="67"/>
      <c r="FK55" s="68"/>
      <c r="FL55" s="66">
        <f>データ!CP7</f>
        <v>10325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70.3</v>
      </c>
      <c r="GS55" s="70"/>
      <c r="GT55" s="70"/>
      <c r="GU55" s="70"/>
      <c r="GV55" s="70"/>
      <c r="GW55" s="70"/>
      <c r="GX55" s="70"/>
      <c r="GY55" s="70"/>
      <c r="GZ55" s="70"/>
      <c r="HA55" s="70"/>
      <c r="HB55" s="70"/>
      <c r="HC55" s="70"/>
      <c r="HD55" s="70"/>
      <c r="HE55" s="70"/>
      <c r="HF55" s="71"/>
      <c r="HG55" s="69">
        <f>データ!CX7</f>
        <v>71</v>
      </c>
      <c r="HH55" s="70"/>
      <c r="HI55" s="70"/>
      <c r="HJ55" s="70"/>
      <c r="HK55" s="70"/>
      <c r="HL55" s="70"/>
      <c r="HM55" s="70"/>
      <c r="HN55" s="70"/>
      <c r="HO55" s="70"/>
      <c r="HP55" s="70"/>
      <c r="HQ55" s="70"/>
      <c r="HR55" s="70"/>
      <c r="HS55" s="70"/>
      <c r="HT55" s="70"/>
      <c r="HU55" s="71"/>
      <c r="HV55" s="69">
        <f>データ!CY7</f>
        <v>66.8</v>
      </c>
      <c r="HW55" s="70"/>
      <c r="HX55" s="70"/>
      <c r="HY55" s="70"/>
      <c r="HZ55" s="70"/>
      <c r="IA55" s="70"/>
      <c r="IB55" s="70"/>
      <c r="IC55" s="70"/>
      <c r="ID55" s="70"/>
      <c r="IE55" s="70"/>
      <c r="IF55" s="70"/>
      <c r="IG55" s="70"/>
      <c r="IH55" s="70"/>
      <c r="II55" s="70"/>
      <c r="IJ55" s="71"/>
      <c r="IK55" s="69">
        <f>データ!CZ7</f>
        <v>78.400000000000006</v>
      </c>
      <c r="IL55" s="70"/>
      <c r="IM55" s="70"/>
      <c r="IN55" s="70"/>
      <c r="IO55" s="70"/>
      <c r="IP55" s="70"/>
      <c r="IQ55" s="70"/>
      <c r="IR55" s="70"/>
      <c r="IS55" s="70"/>
      <c r="IT55" s="70"/>
      <c r="IU55" s="70"/>
      <c r="IV55" s="70"/>
      <c r="IW55" s="70"/>
      <c r="IX55" s="70"/>
      <c r="IY55" s="71"/>
      <c r="IZ55" s="69">
        <f>データ!DA7</f>
        <v>80.2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32.5</v>
      </c>
      <c r="KG55" s="70"/>
      <c r="KH55" s="70"/>
      <c r="KI55" s="70"/>
      <c r="KJ55" s="70"/>
      <c r="KK55" s="70"/>
      <c r="KL55" s="70"/>
      <c r="KM55" s="70"/>
      <c r="KN55" s="70"/>
      <c r="KO55" s="70"/>
      <c r="KP55" s="70"/>
      <c r="KQ55" s="70"/>
      <c r="KR55" s="70"/>
      <c r="KS55" s="70"/>
      <c r="KT55" s="71"/>
      <c r="KU55" s="69">
        <f>データ!DI7</f>
        <v>29.9</v>
      </c>
      <c r="KV55" s="70"/>
      <c r="KW55" s="70"/>
      <c r="KX55" s="70"/>
      <c r="KY55" s="70"/>
      <c r="KZ55" s="70"/>
      <c r="LA55" s="70"/>
      <c r="LB55" s="70"/>
      <c r="LC55" s="70"/>
      <c r="LD55" s="70"/>
      <c r="LE55" s="70"/>
      <c r="LF55" s="70"/>
      <c r="LG55" s="70"/>
      <c r="LH55" s="70"/>
      <c r="LI55" s="71"/>
      <c r="LJ55" s="69">
        <f>データ!DJ7</f>
        <v>28.1</v>
      </c>
      <c r="LK55" s="70"/>
      <c r="LL55" s="70"/>
      <c r="LM55" s="70"/>
      <c r="LN55" s="70"/>
      <c r="LO55" s="70"/>
      <c r="LP55" s="70"/>
      <c r="LQ55" s="70"/>
      <c r="LR55" s="70"/>
      <c r="LS55" s="70"/>
      <c r="LT55" s="70"/>
      <c r="LU55" s="70"/>
      <c r="LV55" s="70"/>
      <c r="LW55" s="70"/>
      <c r="LX55" s="71"/>
      <c r="LY55" s="69">
        <f>データ!DK7</f>
        <v>28.8</v>
      </c>
      <c r="LZ55" s="70"/>
      <c r="MA55" s="70"/>
      <c r="MB55" s="70"/>
      <c r="MC55" s="70"/>
      <c r="MD55" s="70"/>
      <c r="ME55" s="70"/>
      <c r="MF55" s="70"/>
      <c r="MG55" s="70"/>
      <c r="MH55" s="70"/>
      <c r="MI55" s="70"/>
      <c r="MJ55" s="70"/>
      <c r="MK55" s="70"/>
      <c r="ML55" s="70"/>
      <c r="MM55" s="71"/>
      <c r="MN55" s="69">
        <f>データ!DL7</f>
        <v>28.5</v>
      </c>
      <c r="MO55" s="70"/>
      <c r="MP55" s="70"/>
      <c r="MQ55" s="70"/>
      <c r="MR55" s="70"/>
      <c r="MS55" s="70"/>
      <c r="MT55" s="70"/>
      <c r="MU55" s="70"/>
      <c r="MV55" s="70"/>
      <c r="MW55" s="70"/>
      <c r="MX55" s="70"/>
      <c r="MY55" s="70"/>
      <c r="MZ55" s="70"/>
      <c r="NA55" s="70"/>
      <c r="NB55" s="71"/>
      <c r="NC55" s="2"/>
      <c r="ND55" s="2"/>
      <c r="NE55" s="2"/>
      <c r="NF55" s="2"/>
      <c r="NG55" s="2"/>
      <c r="NH55" s="15"/>
      <c r="NI55" s="2"/>
      <c r="NJ55" s="161"/>
      <c r="NK55" s="162"/>
      <c r="NL55" s="162"/>
      <c r="NM55" s="162"/>
      <c r="NN55" s="162"/>
      <c r="NO55" s="162"/>
      <c r="NP55" s="162"/>
      <c r="NQ55" s="162"/>
      <c r="NR55" s="162"/>
      <c r="NS55" s="162"/>
      <c r="NT55" s="162"/>
      <c r="NU55" s="162"/>
      <c r="NV55" s="162"/>
      <c r="NW55" s="162"/>
      <c r="NX55" s="16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161"/>
      <c r="NK56" s="162"/>
      <c r="NL56" s="162"/>
      <c r="NM56" s="162"/>
      <c r="NN56" s="162"/>
      <c r="NO56" s="162"/>
      <c r="NP56" s="162"/>
      <c r="NQ56" s="162"/>
      <c r="NR56" s="162"/>
      <c r="NS56" s="162"/>
      <c r="NT56" s="162"/>
      <c r="NU56" s="162"/>
      <c r="NV56" s="162"/>
      <c r="NW56" s="162"/>
      <c r="NX56" s="16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61"/>
      <c r="NK57" s="162"/>
      <c r="NL57" s="162"/>
      <c r="NM57" s="162"/>
      <c r="NN57" s="162"/>
      <c r="NO57" s="162"/>
      <c r="NP57" s="162"/>
      <c r="NQ57" s="162"/>
      <c r="NR57" s="162"/>
      <c r="NS57" s="162"/>
      <c r="NT57" s="162"/>
      <c r="NU57" s="162"/>
      <c r="NV57" s="162"/>
      <c r="NW57" s="162"/>
      <c r="NX57" s="16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61"/>
      <c r="NK58" s="162"/>
      <c r="NL58" s="162"/>
      <c r="NM58" s="162"/>
      <c r="NN58" s="162"/>
      <c r="NO58" s="162"/>
      <c r="NP58" s="162"/>
      <c r="NQ58" s="162"/>
      <c r="NR58" s="162"/>
      <c r="NS58" s="162"/>
      <c r="NT58" s="162"/>
      <c r="NU58" s="162"/>
      <c r="NV58" s="162"/>
      <c r="NW58" s="162"/>
      <c r="NX58" s="16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61"/>
      <c r="NK59" s="162"/>
      <c r="NL59" s="162"/>
      <c r="NM59" s="162"/>
      <c r="NN59" s="162"/>
      <c r="NO59" s="162"/>
      <c r="NP59" s="162"/>
      <c r="NQ59" s="162"/>
      <c r="NR59" s="162"/>
      <c r="NS59" s="162"/>
      <c r="NT59" s="162"/>
      <c r="NU59" s="162"/>
      <c r="NV59" s="162"/>
      <c r="NW59" s="162"/>
      <c r="NX59" s="16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61"/>
      <c r="NK60" s="162"/>
      <c r="NL60" s="162"/>
      <c r="NM60" s="162"/>
      <c r="NN60" s="162"/>
      <c r="NO60" s="162"/>
      <c r="NP60" s="162"/>
      <c r="NQ60" s="162"/>
      <c r="NR60" s="162"/>
      <c r="NS60" s="162"/>
      <c r="NT60" s="162"/>
      <c r="NU60" s="162"/>
      <c r="NV60" s="162"/>
      <c r="NW60" s="162"/>
      <c r="NX60" s="16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61"/>
      <c r="NK61" s="162"/>
      <c r="NL61" s="162"/>
      <c r="NM61" s="162"/>
      <c r="NN61" s="162"/>
      <c r="NO61" s="162"/>
      <c r="NP61" s="162"/>
      <c r="NQ61" s="162"/>
      <c r="NR61" s="162"/>
      <c r="NS61" s="162"/>
      <c r="NT61" s="162"/>
      <c r="NU61" s="162"/>
      <c r="NV61" s="162"/>
      <c r="NW61" s="162"/>
      <c r="NX61" s="16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61"/>
      <c r="NK62" s="162"/>
      <c r="NL62" s="162"/>
      <c r="NM62" s="162"/>
      <c r="NN62" s="162"/>
      <c r="NO62" s="162"/>
      <c r="NP62" s="162"/>
      <c r="NQ62" s="162"/>
      <c r="NR62" s="162"/>
      <c r="NS62" s="162"/>
      <c r="NT62" s="162"/>
      <c r="NU62" s="162"/>
      <c r="NV62" s="162"/>
      <c r="NW62" s="162"/>
      <c r="NX62" s="16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61"/>
      <c r="NK63" s="162"/>
      <c r="NL63" s="162"/>
      <c r="NM63" s="162"/>
      <c r="NN63" s="162"/>
      <c r="NO63" s="162"/>
      <c r="NP63" s="162"/>
      <c r="NQ63" s="162"/>
      <c r="NR63" s="162"/>
      <c r="NS63" s="162"/>
      <c r="NT63" s="162"/>
      <c r="NU63" s="162"/>
      <c r="NV63" s="162"/>
      <c r="NW63" s="162"/>
      <c r="NX63" s="16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61"/>
      <c r="NK64" s="162"/>
      <c r="NL64" s="162"/>
      <c r="NM64" s="162"/>
      <c r="NN64" s="162"/>
      <c r="NO64" s="162"/>
      <c r="NP64" s="162"/>
      <c r="NQ64" s="162"/>
      <c r="NR64" s="162"/>
      <c r="NS64" s="162"/>
      <c r="NT64" s="162"/>
      <c r="NU64" s="162"/>
      <c r="NV64" s="162"/>
      <c r="NW64" s="162"/>
      <c r="NX64" s="16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61"/>
      <c r="NK65" s="162"/>
      <c r="NL65" s="162"/>
      <c r="NM65" s="162"/>
      <c r="NN65" s="162"/>
      <c r="NO65" s="162"/>
      <c r="NP65" s="162"/>
      <c r="NQ65" s="162"/>
      <c r="NR65" s="162"/>
      <c r="NS65" s="162"/>
      <c r="NT65" s="162"/>
      <c r="NU65" s="162"/>
      <c r="NV65" s="162"/>
      <c r="NW65" s="162"/>
      <c r="NX65" s="16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61"/>
      <c r="NK66" s="162"/>
      <c r="NL66" s="162"/>
      <c r="NM66" s="162"/>
      <c r="NN66" s="162"/>
      <c r="NO66" s="162"/>
      <c r="NP66" s="162"/>
      <c r="NQ66" s="162"/>
      <c r="NR66" s="162"/>
      <c r="NS66" s="162"/>
      <c r="NT66" s="162"/>
      <c r="NU66" s="162"/>
      <c r="NV66" s="162"/>
      <c r="NW66" s="162"/>
      <c r="NX66" s="16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64"/>
      <c r="NK67" s="165"/>
      <c r="NL67" s="165"/>
      <c r="NM67" s="165"/>
      <c r="NN67" s="165"/>
      <c r="NO67" s="165"/>
      <c r="NP67" s="165"/>
      <c r="NQ67" s="165"/>
      <c r="NR67" s="165"/>
      <c r="NS67" s="165"/>
      <c r="NT67" s="165"/>
      <c r="NU67" s="165"/>
      <c r="NV67" s="165"/>
      <c r="NW67" s="165"/>
      <c r="NX67" s="16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49.1</v>
      </c>
      <c r="Q79" s="70"/>
      <c r="R79" s="70"/>
      <c r="S79" s="70"/>
      <c r="T79" s="70"/>
      <c r="U79" s="70"/>
      <c r="V79" s="70"/>
      <c r="W79" s="70"/>
      <c r="X79" s="70"/>
      <c r="Y79" s="70"/>
      <c r="Z79" s="70"/>
      <c r="AA79" s="70"/>
      <c r="AB79" s="70"/>
      <c r="AC79" s="70"/>
      <c r="AD79" s="71"/>
      <c r="AE79" s="69">
        <f>データ!DT7</f>
        <v>55.2</v>
      </c>
      <c r="AF79" s="70"/>
      <c r="AG79" s="70"/>
      <c r="AH79" s="70"/>
      <c r="AI79" s="70"/>
      <c r="AJ79" s="70"/>
      <c r="AK79" s="70"/>
      <c r="AL79" s="70"/>
      <c r="AM79" s="70"/>
      <c r="AN79" s="70"/>
      <c r="AO79" s="70"/>
      <c r="AP79" s="70"/>
      <c r="AQ79" s="70"/>
      <c r="AR79" s="70"/>
      <c r="AS79" s="71"/>
      <c r="AT79" s="69">
        <f>データ!DU7</f>
        <v>57.7</v>
      </c>
      <c r="AU79" s="70"/>
      <c r="AV79" s="70"/>
      <c r="AW79" s="70"/>
      <c r="AX79" s="70"/>
      <c r="AY79" s="70"/>
      <c r="AZ79" s="70"/>
      <c r="BA79" s="70"/>
      <c r="BB79" s="70"/>
      <c r="BC79" s="70"/>
      <c r="BD79" s="70"/>
      <c r="BE79" s="70"/>
      <c r="BF79" s="70"/>
      <c r="BG79" s="70"/>
      <c r="BH79" s="71"/>
      <c r="BI79" s="69">
        <f>データ!DV7</f>
        <v>85.3</v>
      </c>
      <c r="BJ79" s="70"/>
      <c r="BK79" s="70"/>
      <c r="BL79" s="70"/>
      <c r="BM79" s="70"/>
      <c r="BN79" s="70"/>
      <c r="BO79" s="70"/>
      <c r="BP79" s="70"/>
      <c r="BQ79" s="70"/>
      <c r="BR79" s="70"/>
      <c r="BS79" s="70"/>
      <c r="BT79" s="70"/>
      <c r="BU79" s="70"/>
      <c r="BV79" s="70"/>
      <c r="BW79" s="71"/>
      <c r="BX79" s="69">
        <f>データ!DW7</f>
        <v>106.4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66.7</v>
      </c>
      <c r="DH79" s="70"/>
      <c r="DI79" s="70"/>
      <c r="DJ79" s="70"/>
      <c r="DK79" s="70"/>
      <c r="DL79" s="70"/>
      <c r="DM79" s="70"/>
      <c r="DN79" s="70"/>
      <c r="DO79" s="70"/>
      <c r="DP79" s="70"/>
      <c r="DQ79" s="70"/>
      <c r="DR79" s="70"/>
      <c r="DS79" s="70"/>
      <c r="DT79" s="70"/>
      <c r="DU79" s="71"/>
      <c r="DV79" s="69">
        <f>データ!EE7</f>
        <v>64.5</v>
      </c>
      <c r="DW79" s="70"/>
      <c r="DX79" s="70"/>
      <c r="DY79" s="70"/>
      <c r="DZ79" s="70"/>
      <c r="EA79" s="70"/>
      <c r="EB79" s="70"/>
      <c r="EC79" s="70"/>
      <c r="ED79" s="70"/>
      <c r="EE79" s="70"/>
      <c r="EF79" s="70"/>
      <c r="EG79" s="70"/>
      <c r="EH79" s="70"/>
      <c r="EI79" s="70"/>
      <c r="EJ79" s="71"/>
      <c r="EK79" s="69">
        <f>データ!EF7</f>
        <v>66.8</v>
      </c>
      <c r="EL79" s="70"/>
      <c r="EM79" s="70"/>
      <c r="EN79" s="70"/>
      <c r="EO79" s="70"/>
      <c r="EP79" s="70"/>
      <c r="EQ79" s="70"/>
      <c r="ER79" s="70"/>
      <c r="ES79" s="70"/>
      <c r="ET79" s="70"/>
      <c r="EU79" s="70"/>
      <c r="EV79" s="70"/>
      <c r="EW79" s="70"/>
      <c r="EX79" s="70"/>
      <c r="EY79" s="71"/>
      <c r="EZ79" s="69">
        <f>データ!EG7</f>
        <v>69.2</v>
      </c>
      <c r="FA79" s="70"/>
      <c r="FB79" s="70"/>
      <c r="FC79" s="70"/>
      <c r="FD79" s="70"/>
      <c r="FE79" s="70"/>
      <c r="FF79" s="70"/>
      <c r="FG79" s="70"/>
      <c r="FH79" s="70"/>
      <c r="FI79" s="70"/>
      <c r="FJ79" s="70"/>
      <c r="FK79" s="70"/>
      <c r="FL79" s="70"/>
      <c r="FM79" s="70"/>
      <c r="FN79" s="71"/>
      <c r="FO79" s="69">
        <f>データ!EH7</f>
        <v>70.2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81.3</v>
      </c>
      <c r="GU79" s="70"/>
      <c r="GV79" s="70"/>
      <c r="GW79" s="70"/>
      <c r="GX79" s="70"/>
      <c r="GY79" s="70"/>
      <c r="GZ79" s="70"/>
      <c r="HA79" s="70"/>
      <c r="HB79" s="70"/>
      <c r="HC79" s="70"/>
      <c r="HD79" s="70"/>
      <c r="HE79" s="70"/>
      <c r="HF79" s="70"/>
      <c r="HG79" s="70"/>
      <c r="HH79" s="71"/>
      <c r="HI79" s="69">
        <f>データ!EP7</f>
        <v>64</v>
      </c>
      <c r="HJ79" s="70"/>
      <c r="HK79" s="70"/>
      <c r="HL79" s="70"/>
      <c r="HM79" s="70"/>
      <c r="HN79" s="70"/>
      <c r="HO79" s="70"/>
      <c r="HP79" s="70"/>
      <c r="HQ79" s="70"/>
      <c r="HR79" s="70"/>
      <c r="HS79" s="70"/>
      <c r="HT79" s="70"/>
      <c r="HU79" s="70"/>
      <c r="HV79" s="70"/>
      <c r="HW79" s="71"/>
      <c r="HX79" s="69">
        <f>データ!EQ7</f>
        <v>67.2</v>
      </c>
      <c r="HY79" s="70"/>
      <c r="HZ79" s="70"/>
      <c r="IA79" s="70"/>
      <c r="IB79" s="70"/>
      <c r="IC79" s="70"/>
      <c r="ID79" s="70"/>
      <c r="IE79" s="70"/>
      <c r="IF79" s="70"/>
      <c r="IG79" s="70"/>
      <c r="IH79" s="70"/>
      <c r="II79" s="70"/>
      <c r="IJ79" s="70"/>
      <c r="IK79" s="70"/>
      <c r="IL79" s="71"/>
      <c r="IM79" s="69">
        <f>データ!ER7</f>
        <v>70.3</v>
      </c>
      <c r="IN79" s="70"/>
      <c r="IO79" s="70"/>
      <c r="IP79" s="70"/>
      <c r="IQ79" s="70"/>
      <c r="IR79" s="70"/>
      <c r="IS79" s="70"/>
      <c r="IT79" s="70"/>
      <c r="IU79" s="70"/>
      <c r="IV79" s="70"/>
      <c r="IW79" s="70"/>
      <c r="IX79" s="70"/>
      <c r="IY79" s="70"/>
      <c r="IZ79" s="70"/>
      <c r="JA79" s="71"/>
      <c r="JB79" s="69">
        <f>データ!ES7</f>
        <v>68.599999999999994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21178472</v>
      </c>
      <c r="KH79" s="67"/>
      <c r="KI79" s="67"/>
      <c r="KJ79" s="67"/>
      <c r="KK79" s="67"/>
      <c r="KL79" s="67"/>
      <c r="KM79" s="67"/>
      <c r="KN79" s="67"/>
      <c r="KO79" s="67"/>
      <c r="KP79" s="67"/>
      <c r="KQ79" s="67"/>
      <c r="KR79" s="67"/>
      <c r="KS79" s="67"/>
      <c r="KT79" s="67"/>
      <c r="KU79" s="68"/>
      <c r="KV79" s="66">
        <f>データ!FA7</f>
        <v>22447925</v>
      </c>
      <c r="KW79" s="67"/>
      <c r="KX79" s="67"/>
      <c r="KY79" s="67"/>
      <c r="KZ79" s="67"/>
      <c r="LA79" s="67"/>
      <c r="LB79" s="67"/>
      <c r="LC79" s="67"/>
      <c r="LD79" s="67"/>
      <c r="LE79" s="67"/>
      <c r="LF79" s="67"/>
      <c r="LG79" s="67"/>
      <c r="LH79" s="67"/>
      <c r="LI79" s="67"/>
      <c r="LJ79" s="68"/>
      <c r="LK79" s="66">
        <f>データ!FB7</f>
        <v>22411434</v>
      </c>
      <c r="LL79" s="67"/>
      <c r="LM79" s="67"/>
      <c r="LN79" s="67"/>
      <c r="LO79" s="67"/>
      <c r="LP79" s="67"/>
      <c r="LQ79" s="67"/>
      <c r="LR79" s="67"/>
      <c r="LS79" s="67"/>
      <c r="LT79" s="67"/>
      <c r="LU79" s="67"/>
      <c r="LV79" s="67"/>
      <c r="LW79" s="67"/>
      <c r="LX79" s="67"/>
      <c r="LY79" s="68"/>
      <c r="LZ79" s="66">
        <f>データ!FC7</f>
        <v>22614472</v>
      </c>
      <c r="MA79" s="67"/>
      <c r="MB79" s="67"/>
      <c r="MC79" s="67"/>
      <c r="MD79" s="67"/>
      <c r="ME79" s="67"/>
      <c r="MF79" s="67"/>
      <c r="MG79" s="67"/>
      <c r="MH79" s="67"/>
      <c r="MI79" s="67"/>
      <c r="MJ79" s="67"/>
      <c r="MK79" s="67"/>
      <c r="ML79" s="67"/>
      <c r="MM79" s="67"/>
      <c r="MN79" s="68"/>
      <c r="MO79" s="66">
        <f>データ!FD7</f>
        <v>23030981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Bo7e5IqckFqQmX3ovx73NMlwlPQAW8VswihsWf5gSdNaIHT7uetExod8AQZHZn+g2Jhdp038p/T6ZtAAVf/nw==" saltValue="CaE91hzQw+zvh5OGj6TmH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159</v>
      </c>
      <c r="AX5" s="49" t="s">
        <v>160</v>
      </c>
      <c r="AY5" s="49" t="s">
        <v>151</v>
      </c>
      <c r="AZ5" s="49" t="s">
        <v>152</v>
      </c>
      <c r="BA5" s="49" t="s">
        <v>153</v>
      </c>
      <c r="BB5" s="49" t="s">
        <v>154</v>
      </c>
      <c r="BC5" s="49" t="s">
        <v>155</v>
      </c>
      <c r="BD5" s="49" t="s">
        <v>156</v>
      </c>
      <c r="BE5" s="49" t="s">
        <v>157</v>
      </c>
      <c r="BF5" s="49" t="s">
        <v>158</v>
      </c>
      <c r="BG5" s="49" t="s">
        <v>148</v>
      </c>
      <c r="BH5" s="49" t="s">
        <v>161</v>
      </c>
      <c r="BI5" s="49" t="s">
        <v>150</v>
      </c>
      <c r="BJ5" s="49" t="s">
        <v>151</v>
      </c>
      <c r="BK5" s="49" t="s">
        <v>152</v>
      </c>
      <c r="BL5" s="49" t="s">
        <v>153</v>
      </c>
      <c r="BM5" s="49" t="s">
        <v>154</v>
      </c>
      <c r="BN5" s="49" t="s">
        <v>155</v>
      </c>
      <c r="BO5" s="49" t="s">
        <v>156</v>
      </c>
      <c r="BP5" s="49" t="s">
        <v>157</v>
      </c>
      <c r="BQ5" s="49" t="s">
        <v>158</v>
      </c>
      <c r="BR5" s="49" t="s">
        <v>148</v>
      </c>
      <c r="BS5" s="49" t="s">
        <v>159</v>
      </c>
      <c r="BT5" s="49" t="s">
        <v>150</v>
      </c>
      <c r="BU5" s="49" t="s">
        <v>151</v>
      </c>
      <c r="BV5" s="49" t="s">
        <v>152</v>
      </c>
      <c r="BW5" s="49" t="s">
        <v>153</v>
      </c>
      <c r="BX5" s="49" t="s">
        <v>154</v>
      </c>
      <c r="BY5" s="49" t="s">
        <v>155</v>
      </c>
      <c r="BZ5" s="49" t="s">
        <v>156</v>
      </c>
      <c r="CA5" s="49" t="s">
        <v>162</v>
      </c>
      <c r="CB5" s="49" t="s">
        <v>158</v>
      </c>
      <c r="CC5" s="49" t="s">
        <v>163</v>
      </c>
      <c r="CD5" s="49" t="s">
        <v>159</v>
      </c>
      <c r="CE5" s="49" t="s">
        <v>150</v>
      </c>
      <c r="CF5" s="49" t="s">
        <v>151</v>
      </c>
      <c r="CG5" s="49" t="s">
        <v>152</v>
      </c>
      <c r="CH5" s="49" t="s">
        <v>153</v>
      </c>
      <c r="CI5" s="49" t="s">
        <v>154</v>
      </c>
      <c r="CJ5" s="49" t="s">
        <v>155</v>
      </c>
      <c r="CK5" s="49" t="s">
        <v>156</v>
      </c>
      <c r="CL5" s="49" t="s">
        <v>157</v>
      </c>
      <c r="CM5" s="49" t="s">
        <v>164</v>
      </c>
      <c r="CN5" s="49" t="s">
        <v>148</v>
      </c>
      <c r="CO5" s="49" t="s">
        <v>159</v>
      </c>
      <c r="CP5" s="49" t="s">
        <v>150</v>
      </c>
      <c r="CQ5" s="49" t="s">
        <v>151</v>
      </c>
      <c r="CR5" s="49" t="s">
        <v>152</v>
      </c>
      <c r="CS5" s="49" t="s">
        <v>153</v>
      </c>
      <c r="CT5" s="49" t="s">
        <v>154</v>
      </c>
      <c r="CU5" s="49" t="s">
        <v>155</v>
      </c>
      <c r="CV5" s="49" t="s">
        <v>156</v>
      </c>
      <c r="CW5" s="49" t="s">
        <v>157</v>
      </c>
      <c r="CX5" s="49" t="s">
        <v>158</v>
      </c>
      <c r="CY5" s="49" t="s">
        <v>148</v>
      </c>
      <c r="CZ5" s="49" t="s">
        <v>159</v>
      </c>
      <c r="DA5" s="49" t="s">
        <v>150</v>
      </c>
      <c r="DB5" s="49" t="s">
        <v>151</v>
      </c>
      <c r="DC5" s="49" t="s">
        <v>152</v>
      </c>
      <c r="DD5" s="49" t="s">
        <v>153</v>
      </c>
      <c r="DE5" s="49" t="s">
        <v>154</v>
      </c>
      <c r="DF5" s="49" t="s">
        <v>155</v>
      </c>
      <c r="DG5" s="49" t="s">
        <v>156</v>
      </c>
      <c r="DH5" s="49" t="s">
        <v>157</v>
      </c>
      <c r="DI5" s="49" t="s">
        <v>158</v>
      </c>
      <c r="DJ5" s="49" t="s">
        <v>148</v>
      </c>
      <c r="DK5" s="49" t="s">
        <v>159</v>
      </c>
      <c r="DL5" s="49" t="s">
        <v>150</v>
      </c>
      <c r="DM5" s="49" t="s">
        <v>151</v>
      </c>
      <c r="DN5" s="49" t="s">
        <v>152</v>
      </c>
      <c r="DO5" s="49" t="s">
        <v>153</v>
      </c>
      <c r="DP5" s="49" t="s">
        <v>154</v>
      </c>
      <c r="DQ5" s="49" t="s">
        <v>155</v>
      </c>
      <c r="DR5" s="49" t="s">
        <v>156</v>
      </c>
      <c r="DS5" s="49" t="s">
        <v>165</v>
      </c>
      <c r="DT5" s="49" t="s">
        <v>158</v>
      </c>
      <c r="DU5" s="49" t="s">
        <v>148</v>
      </c>
      <c r="DV5" s="49" t="s">
        <v>159</v>
      </c>
      <c r="DW5" s="49" t="s">
        <v>166</v>
      </c>
      <c r="DX5" s="49" t="s">
        <v>151</v>
      </c>
      <c r="DY5" s="49" t="s">
        <v>152</v>
      </c>
      <c r="DZ5" s="49" t="s">
        <v>153</v>
      </c>
      <c r="EA5" s="49" t="s">
        <v>154</v>
      </c>
      <c r="EB5" s="49" t="s">
        <v>155</v>
      </c>
      <c r="EC5" s="49" t="s">
        <v>156</v>
      </c>
      <c r="ED5" s="49" t="s">
        <v>157</v>
      </c>
      <c r="EE5" s="49" t="s">
        <v>158</v>
      </c>
      <c r="EF5" s="49" t="s">
        <v>148</v>
      </c>
      <c r="EG5" s="49" t="s">
        <v>159</v>
      </c>
      <c r="EH5" s="49" t="s">
        <v>150</v>
      </c>
      <c r="EI5" s="49" t="s">
        <v>151</v>
      </c>
      <c r="EJ5" s="49" t="s">
        <v>152</v>
      </c>
      <c r="EK5" s="49" t="s">
        <v>153</v>
      </c>
      <c r="EL5" s="49" t="s">
        <v>154</v>
      </c>
      <c r="EM5" s="49" t="s">
        <v>155</v>
      </c>
      <c r="EN5" s="49" t="s">
        <v>156</v>
      </c>
      <c r="EO5" s="49" t="s">
        <v>157</v>
      </c>
      <c r="EP5" s="49" t="s">
        <v>158</v>
      </c>
      <c r="EQ5" s="49" t="s">
        <v>148</v>
      </c>
      <c r="ER5" s="49" t="s">
        <v>167</v>
      </c>
      <c r="ES5" s="49" t="s">
        <v>150</v>
      </c>
      <c r="ET5" s="49" t="s">
        <v>151</v>
      </c>
      <c r="EU5" s="49" t="s">
        <v>152</v>
      </c>
      <c r="EV5" s="49" t="s">
        <v>153</v>
      </c>
      <c r="EW5" s="49" t="s">
        <v>154</v>
      </c>
      <c r="EX5" s="49" t="s">
        <v>155</v>
      </c>
      <c r="EY5" s="49" t="s">
        <v>168</v>
      </c>
      <c r="EZ5" s="49" t="s">
        <v>157</v>
      </c>
      <c r="FA5" s="49" t="s">
        <v>158</v>
      </c>
      <c r="FB5" s="49" t="s">
        <v>148</v>
      </c>
      <c r="FC5" s="49" t="s">
        <v>159</v>
      </c>
      <c r="FD5" s="49" t="s">
        <v>150</v>
      </c>
      <c r="FE5" s="49" t="s">
        <v>151</v>
      </c>
      <c r="FF5" s="49" t="s">
        <v>152</v>
      </c>
      <c r="FG5" s="49" t="s">
        <v>153</v>
      </c>
      <c r="FH5" s="49" t="s">
        <v>154</v>
      </c>
      <c r="FI5" s="49" t="s">
        <v>155</v>
      </c>
      <c r="FJ5" s="49" t="s">
        <v>156</v>
      </c>
    </row>
    <row r="6" spans="1:166" s="54" customFormat="1" x14ac:dyDescent="0.15">
      <c r="A6" s="35" t="s">
        <v>169</v>
      </c>
      <c r="B6" s="50">
        <f>B8</f>
        <v>2023</v>
      </c>
      <c r="C6" s="50">
        <f t="shared" ref="C6:M6" si="2">C8</f>
        <v>352080</v>
      </c>
      <c r="D6" s="50">
        <f t="shared" si="2"/>
        <v>46</v>
      </c>
      <c r="E6" s="50">
        <f t="shared" si="2"/>
        <v>6</v>
      </c>
      <c r="F6" s="50">
        <f t="shared" si="2"/>
        <v>0</v>
      </c>
      <c r="G6" s="50">
        <f t="shared" si="2"/>
        <v>1</v>
      </c>
      <c r="H6" s="147" t="str">
        <f>IF(H8&lt;&gt;I8,H8,"")&amp;IF(I8&lt;&gt;J8,I8,"")&amp;"　"&amp;J8</f>
        <v>山口県岩国市　岩国市立錦中央病院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v>
      </c>
      <c r="T6" s="50" t="str">
        <f t="shared" si="3"/>
        <v>救</v>
      </c>
      <c r="U6" s="51">
        <f>U8</f>
        <v>126812</v>
      </c>
      <c r="V6" s="51">
        <f>V8</f>
        <v>2974</v>
      </c>
      <c r="W6" s="50" t="str">
        <f>W8</f>
        <v>第１種該当</v>
      </c>
      <c r="X6" s="50" t="str">
        <f t="shared" ref="X6" si="4">X8</f>
        <v>-</v>
      </c>
      <c r="Y6" s="50" t="str">
        <f t="shared" si="3"/>
        <v>１５：１</v>
      </c>
      <c r="Z6" s="51">
        <f t="shared" si="3"/>
        <v>53</v>
      </c>
      <c r="AA6" s="51" t="str">
        <f t="shared" si="3"/>
        <v>-</v>
      </c>
      <c r="AB6" s="51" t="str">
        <f t="shared" si="3"/>
        <v>-</v>
      </c>
      <c r="AC6" s="51" t="str">
        <f t="shared" si="3"/>
        <v>-</v>
      </c>
      <c r="AD6" s="51" t="str">
        <f t="shared" si="3"/>
        <v>-</v>
      </c>
      <c r="AE6" s="51">
        <f t="shared" si="3"/>
        <v>53</v>
      </c>
      <c r="AF6" s="51">
        <f t="shared" si="3"/>
        <v>49</v>
      </c>
      <c r="AG6" s="51" t="str">
        <f t="shared" si="3"/>
        <v>-</v>
      </c>
      <c r="AH6" s="51">
        <f t="shared" si="3"/>
        <v>49</v>
      </c>
      <c r="AI6" s="52">
        <f>IF(AI8="-",NA(),AI8)</f>
        <v>89.1</v>
      </c>
      <c r="AJ6" s="52">
        <f t="shared" ref="AJ6:AR6" si="5">IF(AJ8="-",NA(),AJ8)</f>
        <v>91.6</v>
      </c>
      <c r="AK6" s="52">
        <f t="shared" si="5"/>
        <v>97.7</v>
      </c>
      <c r="AL6" s="52">
        <f t="shared" si="5"/>
        <v>89.5</v>
      </c>
      <c r="AM6" s="52">
        <f t="shared" si="5"/>
        <v>86.6</v>
      </c>
      <c r="AN6" s="52">
        <f t="shared" si="5"/>
        <v>97.7</v>
      </c>
      <c r="AO6" s="52">
        <f t="shared" si="5"/>
        <v>100.7</v>
      </c>
      <c r="AP6" s="52">
        <f t="shared" si="5"/>
        <v>103.6</v>
      </c>
      <c r="AQ6" s="52">
        <f t="shared" si="5"/>
        <v>101.9</v>
      </c>
      <c r="AR6" s="52">
        <f t="shared" si="5"/>
        <v>96.7</v>
      </c>
      <c r="AS6" s="52" t="str">
        <f>IF(AS8="-","【-】","【"&amp;SUBSTITUTE(TEXT(AS8,"#,##0.0"),"-","△")&amp;"】")</f>
        <v>【96.6】</v>
      </c>
      <c r="AT6" s="52">
        <f>IF(AT8="-",NA(),AT8)</f>
        <v>74.900000000000006</v>
      </c>
      <c r="AU6" s="52">
        <f t="shared" ref="AU6:BC6" si="6">IF(AU8="-",NA(),AU8)</f>
        <v>77.599999999999994</v>
      </c>
      <c r="AV6" s="52">
        <f t="shared" si="6"/>
        <v>79.599999999999994</v>
      </c>
      <c r="AW6" s="52">
        <f t="shared" si="6"/>
        <v>67.400000000000006</v>
      </c>
      <c r="AX6" s="52">
        <f t="shared" si="6"/>
        <v>66.8</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68.2</v>
      </c>
      <c r="BF6" s="52">
        <f t="shared" ref="BF6:BN6" si="7">IF(BF8="-",NA(),BF8)</f>
        <v>71.400000000000006</v>
      </c>
      <c r="BG6" s="52">
        <f t="shared" si="7"/>
        <v>73.400000000000006</v>
      </c>
      <c r="BH6" s="52">
        <f t="shared" si="7"/>
        <v>61.1</v>
      </c>
      <c r="BI6" s="52">
        <f t="shared" si="7"/>
        <v>60.5</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65.3</v>
      </c>
      <c r="BQ6" s="52">
        <f t="shared" ref="BQ6:BY6" si="8">IF(BQ8="-",NA(),BQ8)</f>
        <v>78.599999999999994</v>
      </c>
      <c r="BR6" s="52">
        <f t="shared" si="8"/>
        <v>81.2</v>
      </c>
      <c r="BS6" s="52">
        <f t="shared" si="8"/>
        <v>66</v>
      </c>
      <c r="BT6" s="52">
        <f t="shared" si="8"/>
        <v>73</v>
      </c>
      <c r="BU6" s="52">
        <f t="shared" si="8"/>
        <v>66.099999999999994</v>
      </c>
      <c r="BV6" s="52">
        <f t="shared" si="8"/>
        <v>62.3</v>
      </c>
      <c r="BW6" s="52">
        <f t="shared" si="8"/>
        <v>62.1</v>
      </c>
      <c r="BX6" s="52">
        <f t="shared" si="8"/>
        <v>60.2</v>
      </c>
      <c r="BY6" s="52">
        <f t="shared" si="8"/>
        <v>60.6</v>
      </c>
      <c r="BZ6" s="52" t="str">
        <f>IF(BZ8="-","【-】","【"&amp;SUBSTITUTE(TEXT(BZ8,"#,##0.0"),"-","△")&amp;"】")</f>
        <v>【68.7】</v>
      </c>
      <c r="CA6" s="53">
        <f>IF(CA8="-",NA(),CA8)</f>
        <v>18755</v>
      </c>
      <c r="CB6" s="53">
        <f t="shared" ref="CB6:CJ6" si="9">IF(CB8="-",NA(),CB8)</f>
        <v>19327</v>
      </c>
      <c r="CC6" s="53">
        <f t="shared" si="9"/>
        <v>19529</v>
      </c>
      <c r="CD6" s="53">
        <f t="shared" si="9"/>
        <v>18445</v>
      </c>
      <c r="CE6" s="53">
        <f t="shared" si="9"/>
        <v>18481</v>
      </c>
      <c r="CF6" s="53">
        <f t="shared" si="9"/>
        <v>26415</v>
      </c>
      <c r="CG6" s="53">
        <f t="shared" si="9"/>
        <v>27227</v>
      </c>
      <c r="CH6" s="53">
        <f t="shared" si="9"/>
        <v>28176</v>
      </c>
      <c r="CI6" s="53">
        <f t="shared" si="9"/>
        <v>29348</v>
      </c>
      <c r="CJ6" s="53">
        <f t="shared" si="9"/>
        <v>29723</v>
      </c>
      <c r="CK6" s="52" t="str">
        <f>IF(CK8="-","【-】","【"&amp;SUBSTITUTE(TEXT(CK8,"#,##0"),"-","△")&amp;"】")</f>
        <v>【62,428】</v>
      </c>
      <c r="CL6" s="53">
        <f>IF(CL8="-",NA(),CL8)</f>
        <v>13294</v>
      </c>
      <c r="CM6" s="53">
        <f t="shared" ref="CM6:CU6" si="10">IF(CM8="-",NA(),CM8)</f>
        <v>12999</v>
      </c>
      <c r="CN6" s="53">
        <f t="shared" si="10"/>
        <v>12393</v>
      </c>
      <c r="CO6" s="53">
        <f t="shared" si="10"/>
        <v>11721</v>
      </c>
      <c r="CP6" s="53">
        <f t="shared" si="10"/>
        <v>10325</v>
      </c>
      <c r="CQ6" s="53">
        <f t="shared" si="10"/>
        <v>9135</v>
      </c>
      <c r="CR6" s="53">
        <f t="shared" si="10"/>
        <v>9509</v>
      </c>
      <c r="CS6" s="53">
        <f t="shared" si="10"/>
        <v>9548</v>
      </c>
      <c r="CT6" s="53">
        <f t="shared" si="10"/>
        <v>9992</v>
      </c>
      <c r="CU6" s="53">
        <f t="shared" si="10"/>
        <v>9779</v>
      </c>
      <c r="CV6" s="52" t="str">
        <f>IF(CV8="-","【-】","【"&amp;SUBSTITUTE(TEXT(CV8,"#,##0"),"-","△")&amp;"】")</f>
        <v>【18,236】</v>
      </c>
      <c r="CW6" s="52">
        <f>IF(CW8="-",NA(),CW8)</f>
        <v>70.3</v>
      </c>
      <c r="CX6" s="52">
        <f t="shared" ref="CX6:DF6" si="11">IF(CX8="-",NA(),CX8)</f>
        <v>71</v>
      </c>
      <c r="CY6" s="52">
        <f t="shared" si="11"/>
        <v>66.8</v>
      </c>
      <c r="CZ6" s="52">
        <f t="shared" si="11"/>
        <v>78.400000000000006</v>
      </c>
      <c r="DA6" s="52">
        <f t="shared" si="11"/>
        <v>80.2</v>
      </c>
      <c r="DB6" s="52">
        <f t="shared" si="11"/>
        <v>72</v>
      </c>
      <c r="DC6" s="52">
        <f t="shared" si="11"/>
        <v>77.7</v>
      </c>
      <c r="DD6" s="52">
        <f t="shared" si="11"/>
        <v>75.7</v>
      </c>
      <c r="DE6" s="52">
        <f t="shared" si="11"/>
        <v>75.400000000000006</v>
      </c>
      <c r="DF6" s="52">
        <f t="shared" si="11"/>
        <v>77.5</v>
      </c>
      <c r="DG6" s="52" t="str">
        <f>IF(DG8="-","【-】","【"&amp;SUBSTITUTE(TEXT(DG8,"#,##0.0"),"-","△")&amp;"】")</f>
        <v>【56.1】</v>
      </c>
      <c r="DH6" s="52">
        <f>IF(DH8="-",NA(),DH8)</f>
        <v>32.5</v>
      </c>
      <c r="DI6" s="52">
        <f t="shared" ref="DI6:DQ6" si="12">IF(DI8="-",NA(),DI8)</f>
        <v>29.9</v>
      </c>
      <c r="DJ6" s="52">
        <f t="shared" si="12"/>
        <v>28.1</v>
      </c>
      <c r="DK6" s="52">
        <f t="shared" si="12"/>
        <v>28.8</v>
      </c>
      <c r="DL6" s="52">
        <f t="shared" si="12"/>
        <v>28.5</v>
      </c>
      <c r="DM6" s="52">
        <f t="shared" si="12"/>
        <v>16</v>
      </c>
      <c r="DN6" s="52">
        <f t="shared" si="12"/>
        <v>15.7</v>
      </c>
      <c r="DO6" s="52">
        <f t="shared" si="12"/>
        <v>14.6</v>
      </c>
      <c r="DP6" s="52">
        <f t="shared" si="12"/>
        <v>15.1</v>
      </c>
      <c r="DQ6" s="52">
        <f t="shared" si="12"/>
        <v>14.9</v>
      </c>
      <c r="DR6" s="52" t="str">
        <f>IF(DR8="-","【-】","【"&amp;SUBSTITUTE(TEXT(DR8,"#,##0.0"),"-","△")&amp;"】")</f>
        <v>【26.4】</v>
      </c>
      <c r="DS6" s="52">
        <f>IF(DS8="-",NA(),DS8)</f>
        <v>49.1</v>
      </c>
      <c r="DT6" s="52">
        <f t="shared" ref="DT6:EB6" si="13">IF(DT8="-",NA(),DT8)</f>
        <v>55.2</v>
      </c>
      <c r="DU6" s="52">
        <f t="shared" si="13"/>
        <v>57.7</v>
      </c>
      <c r="DV6" s="52">
        <f t="shared" si="13"/>
        <v>85.3</v>
      </c>
      <c r="DW6" s="52">
        <f t="shared" si="13"/>
        <v>106.4</v>
      </c>
      <c r="DX6" s="52">
        <f t="shared" si="13"/>
        <v>118.8</v>
      </c>
      <c r="DY6" s="52">
        <f t="shared" si="13"/>
        <v>136</v>
      </c>
      <c r="DZ6" s="52">
        <f t="shared" si="13"/>
        <v>131.30000000000001</v>
      </c>
      <c r="EA6" s="52">
        <f t="shared" si="13"/>
        <v>133.6</v>
      </c>
      <c r="EB6" s="52">
        <f t="shared" si="13"/>
        <v>144.6</v>
      </c>
      <c r="EC6" s="52" t="str">
        <f>IF(EC8="-","【-】","【"&amp;SUBSTITUTE(TEXT(EC8,"#,##0.0"),"-","△")&amp;"】")</f>
        <v>【54.5】</v>
      </c>
      <c r="ED6" s="52">
        <f>IF(ED8="-",NA(),ED8)</f>
        <v>66.7</v>
      </c>
      <c r="EE6" s="52">
        <f t="shared" ref="EE6:EM6" si="14">IF(EE8="-",NA(),EE8)</f>
        <v>64.5</v>
      </c>
      <c r="EF6" s="52">
        <f t="shared" si="14"/>
        <v>66.8</v>
      </c>
      <c r="EG6" s="52">
        <f t="shared" si="14"/>
        <v>69.2</v>
      </c>
      <c r="EH6" s="52">
        <f t="shared" si="14"/>
        <v>70.2</v>
      </c>
      <c r="EI6" s="52">
        <f t="shared" si="14"/>
        <v>56.4</v>
      </c>
      <c r="EJ6" s="52">
        <f t="shared" si="14"/>
        <v>56.9</v>
      </c>
      <c r="EK6" s="52">
        <f t="shared" si="14"/>
        <v>58.3</v>
      </c>
      <c r="EL6" s="52">
        <f t="shared" si="14"/>
        <v>59.2</v>
      </c>
      <c r="EM6" s="52">
        <f t="shared" si="14"/>
        <v>59.8</v>
      </c>
      <c r="EN6" s="52" t="str">
        <f>IF(EN8="-","【-】","【"&amp;SUBSTITUTE(TEXT(EN8,"#,##0.0"),"-","△")&amp;"】")</f>
        <v>【57.0】</v>
      </c>
      <c r="EO6" s="52">
        <f>IF(EO8="-",NA(),EO8)</f>
        <v>81.3</v>
      </c>
      <c r="EP6" s="52">
        <f t="shared" ref="EP6:EX6" si="15">IF(EP8="-",NA(),EP8)</f>
        <v>64</v>
      </c>
      <c r="EQ6" s="52">
        <f t="shared" si="15"/>
        <v>67.2</v>
      </c>
      <c r="ER6" s="52">
        <f t="shared" si="15"/>
        <v>70.3</v>
      </c>
      <c r="ES6" s="52">
        <f t="shared" si="15"/>
        <v>68.599999999999994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21178472</v>
      </c>
      <c r="FA6" s="53">
        <f t="shared" ref="FA6:FI6" si="16">IF(FA8="-",NA(),FA8)</f>
        <v>22447925</v>
      </c>
      <c r="FB6" s="53">
        <f t="shared" si="16"/>
        <v>22411434</v>
      </c>
      <c r="FC6" s="53">
        <f t="shared" si="16"/>
        <v>22614472</v>
      </c>
      <c r="FD6" s="53">
        <f t="shared" si="16"/>
        <v>23030981</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170</v>
      </c>
      <c r="B7" s="50">
        <f t="shared" ref="B7:AH7" si="17">B8</f>
        <v>2023</v>
      </c>
      <c r="C7" s="50">
        <f t="shared" si="17"/>
        <v>352080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v>
      </c>
      <c r="T7" s="50" t="str">
        <f t="shared" si="17"/>
        <v>救</v>
      </c>
      <c r="U7" s="51">
        <f>U8</f>
        <v>126812</v>
      </c>
      <c r="V7" s="51">
        <f>V8</f>
        <v>2974</v>
      </c>
      <c r="W7" s="50" t="str">
        <f>W8</f>
        <v>第１種該当</v>
      </c>
      <c r="X7" s="50" t="str">
        <f t="shared" si="17"/>
        <v>-</v>
      </c>
      <c r="Y7" s="50" t="str">
        <f t="shared" si="17"/>
        <v>１５：１</v>
      </c>
      <c r="Z7" s="51">
        <f t="shared" si="17"/>
        <v>53</v>
      </c>
      <c r="AA7" s="51" t="str">
        <f t="shared" si="17"/>
        <v>-</v>
      </c>
      <c r="AB7" s="51" t="str">
        <f t="shared" si="17"/>
        <v>-</v>
      </c>
      <c r="AC7" s="51" t="str">
        <f t="shared" si="17"/>
        <v>-</v>
      </c>
      <c r="AD7" s="51" t="str">
        <f t="shared" si="17"/>
        <v>-</v>
      </c>
      <c r="AE7" s="51">
        <f t="shared" si="17"/>
        <v>53</v>
      </c>
      <c r="AF7" s="51">
        <f t="shared" si="17"/>
        <v>49</v>
      </c>
      <c r="AG7" s="51" t="str">
        <f t="shared" si="17"/>
        <v>-</v>
      </c>
      <c r="AH7" s="51">
        <f t="shared" si="17"/>
        <v>49</v>
      </c>
      <c r="AI7" s="52">
        <f>AI8</f>
        <v>89.1</v>
      </c>
      <c r="AJ7" s="52">
        <f t="shared" ref="AJ7:AR7" si="18">AJ8</f>
        <v>91.6</v>
      </c>
      <c r="AK7" s="52">
        <f t="shared" si="18"/>
        <v>97.7</v>
      </c>
      <c r="AL7" s="52">
        <f t="shared" si="18"/>
        <v>89.5</v>
      </c>
      <c r="AM7" s="52">
        <f t="shared" si="18"/>
        <v>86.6</v>
      </c>
      <c r="AN7" s="52">
        <f t="shared" si="18"/>
        <v>97.7</v>
      </c>
      <c r="AO7" s="52">
        <f t="shared" si="18"/>
        <v>100.7</v>
      </c>
      <c r="AP7" s="52">
        <f t="shared" si="18"/>
        <v>103.6</v>
      </c>
      <c r="AQ7" s="52">
        <f t="shared" si="18"/>
        <v>101.9</v>
      </c>
      <c r="AR7" s="52">
        <f t="shared" si="18"/>
        <v>96.7</v>
      </c>
      <c r="AS7" s="52"/>
      <c r="AT7" s="52">
        <f>AT8</f>
        <v>74.900000000000006</v>
      </c>
      <c r="AU7" s="52">
        <f t="shared" ref="AU7:BC7" si="19">AU8</f>
        <v>77.599999999999994</v>
      </c>
      <c r="AV7" s="52">
        <f t="shared" si="19"/>
        <v>79.599999999999994</v>
      </c>
      <c r="AW7" s="52">
        <f t="shared" si="19"/>
        <v>67.400000000000006</v>
      </c>
      <c r="AX7" s="52">
        <f t="shared" si="19"/>
        <v>66.8</v>
      </c>
      <c r="AY7" s="52">
        <f t="shared" si="19"/>
        <v>77.099999999999994</v>
      </c>
      <c r="AZ7" s="52">
        <f t="shared" si="19"/>
        <v>73.8</v>
      </c>
      <c r="BA7" s="52">
        <f t="shared" si="19"/>
        <v>75.5</v>
      </c>
      <c r="BB7" s="52">
        <f t="shared" si="19"/>
        <v>74.599999999999994</v>
      </c>
      <c r="BC7" s="52">
        <f t="shared" si="19"/>
        <v>73.599999999999994</v>
      </c>
      <c r="BD7" s="52"/>
      <c r="BE7" s="52">
        <f>BE8</f>
        <v>68.2</v>
      </c>
      <c r="BF7" s="52">
        <f t="shared" ref="BF7:BN7" si="20">BF8</f>
        <v>71.400000000000006</v>
      </c>
      <c r="BG7" s="52">
        <f t="shared" si="20"/>
        <v>73.400000000000006</v>
      </c>
      <c r="BH7" s="52">
        <f t="shared" si="20"/>
        <v>61.1</v>
      </c>
      <c r="BI7" s="52">
        <f t="shared" si="20"/>
        <v>60.5</v>
      </c>
      <c r="BJ7" s="52">
        <f t="shared" si="20"/>
        <v>73.2</v>
      </c>
      <c r="BK7" s="52">
        <f t="shared" si="20"/>
        <v>69.900000000000006</v>
      </c>
      <c r="BL7" s="52">
        <f t="shared" si="20"/>
        <v>71.599999999999994</v>
      </c>
      <c r="BM7" s="52">
        <f t="shared" si="20"/>
        <v>70.8</v>
      </c>
      <c r="BN7" s="52">
        <f t="shared" si="20"/>
        <v>69.7</v>
      </c>
      <c r="BO7" s="52"/>
      <c r="BP7" s="52">
        <f>BP8</f>
        <v>65.3</v>
      </c>
      <c r="BQ7" s="52">
        <f t="shared" ref="BQ7:BY7" si="21">BQ8</f>
        <v>78.599999999999994</v>
      </c>
      <c r="BR7" s="52">
        <f t="shared" si="21"/>
        <v>81.2</v>
      </c>
      <c r="BS7" s="52">
        <f t="shared" si="21"/>
        <v>66</v>
      </c>
      <c r="BT7" s="52">
        <f t="shared" si="21"/>
        <v>73</v>
      </c>
      <c r="BU7" s="52">
        <f t="shared" si="21"/>
        <v>66.099999999999994</v>
      </c>
      <c r="BV7" s="52">
        <f t="shared" si="21"/>
        <v>62.3</v>
      </c>
      <c r="BW7" s="52">
        <f t="shared" si="21"/>
        <v>62.1</v>
      </c>
      <c r="BX7" s="52">
        <f t="shared" si="21"/>
        <v>60.2</v>
      </c>
      <c r="BY7" s="52">
        <f t="shared" si="21"/>
        <v>60.6</v>
      </c>
      <c r="BZ7" s="52"/>
      <c r="CA7" s="53">
        <f>CA8</f>
        <v>18755</v>
      </c>
      <c r="CB7" s="53">
        <f t="shared" ref="CB7:CJ7" si="22">CB8</f>
        <v>19327</v>
      </c>
      <c r="CC7" s="53">
        <f t="shared" si="22"/>
        <v>19529</v>
      </c>
      <c r="CD7" s="53">
        <f t="shared" si="22"/>
        <v>18445</v>
      </c>
      <c r="CE7" s="53">
        <f t="shared" si="22"/>
        <v>18481</v>
      </c>
      <c r="CF7" s="53">
        <f t="shared" si="22"/>
        <v>26415</v>
      </c>
      <c r="CG7" s="53">
        <f t="shared" si="22"/>
        <v>27227</v>
      </c>
      <c r="CH7" s="53">
        <f t="shared" si="22"/>
        <v>28176</v>
      </c>
      <c r="CI7" s="53">
        <f t="shared" si="22"/>
        <v>29348</v>
      </c>
      <c r="CJ7" s="53">
        <f t="shared" si="22"/>
        <v>29723</v>
      </c>
      <c r="CK7" s="52"/>
      <c r="CL7" s="53">
        <f>CL8</f>
        <v>13294</v>
      </c>
      <c r="CM7" s="53">
        <f t="shared" ref="CM7:CU7" si="23">CM8</f>
        <v>12999</v>
      </c>
      <c r="CN7" s="53">
        <f t="shared" si="23"/>
        <v>12393</v>
      </c>
      <c r="CO7" s="53">
        <f t="shared" si="23"/>
        <v>11721</v>
      </c>
      <c r="CP7" s="53">
        <f t="shared" si="23"/>
        <v>10325</v>
      </c>
      <c r="CQ7" s="53">
        <f t="shared" si="23"/>
        <v>9135</v>
      </c>
      <c r="CR7" s="53">
        <f t="shared" si="23"/>
        <v>9509</v>
      </c>
      <c r="CS7" s="53">
        <f t="shared" si="23"/>
        <v>9548</v>
      </c>
      <c r="CT7" s="53">
        <f t="shared" si="23"/>
        <v>9992</v>
      </c>
      <c r="CU7" s="53">
        <f t="shared" si="23"/>
        <v>9779</v>
      </c>
      <c r="CV7" s="52"/>
      <c r="CW7" s="52">
        <f>CW8</f>
        <v>70.3</v>
      </c>
      <c r="CX7" s="52">
        <f t="shared" ref="CX7:DF7" si="24">CX8</f>
        <v>71</v>
      </c>
      <c r="CY7" s="52">
        <f t="shared" si="24"/>
        <v>66.8</v>
      </c>
      <c r="CZ7" s="52">
        <f t="shared" si="24"/>
        <v>78.400000000000006</v>
      </c>
      <c r="DA7" s="52">
        <f t="shared" si="24"/>
        <v>80.2</v>
      </c>
      <c r="DB7" s="52">
        <f t="shared" si="24"/>
        <v>72</v>
      </c>
      <c r="DC7" s="52">
        <f t="shared" si="24"/>
        <v>77.7</v>
      </c>
      <c r="DD7" s="52">
        <f t="shared" si="24"/>
        <v>75.7</v>
      </c>
      <c r="DE7" s="52">
        <f t="shared" si="24"/>
        <v>75.400000000000006</v>
      </c>
      <c r="DF7" s="52">
        <f t="shared" si="24"/>
        <v>77.5</v>
      </c>
      <c r="DG7" s="52"/>
      <c r="DH7" s="52">
        <f>DH8</f>
        <v>32.5</v>
      </c>
      <c r="DI7" s="52">
        <f t="shared" ref="DI7:DQ7" si="25">DI8</f>
        <v>29.9</v>
      </c>
      <c r="DJ7" s="52">
        <f t="shared" si="25"/>
        <v>28.1</v>
      </c>
      <c r="DK7" s="52">
        <f t="shared" si="25"/>
        <v>28.8</v>
      </c>
      <c r="DL7" s="52">
        <f t="shared" si="25"/>
        <v>28.5</v>
      </c>
      <c r="DM7" s="52">
        <f t="shared" si="25"/>
        <v>16</v>
      </c>
      <c r="DN7" s="52">
        <f t="shared" si="25"/>
        <v>15.7</v>
      </c>
      <c r="DO7" s="52">
        <f t="shared" si="25"/>
        <v>14.6</v>
      </c>
      <c r="DP7" s="52">
        <f t="shared" si="25"/>
        <v>15.1</v>
      </c>
      <c r="DQ7" s="52">
        <f t="shared" si="25"/>
        <v>14.9</v>
      </c>
      <c r="DR7" s="52"/>
      <c r="DS7" s="52">
        <f>DS8</f>
        <v>49.1</v>
      </c>
      <c r="DT7" s="52">
        <f t="shared" ref="DT7:EB7" si="26">DT8</f>
        <v>55.2</v>
      </c>
      <c r="DU7" s="52">
        <f t="shared" si="26"/>
        <v>57.7</v>
      </c>
      <c r="DV7" s="52">
        <f t="shared" si="26"/>
        <v>85.3</v>
      </c>
      <c r="DW7" s="52">
        <f t="shared" si="26"/>
        <v>106.4</v>
      </c>
      <c r="DX7" s="52">
        <f t="shared" si="26"/>
        <v>118.8</v>
      </c>
      <c r="DY7" s="52">
        <f t="shared" si="26"/>
        <v>136</v>
      </c>
      <c r="DZ7" s="52">
        <f t="shared" si="26"/>
        <v>131.30000000000001</v>
      </c>
      <c r="EA7" s="52">
        <f t="shared" si="26"/>
        <v>133.6</v>
      </c>
      <c r="EB7" s="52">
        <f t="shared" si="26"/>
        <v>144.6</v>
      </c>
      <c r="EC7" s="52"/>
      <c r="ED7" s="52">
        <f>ED8</f>
        <v>66.7</v>
      </c>
      <c r="EE7" s="52">
        <f t="shared" ref="EE7:EM7" si="27">EE8</f>
        <v>64.5</v>
      </c>
      <c r="EF7" s="52">
        <f t="shared" si="27"/>
        <v>66.8</v>
      </c>
      <c r="EG7" s="52">
        <f t="shared" si="27"/>
        <v>69.2</v>
      </c>
      <c r="EH7" s="52">
        <f t="shared" si="27"/>
        <v>70.2</v>
      </c>
      <c r="EI7" s="52">
        <f t="shared" si="27"/>
        <v>56.4</v>
      </c>
      <c r="EJ7" s="52">
        <f t="shared" si="27"/>
        <v>56.9</v>
      </c>
      <c r="EK7" s="52">
        <f t="shared" si="27"/>
        <v>58.3</v>
      </c>
      <c r="EL7" s="52">
        <f t="shared" si="27"/>
        <v>59.2</v>
      </c>
      <c r="EM7" s="52">
        <f t="shared" si="27"/>
        <v>59.8</v>
      </c>
      <c r="EN7" s="52"/>
      <c r="EO7" s="52">
        <f>EO8</f>
        <v>81.3</v>
      </c>
      <c r="EP7" s="52">
        <f t="shared" ref="EP7:EX7" si="28">EP8</f>
        <v>64</v>
      </c>
      <c r="EQ7" s="52">
        <f t="shared" si="28"/>
        <v>67.2</v>
      </c>
      <c r="ER7" s="52">
        <f t="shared" si="28"/>
        <v>70.3</v>
      </c>
      <c r="ES7" s="52">
        <f t="shared" si="28"/>
        <v>68.599999999999994</v>
      </c>
      <c r="ET7" s="52">
        <f t="shared" si="28"/>
        <v>73.400000000000006</v>
      </c>
      <c r="EU7" s="52">
        <f t="shared" si="28"/>
        <v>72.5</v>
      </c>
      <c r="EV7" s="52">
        <f t="shared" si="28"/>
        <v>72.3</v>
      </c>
      <c r="EW7" s="52">
        <f t="shared" si="28"/>
        <v>72</v>
      </c>
      <c r="EX7" s="52">
        <f t="shared" si="28"/>
        <v>72</v>
      </c>
      <c r="EY7" s="52"/>
      <c r="EZ7" s="53">
        <f>EZ8</f>
        <v>21178472</v>
      </c>
      <c r="FA7" s="53">
        <f t="shared" ref="FA7:FI7" si="29">FA8</f>
        <v>22447925</v>
      </c>
      <c r="FB7" s="53">
        <f t="shared" si="29"/>
        <v>22411434</v>
      </c>
      <c r="FC7" s="53">
        <f t="shared" si="29"/>
        <v>22614472</v>
      </c>
      <c r="FD7" s="53">
        <f t="shared" si="29"/>
        <v>23030981</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352080</v>
      </c>
      <c r="D8" s="55">
        <v>46</v>
      </c>
      <c r="E8" s="55">
        <v>6</v>
      </c>
      <c r="F8" s="55">
        <v>0</v>
      </c>
      <c r="G8" s="55">
        <v>1</v>
      </c>
      <c r="H8" s="55" t="s">
        <v>171</v>
      </c>
      <c r="I8" s="55" t="s">
        <v>172</v>
      </c>
      <c r="J8" s="55" t="s">
        <v>173</v>
      </c>
      <c r="K8" s="55" t="s">
        <v>174</v>
      </c>
      <c r="L8" s="55" t="s">
        <v>175</v>
      </c>
      <c r="M8" s="55" t="s">
        <v>176</v>
      </c>
      <c r="N8" s="55" t="s">
        <v>177</v>
      </c>
      <c r="O8" s="55" t="s">
        <v>178</v>
      </c>
      <c r="P8" s="55" t="s">
        <v>179</v>
      </c>
      <c r="Q8" s="56">
        <v>8</v>
      </c>
      <c r="R8" s="55" t="s">
        <v>40</v>
      </c>
      <c r="S8" s="55" t="s">
        <v>40</v>
      </c>
      <c r="T8" s="55" t="s">
        <v>180</v>
      </c>
      <c r="U8" s="56">
        <v>126812</v>
      </c>
      <c r="V8" s="56">
        <v>2974</v>
      </c>
      <c r="W8" s="55" t="s">
        <v>181</v>
      </c>
      <c r="X8" s="55" t="s">
        <v>40</v>
      </c>
      <c r="Y8" s="57" t="s">
        <v>182</v>
      </c>
      <c r="Z8" s="56">
        <v>53</v>
      </c>
      <c r="AA8" s="56" t="s">
        <v>40</v>
      </c>
      <c r="AB8" s="56" t="s">
        <v>40</v>
      </c>
      <c r="AC8" s="56" t="s">
        <v>40</v>
      </c>
      <c r="AD8" s="56" t="s">
        <v>40</v>
      </c>
      <c r="AE8" s="56">
        <v>53</v>
      </c>
      <c r="AF8" s="56">
        <v>49</v>
      </c>
      <c r="AG8" s="56" t="s">
        <v>40</v>
      </c>
      <c r="AH8" s="56">
        <v>49</v>
      </c>
      <c r="AI8" s="58">
        <v>89.1</v>
      </c>
      <c r="AJ8" s="58">
        <v>91.6</v>
      </c>
      <c r="AK8" s="58">
        <v>97.7</v>
      </c>
      <c r="AL8" s="58">
        <v>89.5</v>
      </c>
      <c r="AM8" s="58">
        <v>86.6</v>
      </c>
      <c r="AN8" s="58">
        <v>97.7</v>
      </c>
      <c r="AO8" s="58">
        <v>100.7</v>
      </c>
      <c r="AP8" s="58">
        <v>103.6</v>
      </c>
      <c r="AQ8" s="58">
        <v>101.9</v>
      </c>
      <c r="AR8" s="58">
        <v>96.7</v>
      </c>
      <c r="AS8" s="58">
        <v>96.6</v>
      </c>
      <c r="AT8" s="58">
        <v>74.900000000000006</v>
      </c>
      <c r="AU8" s="58">
        <v>77.599999999999994</v>
      </c>
      <c r="AV8" s="58">
        <v>79.599999999999994</v>
      </c>
      <c r="AW8" s="58">
        <v>67.400000000000006</v>
      </c>
      <c r="AX8" s="58">
        <v>66.8</v>
      </c>
      <c r="AY8" s="58">
        <v>77.099999999999994</v>
      </c>
      <c r="AZ8" s="58">
        <v>73.8</v>
      </c>
      <c r="BA8" s="58">
        <v>75.5</v>
      </c>
      <c r="BB8" s="58">
        <v>74.599999999999994</v>
      </c>
      <c r="BC8" s="58">
        <v>73.599999999999994</v>
      </c>
      <c r="BD8" s="58">
        <v>86.6</v>
      </c>
      <c r="BE8" s="59">
        <v>68.2</v>
      </c>
      <c r="BF8" s="59">
        <v>71.400000000000006</v>
      </c>
      <c r="BG8" s="59">
        <v>73.400000000000006</v>
      </c>
      <c r="BH8" s="59">
        <v>61.1</v>
      </c>
      <c r="BI8" s="59">
        <v>60.5</v>
      </c>
      <c r="BJ8" s="59">
        <v>73.2</v>
      </c>
      <c r="BK8" s="59">
        <v>69.900000000000006</v>
      </c>
      <c r="BL8" s="59">
        <v>71.599999999999994</v>
      </c>
      <c r="BM8" s="59">
        <v>70.8</v>
      </c>
      <c r="BN8" s="59">
        <v>69.7</v>
      </c>
      <c r="BO8" s="59">
        <v>83.9</v>
      </c>
      <c r="BP8" s="58">
        <v>65.3</v>
      </c>
      <c r="BQ8" s="58">
        <v>78.599999999999994</v>
      </c>
      <c r="BR8" s="58">
        <v>81.2</v>
      </c>
      <c r="BS8" s="58">
        <v>66</v>
      </c>
      <c r="BT8" s="58">
        <v>73</v>
      </c>
      <c r="BU8" s="58">
        <v>66.099999999999994</v>
      </c>
      <c r="BV8" s="58">
        <v>62.3</v>
      </c>
      <c r="BW8" s="58">
        <v>62.1</v>
      </c>
      <c r="BX8" s="58">
        <v>60.2</v>
      </c>
      <c r="BY8" s="58">
        <v>60.6</v>
      </c>
      <c r="BZ8" s="58">
        <v>68.7</v>
      </c>
      <c r="CA8" s="59">
        <v>18755</v>
      </c>
      <c r="CB8" s="59">
        <v>19327</v>
      </c>
      <c r="CC8" s="59">
        <v>19529</v>
      </c>
      <c r="CD8" s="59">
        <v>18445</v>
      </c>
      <c r="CE8" s="59">
        <v>18481</v>
      </c>
      <c r="CF8" s="59">
        <v>26415</v>
      </c>
      <c r="CG8" s="59">
        <v>27227</v>
      </c>
      <c r="CH8" s="59">
        <v>28176</v>
      </c>
      <c r="CI8" s="59">
        <v>29348</v>
      </c>
      <c r="CJ8" s="59">
        <v>29723</v>
      </c>
      <c r="CK8" s="58">
        <v>62428</v>
      </c>
      <c r="CL8" s="59">
        <v>13294</v>
      </c>
      <c r="CM8" s="59">
        <v>12999</v>
      </c>
      <c r="CN8" s="59">
        <v>12393</v>
      </c>
      <c r="CO8" s="59">
        <v>11721</v>
      </c>
      <c r="CP8" s="59">
        <v>10325</v>
      </c>
      <c r="CQ8" s="59">
        <v>9135</v>
      </c>
      <c r="CR8" s="59">
        <v>9509</v>
      </c>
      <c r="CS8" s="59">
        <v>9548</v>
      </c>
      <c r="CT8" s="59">
        <v>9992</v>
      </c>
      <c r="CU8" s="59">
        <v>9779</v>
      </c>
      <c r="CV8" s="58">
        <v>18236</v>
      </c>
      <c r="CW8" s="59">
        <v>70.3</v>
      </c>
      <c r="CX8" s="59">
        <v>71</v>
      </c>
      <c r="CY8" s="59">
        <v>66.8</v>
      </c>
      <c r="CZ8" s="59">
        <v>78.400000000000006</v>
      </c>
      <c r="DA8" s="59">
        <v>80.2</v>
      </c>
      <c r="DB8" s="59">
        <v>72</v>
      </c>
      <c r="DC8" s="59">
        <v>77.7</v>
      </c>
      <c r="DD8" s="59">
        <v>75.7</v>
      </c>
      <c r="DE8" s="59">
        <v>75.400000000000006</v>
      </c>
      <c r="DF8" s="59">
        <v>77.5</v>
      </c>
      <c r="DG8" s="59">
        <v>56.1</v>
      </c>
      <c r="DH8" s="59">
        <v>32.5</v>
      </c>
      <c r="DI8" s="59">
        <v>29.9</v>
      </c>
      <c r="DJ8" s="59">
        <v>28.1</v>
      </c>
      <c r="DK8" s="59">
        <v>28.8</v>
      </c>
      <c r="DL8" s="59">
        <v>28.5</v>
      </c>
      <c r="DM8" s="59">
        <v>16</v>
      </c>
      <c r="DN8" s="59">
        <v>15.7</v>
      </c>
      <c r="DO8" s="59">
        <v>14.6</v>
      </c>
      <c r="DP8" s="59">
        <v>15.1</v>
      </c>
      <c r="DQ8" s="59">
        <v>14.9</v>
      </c>
      <c r="DR8" s="59">
        <v>26.4</v>
      </c>
      <c r="DS8" s="59">
        <v>49.1</v>
      </c>
      <c r="DT8" s="59">
        <v>55.2</v>
      </c>
      <c r="DU8" s="59">
        <v>57.7</v>
      </c>
      <c r="DV8" s="59">
        <v>85.3</v>
      </c>
      <c r="DW8" s="59">
        <v>106.4</v>
      </c>
      <c r="DX8" s="59">
        <v>118.8</v>
      </c>
      <c r="DY8" s="59">
        <v>136</v>
      </c>
      <c r="DZ8" s="59">
        <v>131.30000000000001</v>
      </c>
      <c r="EA8" s="59">
        <v>133.6</v>
      </c>
      <c r="EB8" s="59">
        <v>144.6</v>
      </c>
      <c r="EC8" s="59">
        <v>54.5</v>
      </c>
      <c r="ED8" s="58">
        <v>66.7</v>
      </c>
      <c r="EE8" s="58">
        <v>64.5</v>
      </c>
      <c r="EF8" s="58">
        <v>66.8</v>
      </c>
      <c r="EG8" s="58">
        <v>69.2</v>
      </c>
      <c r="EH8" s="58">
        <v>70.2</v>
      </c>
      <c r="EI8" s="58">
        <v>56.4</v>
      </c>
      <c r="EJ8" s="58">
        <v>56.9</v>
      </c>
      <c r="EK8" s="58">
        <v>58.3</v>
      </c>
      <c r="EL8" s="58">
        <v>59.2</v>
      </c>
      <c r="EM8" s="58">
        <v>59.8</v>
      </c>
      <c r="EN8" s="58">
        <v>57</v>
      </c>
      <c r="EO8" s="58">
        <v>81.3</v>
      </c>
      <c r="EP8" s="58">
        <v>64</v>
      </c>
      <c r="EQ8" s="58">
        <v>67.2</v>
      </c>
      <c r="ER8" s="58">
        <v>70.3</v>
      </c>
      <c r="ES8" s="58">
        <v>68.599999999999994</v>
      </c>
      <c r="ET8" s="58">
        <v>73.400000000000006</v>
      </c>
      <c r="EU8" s="58">
        <v>72.5</v>
      </c>
      <c r="EV8" s="58">
        <v>72.3</v>
      </c>
      <c r="EW8" s="58">
        <v>72</v>
      </c>
      <c r="EX8" s="58">
        <v>72</v>
      </c>
      <c r="EY8" s="58">
        <v>70.400000000000006</v>
      </c>
      <c r="EZ8" s="59">
        <v>21178472</v>
      </c>
      <c r="FA8" s="59">
        <v>22447925</v>
      </c>
      <c r="FB8" s="59">
        <v>22411434</v>
      </c>
      <c r="FC8" s="59">
        <v>22614472</v>
      </c>
      <c r="FD8" s="59">
        <v>23030981</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三井　博明</cp:lastModifiedBy>
  <cp:lastPrinted>2025-02-14T01:31:40Z</cp:lastPrinted>
  <dcterms:created xsi:type="dcterms:W3CDTF">2025-01-16T06:44:50Z</dcterms:created>
  <dcterms:modified xsi:type="dcterms:W3CDTF">2025-02-18T05:34:22Z</dcterms:modified>
  <cp:category/>
</cp:coreProperties>
</file>