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X:\R6_公共交通\01_庶務\02_各種照会・報告・通知\庁外\県市町課\【済】20250122〆切0212_Fw__【県市町課】公営企業に係る経営比較分析表（令和５年度決算）の分析等について\回答\"/>
    </mc:Choice>
  </mc:AlternateContent>
  <xr:revisionPtr revIDLastSave="0" documentId="13_ncr:1_{F1A0491E-B368-488D-841C-03C2C95F55FE}" xr6:coauthVersionLast="47" xr6:coauthVersionMax="47" xr10:uidLastSave="{00000000-0000-0000-0000-000000000000}"/>
  <workbookProtection workbookAlgorithmName="SHA-512" workbookHashValue="z0f1NUwgqlFWm/OsIAcaJVr5c31KLZOn2Yge+CBdQR6yXsDNM7OeXnzt3y/hGYo0tYVYUywNhNl6NptOa/7XXg==" workbookSaltValue="a10h0TxiJY+pRp5mkreaxw=="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LH32" i="4" s="1"/>
  <c r="DR7" i="5"/>
  <c r="DQ7" i="5"/>
  <c r="DP7" i="5"/>
  <c r="DO7" i="5"/>
  <c r="MA31" i="4" s="1"/>
  <c r="DN7" i="5"/>
  <c r="DM7" i="5"/>
  <c r="DL7" i="5"/>
  <c r="DK7" i="5"/>
  <c r="DI7" i="5"/>
  <c r="MI78" i="4" s="1"/>
  <c r="DH7" i="5"/>
  <c r="DG7" i="5"/>
  <c r="DF7" i="5"/>
  <c r="DE7" i="5"/>
  <c r="DD7" i="5"/>
  <c r="DC7" i="5"/>
  <c r="DB7" i="5"/>
  <c r="LE77" i="4" s="1"/>
  <c r="DA7" i="5"/>
  <c r="CZ7" i="5"/>
  <c r="CN7" i="5"/>
  <c r="CM7" i="5"/>
  <c r="CV67" i="4" s="1"/>
  <c r="BZ7" i="5"/>
  <c r="BY7" i="5"/>
  <c r="BX7" i="5"/>
  <c r="BW7" i="5"/>
  <c r="JV53" i="4" s="1"/>
  <c r="BV7" i="5"/>
  <c r="BU7" i="5"/>
  <c r="BT7" i="5"/>
  <c r="BS7" i="5"/>
  <c r="KO52" i="4" s="1"/>
  <c r="BR7" i="5"/>
  <c r="BQ7" i="5"/>
  <c r="BO7" i="5"/>
  <c r="BN7" i="5"/>
  <c r="GQ53" i="4" s="1"/>
  <c r="BM7" i="5"/>
  <c r="FX53" i="4" s="1"/>
  <c r="BL7" i="5"/>
  <c r="BK7" i="5"/>
  <c r="BJ7" i="5"/>
  <c r="BI7" i="5"/>
  <c r="BH7" i="5"/>
  <c r="BG7" i="5"/>
  <c r="BF7" i="5"/>
  <c r="EL52" i="4" s="1"/>
  <c r="BD7" i="5"/>
  <c r="BC7" i="5"/>
  <c r="BB7" i="5"/>
  <c r="BA7" i="5"/>
  <c r="AN53" i="4" s="1"/>
  <c r="AZ7" i="5"/>
  <c r="U53" i="4" s="1"/>
  <c r="AY7" i="5"/>
  <c r="AX7" i="5"/>
  <c r="AW7" i="5"/>
  <c r="BG52" i="4" s="1"/>
  <c r="AV7" i="5"/>
  <c r="AU7" i="5"/>
  <c r="AS7" i="5"/>
  <c r="AR7" i="5"/>
  <c r="GQ32" i="4" s="1"/>
  <c r="AQ7" i="5"/>
  <c r="AP7" i="5"/>
  <c r="AO7" i="5"/>
  <c r="AN7" i="5"/>
  <c r="HJ31" i="4" s="1"/>
  <c r="AM7" i="5"/>
  <c r="GQ31" i="4" s="1"/>
  <c r="AL7" i="5"/>
  <c r="AK7" i="5"/>
  <c r="AJ7" i="5"/>
  <c r="EL31" i="4" s="1"/>
  <c r="AH7" i="5"/>
  <c r="AG7" i="5"/>
  <c r="AF7" i="5"/>
  <c r="AE7" i="5"/>
  <c r="AN32" i="4" s="1"/>
  <c r="AD7" i="5"/>
  <c r="AC7" i="5"/>
  <c r="AB7" i="5"/>
  <c r="AA7" i="5"/>
  <c r="Z7" i="5"/>
  <c r="Y7" i="5"/>
  <c r="X7" i="5"/>
  <c r="W7" i="5"/>
  <c r="JQ10" i="4" s="1"/>
  <c r="V7" i="5"/>
  <c r="U7" i="5"/>
  <c r="T7" i="5"/>
  <c r="S7" i="5"/>
  <c r="HX8" i="4" s="1"/>
  <c r="R7" i="5"/>
  <c r="Q7" i="5"/>
  <c r="P7" i="5"/>
  <c r="O7" i="5"/>
  <c r="N7" i="5"/>
  <c r="FJ8" i="4" s="1"/>
  <c r="M7" i="5"/>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T78" i="4"/>
  <c r="LE78" i="4"/>
  <c r="KP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MA53" i="4"/>
  <c r="LH53" i="4"/>
  <c r="KO53" i="4"/>
  <c r="JC53" i="4"/>
  <c r="HJ53" i="4"/>
  <c r="FE53" i="4"/>
  <c r="EL53" i="4"/>
  <c r="CS53" i="4"/>
  <c r="BZ53" i="4"/>
  <c r="BG53" i="4"/>
  <c r="MA52" i="4"/>
  <c r="LH52" i="4"/>
  <c r="JV52" i="4"/>
  <c r="JC52" i="4"/>
  <c r="HJ52" i="4"/>
  <c r="GQ52" i="4"/>
  <c r="FX52" i="4"/>
  <c r="FE52" i="4"/>
  <c r="CS52" i="4"/>
  <c r="BZ52" i="4"/>
  <c r="AN52" i="4"/>
  <c r="U52" i="4"/>
  <c r="MA32" i="4"/>
  <c r="KO32" i="4"/>
  <c r="JV32" i="4"/>
  <c r="JC32" i="4"/>
  <c r="HJ32" i="4"/>
  <c r="FX32" i="4"/>
  <c r="FE32" i="4"/>
  <c r="EL32" i="4"/>
  <c r="CS32" i="4"/>
  <c r="BZ32" i="4"/>
  <c r="BG32" i="4"/>
  <c r="U32" i="4"/>
  <c r="LH31" i="4"/>
  <c r="KO31" i="4"/>
  <c r="JV31" i="4"/>
  <c r="JC31" i="4"/>
  <c r="FX31" i="4"/>
  <c r="FE31" i="4"/>
  <c r="CS31" i="4"/>
  <c r="BZ31" i="4"/>
  <c r="BG31" i="4"/>
  <c r="AN31" i="4"/>
  <c r="U31" i="4"/>
  <c r="LJ10" i="4"/>
  <c r="HX10" i="4"/>
  <c r="DU10" i="4"/>
  <c r="CF10" i="4"/>
  <c r="B10" i="4"/>
  <c r="LJ8" i="4"/>
  <c r="JQ8" i="4"/>
  <c r="DU8" i="4"/>
  <c r="CF8" i="4"/>
  <c r="B8" i="4"/>
  <c r="B6" i="4" l="1"/>
  <c r="D11" i="5"/>
  <c r="HP76" i="4" s="1"/>
  <c r="CS30" i="4"/>
  <c r="BZ76" i="4"/>
  <c r="MA51" i="4"/>
  <c r="MI76" i="4"/>
  <c r="HJ51" i="4"/>
  <c r="MA30" i="4"/>
  <c r="IT76" i="4"/>
  <c r="CS51" i="4"/>
  <c r="HJ30" i="4"/>
  <c r="C11" i="5"/>
  <c r="E11" i="5"/>
  <c r="B11" i="5"/>
  <c r="FX51" i="4" l="1"/>
  <c r="KO30" i="4"/>
  <c r="BG30" i="4"/>
  <c r="LE76" i="4"/>
  <c r="KO51" i="4"/>
  <c r="AV76" i="4"/>
  <c r="BG51" i="4"/>
  <c r="FX30" i="4"/>
  <c r="U30" i="4"/>
  <c r="R76" i="4"/>
  <c r="JC51" i="4"/>
  <c r="KA76" i="4"/>
  <c r="EL51" i="4"/>
  <c r="JC30" i="4"/>
  <c r="GL76" i="4"/>
  <c r="U51" i="4"/>
  <c r="EL30" i="4"/>
  <c r="IE76" i="4"/>
  <c r="BZ51" i="4"/>
  <c r="GQ30" i="4"/>
  <c r="BZ30" i="4"/>
  <c r="BK76" i="4"/>
  <c r="LH51" i="4"/>
  <c r="LT76" i="4"/>
  <c r="GQ51" i="4"/>
  <c r="LH30" i="4"/>
  <c r="AG76" i="4"/>
  <c r="JV51" i="4"/>
  <c r="KP76" i="4"/>
  <c r="FE51" i="4"/>
  <c r="JV30" i="4"/>
  <c r="HA76" i="4"/>
  <c r="AN51" i="4"/>
  <c r="FE30" i="4"/>
  <c r="AN30" i="4"/>
</calcChain>
</file>

<file path=xl/sharedStrings.xml><?xml version="1.0" encoding="utf-8"?>
<sst xmlns="http://schemas.openxmlformats.org/spreadsheetml/2006/main" count="278" uniqueCount="143">
  <si>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</si>
  <si>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</si>
  <si>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</si>
  <si>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</si>
  <si>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</si>
  <si>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</si>
  <si>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</si>
  <si>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</si>
  <si>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</si>
  <si>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</si>
  <si>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</si>
  <si>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</si>
  <si>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</si>
  <si>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</si>
  <si>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</si>
  <si>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</si>
  <si>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</si>
  <si>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</si>
  <si>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</si>
  <si>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</si>
  <si>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</si>
  <si>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</si>
  <si>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</si>
  <si>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</si>
  <si>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</si>
  <si>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</si>
  <si>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</si>
  <si>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</si>
  <si>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</si>
  <si>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</si>
  <si>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</si>
  <si>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</si>
  <si>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</si>
  <si>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</si>
  <si>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</si>
  <si>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</si>
  <si>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</si>
  <si>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</si>
  <si>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</si>
  <si>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</si>
  <si>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</si>
  <si>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</si>
  <si>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</si>
  <si>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</si>
  <si>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</si>
  <si>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</si>
  <si>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</si>
  <si>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</si>
  <si>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</si>
  <si>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</si>
  <si>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</si>
  <si>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</si>
  <si>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</si>
  <si>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</si>
  <si>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</si>
  <si>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</si>
  <si>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</si>
  <si>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</si>
  <si>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</si>
  <si>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</si>
  <si>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</si>
  <si>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</si>
  <si>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</si>
  <si>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</si>
  <si>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</si>
  <si>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</si>
  <si>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</si>
  <si>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</si>
  <si>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</si>
  <si>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</si>
  <si>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</si>
  <si>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</si>
  <si>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</si>
  <si>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</si>
  <si>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</si>
  <si>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</si>
  <si>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</si>
  <si>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</si>
  <si>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</si>
  <si>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</si>
  <si>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</si>
  <si>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</si>
  <si>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</si>
  <si>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</si>
  <si>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</si>
  <si>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</si>
  <si>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</si>
  <si>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</si>
  <si>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</si>
  <si>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</si>
  <si>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</si>
  <si>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</si>
  <si>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</si>
  <si>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</si>
  <si>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</si>
  <si>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</si>
  <si>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</si>
  <si>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</si>
  <si>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</si>
  <si>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</si>
  <si>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</si>
  <si>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</si>
  <si>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</si>
  <si>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</si>
  <si>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</si>
  <si>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</si>
  <si>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</si>
  <si>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</si>
  <si>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当該値(N-1)</t>
    <phoneticPr fontId="5"/>
  </si>
  <si>
    <t>当該値(N)</t>
    <phoneticPr fontId="5"/>
  </si>
  <si>
    <t>当該値(N-3)</t>
    <phoneticPr fontId="5"/>
  </si>
  <si>
    <t>当該値(N-2)</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</si>
  <si>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</si>
  <si>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</si>
  <si>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</si>
  <si>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</si>
  <si>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</si>
  <si>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</si>
  <si>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</si>
  <si>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</si>
  <si>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</si>
  <si>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山口県　周南市</t>
  </si>
  <si>
    <t>周南市営熊毛インター前駐車場</t>
  </si>
  <si>
    <t>法非適用</t>
  </si>
  <si>
    <t>駐車場整備事業</t>
  </si>
  <si>
    <t>-</t>
  </si>
  <si>
    <t>Ａ３Ｂ１</t>
  </si>
  <si>
    <t>非設置</t>
  </si>
  <si>
    <t>該当数値なし</t>
  </si>
  <si>
    <t>その他駐車場</t>
  </si>
  <si>
    <t>広場式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</si>
  <si>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</si>
  <si>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</si>
  <si>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</si>
  <si>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</si>
  <si>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</si>
  <si>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</si>
  <si>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</si>
  <si>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</si>
  <si>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近年、企業債を発行した施設更新等は行っておらず、現在企業債の返済もない。また、駐車場機器を計画的に更新しており、リース料が発生している。</t>
    <phoneticPr fontId="5"/>
  </si>
  <si>
    <t>令和2年度に新型コロナウイルス感染症拡大の影響により稼働率が大きく減少したが、令和５年５月に新型コロナウイルス感染症の位置づけが「５類感染症」となって以降は僅かではあるが回復傾向にある。</t>
    <rPh sb="78" eb="79">
      <t>ワズ</t>
    </rPh>
    <phoneticPr fontId="5"/>
  </si>
  <si>
    <t>以前は広島方面へ向かう高速バス利用者が多く利用していたが、新型コロナウイルス感染症拡大を機に利用者が減少したことで、収益的収支比率、ＥＢＩＴＤＡが伸び悩んでいる。</t>
    <rPh sb="0" eb="2">
      <t>イゼン</t>
    </rPh>
    <rPh sb="11" eb="13">
      <t>コウソク</t>
    </rPh>
    <rPh sb="15" eb="18">
      <t>リヨウシャ</t>
    </rPh>
    <rPh sb="19" eb="20">
      <t>オオ</t>
    </rPh>
    <rPh sb="21" eb="23">
      <t>リヨウ</t>
    </rPh>
    <rPh sb="44" eb="45">
      <t>キ</t>
    </rPh>
    <rPh sb="46" eb="49">
      <t>リヨウシャ</t>
    </rPh>
    <rPh sb="50" eb="52">
      <t>ゲンショウ</t>
    </rPh>
    <phoneticPr fontId="5"/>
  </si>
  <si>
    <t>インターチェンジの高速バス乗降場所に近接しているため、高速バスの利用状況を注視しつつ、指定管理者制度を活用した効果的・効率的な運営を行う。交通結節点としての機能を維持するため、施設の維持を図る。</t>
    <rPh sb="47" eb="48">
      <t>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</si>
</sst>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106</c:v>
                </c:pt>
                <c:pt idx="1">
                  <c:v>60.3</c:v>
                </c:pt>
                <c:pt idx="2">
                  <c:v>58.2</c:v>
                </c:pt>
                <c:pt idx="3">
                  <c:v>63.7</c:v>
                </c:pt>
                <c:pt idx="4">
                  <c:v>69.2</c:v>
                </c:pt>
              </c:numCache>
            </c:numRef>
          </c:val>
          <c:extLst>
            <c:ext xmlns:c16="http://schemas.microsoft.com/office/drawing/2014/chart" uri="{C3380CC4-5D6E-409C-BE32-E72D297353CC}">
              <c16:uniqueId val="{00000000-EC54-4418-842C-1002423559D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EC54-4418-842C-1002423559D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52F-4294-AC57-B51B3A01D97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052F-4294-AC57-B51B3A01D97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8E3A-4B33-9642-215C7B26438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E3A-4B33-9642-215C7B26438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78E3-466F-BDF5-A1E91FB032D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8E3-466F-BDF5-A1E91FB032D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9AF-4F1B-8052-2613EC5976F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09AF-4F1B-8052-2613EC5976F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321-4B20-BF4F-E9E1E188B40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1321-4B20-BF4F-E9E1E188B40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77</c:v>
                </c:pt>
                <c:pt idx="1">
                  <c:v>40.700000000000003</c:v>
                </c:pt>
                <c:pt idx="2">
                  <c:v>45.1</c:v>
                </c:pt>
                <c:pt idx="3">
                  <c:v>53.1</c:v>
                </c:pt>
                <c:pt idx="4">
                  <c:v>58.4</c:v>
                </c:pt>
              </c:numCache>
            </c:numRef>
          </c:val>
          <c:extLst>
            <c:ext xmlns:c16="http://schemas.microsoft.com/office/drawing/2014/chart" uri="{C3380CC4-5D6E-409C-BE32-E72D297353CC}">
              <c16:uniqueId val="{00000000-E78B-4A86-8B4E-BE5D2E2EBB7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E78B-4A86-8B4E-BE5D2E2EBB7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c:v>
                </c:pt>
                <c:pt idx="1">
                  <c:v>-65.7</c:v>
                </c:pt>
                <c:pt idx="2">
                  <c:v>-74.8</c:v>
                </c:pt>
                <c:pt idx="3">
                  <c:v>-57</c:v>
                </c:pt>
                <c:pt idx="4">
                  <c:v>-44.6</c:v>
                </c:pt>
              </c:numCache>
            </c:numRef>
          </c:val>
          <c:extLst>
            <c:ext xmlns:c16="http://schemas.microsoft.com/office/drawing/2014/chart" uri="{C3380CC4-5D6E-409C-BE32-E72D297353CC}">
              <c16:uniqueId val="{00000000-163A-4C67-A98A-BFA6925A603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163A-4C67-A98A-BFA6925A603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372</c:v>
                </c:pt>
                <c:pt idx="1">
                  <c:v>-2062</c:v>
                </c:pt>
                <c:pt idx="2">
                  <c:v>-2461</c:v>
                </c:pt>
                <c:pt idx="3">
                  <c:v>-2394</c:v>
                </c:pt>
                <c:pt idx="4">
                  <c:v>-2052</c:v>
                </c:pt>
              </c:numCache>
            </c:numRef>
          </c:val>
          <c:extLst>
            <c:ext xmlns:c16="http://schemas.microsoft.com/office/drawing/2014/chart" uri="{C3380CC4-5D6E-409C-BE32-E72D297353CC}">
              <c16:uniqueId val="{00000000-C903-4223-844C-04684A4619E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C903-4223-844C-04684A4619E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59" zoomScaleNormal="100" zoomScaleSheetLayoutView="70" workbookViewId="0">
      <selection activeCell="ND66" sqref="ND66:NR82"/>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山口県周南市　周南市営熊毛インター前駐車場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3168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113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1"/>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1"/>
      <c r="NC15" s="2"/>
      <c r="ND15" s="100" t="s">
        <v>141</v>
      </c>
      <c r="NE15" s="101"/>
      <c r="NF15" s="101"/>
      <c r="NG15" s="101"/>
      <c r="NH15" s="101"/>
      <c r="NI15" s="101"/>
      <c r="NJ15" s="101"/>
      <c r="NK15" s="101"/>
      <c r="NL15" s="101"/>
      <c r="NM15" s="101"/>
      <c r="NN15" s="101"/>
      <c r="NO15" s="101"/>
      <c r="NP15" s="101"/>
      <c r="NQ15" s="101"/>
      <c r="NR15" s="102"/>
    </row>
    <row r="16" spans="1:382" ht="13.5" customHeight="1" x14ac:dyDescent="0.2">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2"/>
      <c r="C30" s="2"/>
      <c r="D30" s="2"/>
      <c r="E30" s="2"/>
      <c r="F30" s="2"/>
      <c r="I30" s="2"/>
      <c r="J30" s="2"/>
      <c r="K30" s="2"/>
      <c r="L30" s="2"/>
      <c r="M30" s="2"/>
      <c r="N30" s="2"/>
      <c r="O30" s="2"/>
      <c r="P30" s="2"/>
      <c r="Q30" s="2"/>
      <c r="R30" s="15"/>
      <c r="S30" s="15"/>
      <c r="T30" s="15"/>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2"/>
      <c r="C31" s="2"/>
      <c r="D31" s="2"/>
      <c r="E31" s="2"/>
      <c r="F31" s="2"/>
      <c r="I31" s="17"/>
      <c r="J31" s="113" t="s">
        <v>27</v>
      </c>
      <c r="K31" s="114"/>
      <c r="L31" s="114"/>
      <c r="M31" s="114"/>
      <c r="N31" s="114"/>
      <c r="O31" s="114"/>
      <c r="P31" s="114"/>
      <c r="Q31" s="114"/>
      <c r="R31" s="114"/>
      <c r="S31" s="114"/>
      <c r="T31" s="115"/>
      <c r="U31" s="116">
        <f>データ!Y7</f>
        <v>106</v>
      </c>
      <c r="V31" s="116"/>
      <c r="W31" s="116"/>
      <c r="X31" s="116"/>
      <c r="Y31" s="116"/>
      <c r="Z31" s="116"/>
      <c r="AA31" s="116"/>
      <c r="AB31" s="116"/>
      <c r="AC31" s="116"/>
      <c r="AD31" s="116"/>
      <c r="AE31" s="116"/>
      <c r="AF31" s="116"/>
      <c r="AG31" s="116"/>
      <c r="AH31" s="116"/>
      <c r="AI31" s="116"/>
      <c r="AJ31" s="116"/>
      <c r="AK31" s="116"/>
      <c r="AL31" s="116"/>
      <c r="AM31" s="116"/>
      <c r="AN31" s="116">
        <f>データ!Z7</f>
        <v>60.3</v>
      </c>
      <c r="AO31" s="116"/>
      <c r="AP31" s="116"/>
      <c r="AQ31" s="116"/>
      <c r="AR31" s="116"/>
      <c r="AS31" s="116"/>
      <c r="AT31" s="116"/>
      <c r="AU31" s="116"/>
      <c r="AV31" s="116"/>
      <c r="AW31" s="116"/>
      <c r="AX31" s="116"/>
      <c r="AY31" s="116"/>
      <c r="AZ31" s="116"/>
      <c r="BA31" s="116"/>
      <c r="BB31" s="116"/>
      <c r="BC31" s="116"/>
      <c r="BD31" s="116"/>
      <c r="BE31" s="116"/>
      <c r="BF31" s="116"/>
      <c r="BG31" s="116">
        <f>データ!AA7</f>
        <v>58.2</v>
      </c>
      <c r="BH31" s="116"/>
      <c r="BI31" s="116"/>
      <c r="BJ31" s="116"/>
      <c r="BK31" s="116"/>
      <c r="BL31" s="116"/>
      <c r="BM31" s="116"/>
      <c r="BN31" s="116"/>
      <c r="BO31" s="116"/>
      <c r="BP31" s="116"/>
      <c r="BQ31" s="116"/>
      <c r="BR31" s="116"/>
      <c r="BS31" s="116"/>
      <c r="BT31" s="116"/>
      <c r="BU31" s="116"/>
      <c r="BV31" s="116"/>
      <c r="BW31" s="116"/>
      <c r="BX31" s="116"/>
      <c r="BY31" s="116"/>
      <c r="BZ31" s="116">
        <f>データ!AB7</f>
        <v>63.7</v>
      </c>
      <c r="CA31" s="116"/>
      <c r="CB31" s="116"/>
      <c r="CC31" s="116"/>
      <c r="CD31" s="116"/>
      <c r="CE31" s="116"/>
      <c r="CF31" s="116"/>
      <c r="CG31" s="116"/>
      <c r="CH31" s="116"/>
      <c r="CI31" s="116"/>
      <c r="CJ31" s="116"/>
      <c r="CK31" s="116"/>
      <c r="CL31" s="116"/>
      <c r="CM31" s="116"/>
      <c r="CN31" s="116"/>
      <c r="CO31" s="116"/>
      <c r="CP31" s="116"/>
      <c r="CQ31" s="116"/>
      <c r="CR31" s="116"/>
      <c r="CS31" s="116">
        <f>データ!AC7</f>
        <v>69.2</v>
      </c>
      <c r="CT31" s="116"/>
      <c r="CU31" s="116"/>
      <c r="CV31" s="116"/>
      <c r="CW31" s="116"/>
      <c r="CX31" s="116"/>
      <c r="CY31" s="116"/>
      <c r="CZ31" s="116"/>
      <c r="DA31" s="116"/>
      <c r="DB31" s="116"/>
      <c r="DC31" s="116"/>
      <c r="DD31" s="116"/>
      <c r="DE31" s="116"/>
      <c r="DF31" s="116"/>
      <c r="DG31" s="116"/>
      <c r="DH31" s="116"/>
      <c r="DI31" s="116"/>
      <c r="DJ31" s="116"/>
      <c r="DK31" s="116"/>
      <c r="DL31" s="18"/>
      <c r="DM31" s="18"/>
      <c r="DN31" s="18"/>
      <c r="DO31" s="18"/>
      <c r="DP31" s="18"/>
      <c r="DQ31" s="18"/>
      <c r="DR31" s="18"/>
      <c r="DS31" s="18"/>
      <c r="DT31" s="18"/>
      <c r="DU31" s="18"/>
      <c r="DV31" s="18"/>
      <c r="DW31" s="18"/>
      <c r="DX31" s="18"/>
      <c r="DY31" s="18"/>
      <c r="DZ31" s="18"/>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9"/>
      <c r="ID31" s="19"/>
      <c r="IE31" s="19"/>
      <c r="IF31" s="19"/>
      <c r="IG31" s="19"/>
      <c r="IH31" s="19"/>
      <c r="II31" s="19"/>
      <c r="IJ31" s="20"/>
      <c r="IK31" s="19"/>
      <c r="IL31" s="19"/>
      <c r="IM31" s="19"/>
      <c r="IN31" s="19"/>
      <c r="IO31" s="19"/>
      <c r="IP31" s="19"/>
      <c r="IQ31" s="19"/>
      <c r="IR31" s="113" t="s">
        <v>27</v>
      </c>
      <c r="IS31" s="114"/>
      <c r="IT31" s="114"/>
      <c r="IU31" s="114"/>
      <c r="IV31" s="114"/>
      <c r="IW31" s="114"/>
      <c r="IX31" s="114"/>
      <c r="IY31" s="114"/>
      <c r="IZ31" s="114"/>
      <c r="JA31" s="114"/>
      <c r="JB31" s="115"/>
      <c r="JC31" s="110">
        <f>データ!DK7</f>
        <v>77</v>
      </c>
      <c r="JD31" s="111"/>
      <c r="JE31" s="111"/>
      <c r="JF31" s="111"/>
      <c r="JG31" s="111"/>
      <c r="JH31" s="111"/>
      <c r="JI31" s="111"/>
      <c r="JJ31" s="111"/>
      <c r="JK31" s="111"/>
      <c r="JL31" s="111"/>
      <c r="JM31" s="111"/>
      <c r="JN31" s="111"/>
      <c r="JO31" s="111"/>
      <c r="JP31" s="111"/>
      <c r="JQ31" s="111"/>
      <c r="JR31" s="111"/>
      <c r="JS31" s="111"/>
      <c r="JT31" s="111"/>
      <c r="JU31" s="112"/>
      <c r="JV31" s="110">
        <f>データ!DL7</f>
        <v>40.700000000000003</v>
      </c>
      <c r="JW31" s="111"/>
      <c r="JX31" s="111"/>
      <c r="JY31" s="111"/>
      <c r="JZ31" s="111"/>
      <c r="KA31" s="111"/>
      <c r="KB31" s="111"/>
      <c r="KC31" s="111"/>
      <c r="KD31" s="111"/>
      <c r="KE31" s="111"/>
      <c r="KF31" s="111"/>
      <c r="KG31" s="111"/>
      <c r="KH31" s="111"/>
      <c r="KI31" s="111"/>
      <c r="KJ31" s="111"/>
      <c r="KK31" s="111"/>
      <c r="KL31" s="111"/>
      <c r="KM31" s="111"/>
      <c r="KN31" s="112"/>
      <c r="KO31" s="110">
        <f>データ!DM7</f>
        <v>45.1</v>
      </c>
      <c r="KP31" s="111"/>
      <c r="KQ31" s="111"/>
      <c r="KR31" s="111"/>
      <c r="KS31" s="111"/>
      <c r="KT31" s="111"/>
      <c r="KU31" s="111"/>
      <c r="KV31" s="111"/>
      <c r="KW31" s="111"/>
      <c r="KX31" s="111"/>
      <c r="KY31" s="111"/>
      <c r="KZ31" s="111"/>
      <c r="LA31" s="111"/>
      <c r="LB31" s="111"/>
      <c r="LC31" s="111"/>
      <c r="LD31" s="111"/>
      <c r="LE31" s="111"/>
      <c r="LF31" s="111"/>
      <c r="LG31" s="112"/>
      <c r="LH31" s="110">
        <f>データ!DN7</f>
        <v>53.1</v>
      </c>
      <c r="LI31" s="111"/>
      <c r="LJ31" s="111"/>
      <c r="LK31" s="111"/>
      <c r="LL31" s="111"/>
      <c r="LM31" s="111"/>
      <c r="LN31" s="111"/>
      <c r="LO31" s="111"/>
      <c r="LP31" s="111"/>
      <c r="LQ31" s="111"/>
      <c r="LR31" s="111"/>
      <c r="LS31" s="111"/>
      <c r="LT31" s="111"/>
      <c r="LU31" s="111"/>
      <c r="LV31" s="111"/>
      <c r="LW31" s="111"/>
      <c r="LX31" s="111"/>
      <c r="LY31" s="111"/>
      <c r="LZ31" s="112"/>
      <c r="MA31" s="110">
        <f>データ!DO7</f>
        <v>58.4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2"/>
      <c r="C32" s="2"/>
      <c r="D32" s="2"/>
      <c r="E32" s="2"/>
      <c r="F32" s="2"/>
      <c r="G32" s="2"/>
      <c r="H32" s="2"/>
      <c r="I32" s="17"/>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8"/>
      <c r="DM32" s="18"/>
      <c r="DN32" s="18"/>
      <c r="DO32" s="18"/>
      <c r="DP32" s="18"/>
      <c r="DQ32" s="18"/>
      <c r="DR32" s="18"/>
      <c r="DS32" s="18"/>
      <c r="DT32" s="18"/>
      <c r="DU32" s="18"/>
      <c r="DV32" s="18"/>
      <c r="DW32" s="18"/>
      <c r="DX32" s="18"/>
      <c r="DY32" s="18"/>
      <c r="DZ32" s="18"/>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9"/>
      <c r="ID32" s="19"/>
      <c r="IE32" s="19"/>
      <c r="IF32" s="19"/>
      <c r="IG32" s="19"/>
      <c r="IH32" s="19"/>
      <c r="II32" s="19"/>
      <c r="IJ32" s="20"/>
      <c r="IK32" s="19"/>
      <c r="IL32" s="19"/>
      <c r="IM32" s="19"/>
      <c r="IN32" s="19"/>
      <c r="IO32" s="19"/>
      <c r="IP32" s="19"/>
      <c r="IQ32" s="19"/>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3"/>
      <c r="NC32" s="2"/>
      <c r="ND32" s="100" t="s">
        <v>139</v>
      </c>
      <c r="NE32" s="101"/>
      <c r="NF32" s="101"/>
      <c r="NG32" s="101"/>
      <c r="NH32" s="101"/>
      <c r="NI32" s="101"/>
      <c r="NJ32" s="101"/>
      <c r="NK32" s="101"/>
      <c r="NL32" s="101"/>
      <c r="NM32" s="101"/>
      <c r="NN32" s="101"/>
      <c r="NO32" s="101"/>
      <c r="NP32" s="101"/>
      <c r="NQ32" s="101"/>
      <c r="NR32" s="102"/>
    </row>
    <row r="33" spans="1:382" ht="13.5" customHeight="1" x14ac:dyDescent="0.2">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100" t="s">
        <v>140</v>
      </c>
      <c r="NE49" s="101"/>
      <c r="NF49" s="101"/>
      <c r="NG49" s="101"/>
      <c r="NH49" s="101"/>
      <c r="NI49" s="101"/>
      <c r="NJ49" s="101"/>
      <c r="NK49" s="101"/>
      <c r="NL49" s="101"/>
      <c r="NM49" s="101"/>
      <c r="NN49" s="101"/>
      <c r="NO49" s="101"/>
      <c r="NP49" s="101"/>
      <c r="NQ49" s="101"/>
      <c r="NR49" s="102"/>
    </row>
    <row r="50" spans="1:382" ht="13.5" customHeight="1" x14ac:dyDescent="0.2">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2"/>
      <c r="C51" s="2"/>
      <c r="D51" s="2"/>
      <c r="E51" s="2"/>
      <c r="F51" s="2"/>
      <c r="I51" s="2"/>
      <c r="J51" s="2"/>
      <c r="K51" s="2"/>
      <c r="L51" s="2"/>
      <c r="M51" s="2"/>
      <c r="N51" s="2"/>
      <c r="O51" s="2"/>
      <c r="P51" s="2"/>
      <c r="Q51" s="2"/>
      <c r="R51" s="15"/>
      <c r="S51" s="15"/>
      <c r="T51" s="15"/>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2"/>
      <c r="C52" s="2"/>
      <c r="D52" s="2"/>
      <c r="E52" s="2"/>
      <c r="F52" s="2"/>
      <c r="I52" s="17"/>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8"/>
      <c r="DM52" s="18"/>
      <c r="DN52" s="18"/>
      <c r="DO52" s="18"/>
      <c r="DP52" s="18"/>
      <c r="DQ52" s="18"/>
      <c r="DR52" s="18"/>
      <c r="DS52" s="18"/>
      <c r="DT52" s="18"/>
      <c r="DU52" s="18"/>
      <c r="DV52" s="18"/>
      <c r="DW52" s="18"/>
      <c r="DX52" s="18"/>
      <c r="DY52" s="18"/>
      <c r="DZ52" s="18"/>
      <c r="EA52" s="113" t="s">
        <v>27</v>
      </c>
      <c r="EB52" s="114"/>
      <c r="EC52" s="114"/>
      <c r="ED52" s="114"/>
      <c r="EE52" s="114"/>
      <c r="EF52" s="114"/>
      <c r="EG52" s="114"/>
      <c r="EH52" s="114"/>
      <c r="EI52" s="114"/>
      <c r="EJ52" s="114"/>
      <c r="EK52" s="115"/>
      <c r="EL52" s="116">
        <f>データ!BF7</f>
        <v>5</v>
      </c>
      <c r="EM52" s="116"/>
      <c r="EN52" s="116"/>
      <c r="EO52" s="116"/>
      <c r="EP52" s="116"/>
      <c r="EQ52" s="116"/>
      <c r="ER52" s="116"/>
      <c r="ES52" s="116"/>
      <c r="ET52" s="116"/>
      <c r="EU52" s="116"/>
      <c r="EV52" s="116"/>
      <c r="EW52" s="116"/>
      <c r="EX52" s="116"/>
      <c r="EY52" s="116"/>
      <c r="EZ52" s="116"/>
      <c r="FA52" s="116"/>
      <c r="FB52" s="116"/>
      <c r="FC52" s="116"/>
      <c r="FD52" s="116"/>
      <c r="FE52" s="116">
        <f>データ!BG7</f>
        <v>-65.7</v>
      </c>
      <c r="FF52" s="116"/>
      <c r="FG52" s="116"/>
      <c r="FH52" s="116"/>
      <c r="FI52" s="116"/>
      <c r="FJ52" s="116"/>
      <c r="FK52" s="116"/>
      <c r="FL52" s="116"/>
      <c r="FM52" s="116"/>
      <c r="FN52" s="116"/>
      <c r="FO52" s="116"/>
      <c r="FP52" s="116"/>
      <c r="FQ52" s="116"/>
      <c r="FR52" s="116"/>
      <c r="FS52" s="116"/>
      <c r="FT52" s="116"/>
      <c r="FU52" s="116"/>
      <c r="FV52" s="116"/>
      <c r="FW52" s="116"/>
      <c r="FX52" s="116">
        <f>データ!BH7</f>
        <v>-74.8</v>
      </c>
      <c r="FY52" s="116"/>
      <c r="FZ52" s="116"/>
      <c r="GA52" s="116"/>
      <c r="GB52" s="116"/>
      <c r="GC52" s="116"/>
      <c r="GD52" s="116"/>
      <c r="GE52" s="116"/>
      <c r="GF52" s="116"/>
      <c r="GG52" s="116"/>
      <c r="GH52" s="116"/>
      <c r="GI52" s="116"/>
      <c r="GJ52" s="116"/>
      <c r="GK52" s="116"/>
      <c r="GL52" s="116"/>
      <c r="GM52" s="116"/>
      <c r="GN52" s="116"/>
      <c r="GO52" s="116"/>
      <c r="GP52" s="116"/>
      <c r="GQ52" s="116">
        <f>データ!BI7</f>
        <v>-57</v>
      </c>
      <c r="GR52" s="116"/>
      <c r="GS52" s="116"/>
      <c r="GT52" s="116"/>
      <c r="GU52" s="116"/>
      <c r="GV52" s="116"/>
      <c r="GW52" s="116"/>
      <c r="GX52" s="116"/>
      <c r="GY52" s="116"/>
      <c r="GZ52" s="116"/>
      <c r="HA52" s="116"/>
      <c r="HB52" s="116"/>
      <c r="HC52" s="116"/>
      <c r="HD52" s="116"/>
      <c r="HE52" s="116"/>
      <c r="HF52" s="116"/>
      <c r="HG52" s="116"/>
      <c r="HH52" s="116"/>
      <c r="HI52" s="116"/>
      <c r="HJ52" s="116">
        <f>データ!BJ7</f>
        <v>-44.6</v>
      </c>
      <c r="HK52" s="116"/>
      <c r="HL52" s="116"/>
      <c r="HM52" s="116"/>
      <c r="HN52" s="116"/>
      <c r="HO52" s="116"/>
      <c r="HP52" s="116"/>
      <c r="HQ52" s="116"/>
      <c r="HR52" s="116"/>
      <c r="HS52" s="116"/>
      <c r="HT52" s="116"/>
      <c r="HU52" s="116"/>
      <c r="HV52" s="116"/>
      <c r="HW52" s="116"/>
      <c r="HX52" s="116"/>
      <c r="HY52" s="116"/>
      <c r="HZ52" s="116"/>
      <c r="IA52" s="116"/>
      <c r="IB52" s="116"/>
      <c r="IC52" s="19"/>
      <c r="ID52" s="19"/>
      <c r="IE52" s="19"/>
      <c r="IF52" s="19"/>
      <c r="IG52" s="19"/>
      <c r="IH52" s="19"/>
      <c r="II52" s="19"/>
      <c r="IJ52" s="19"/>
      <c r="IK52" s="19"/>
      <c r="IL52" s="19"/>
      <c r="IM52" s="19"/>
      <c r="IN52" s="19"/>
      <c r="IO52" s="19"/>
      <c r="IP52" s="19"/>
      <c r="IQ52" s="19"/>
      <c r="IR52" s="113" t="s">
        <v>27</v>
      </c>
      <c r="IS52" s="114"/>
      <c r="IT52" s="114"/>
      <c r="IU52" s="114"/>
      <c r="IV52" s="114"/>
      <c r="IW52" s="114"/>
      <c r="IX52" s="114"/>
      <c r="IY52" s="114"/>
      <c r="IZ52" s="114"/>
      <c r="JA52" s="114"/>
      <c r="JB52" s="115"/>
      <c r="JC52" s="120">
        <f>データ!BQ7</f>
        <v>372</v>
      </c>
      <c r="JD52" s="120"/>
      <c r="JE52" s="120"/>
      <c r="JF52" s="120"/>
      <c r="JG52" s="120"/>
      <c r="JH52" s="120"/>
      <c r="JI52" s="120"/>
      <c r="JJ52" s="120"/>
      <c r="JK52" s="120"/>
      <c r="JL52" s="120"/>
      <c r="JM52" s="120"/>
      <c r="JN52" s="120"/>
      <c r="JO52" s="120"/>
      <c r="JP52" s="120"/>
      <c r="JQ52" s="120"/>
      <c r="JR52" s="120"/>
      <c r="JS52" s="120"/>
      <c r="JT52" s="120"/>
      <c r="JU52" s="120"/>
      <c r="JV52" s="120">
        <f>データ!BR7</f>
        <v>-2062</v>
      </c>
      <c r="JW52" s="120"/>
      <c r="JX52" s="120"/>
      <c r="JY52" s="120"/>
      <c r="JZ52" s="120"/>
      <c r="KA52" s="120"/>
      <c r="KB52" s="120"/>
      <c r="KC52" s="120"/>
      <c r="KD52" s="120"/>
      <c r="KE52" s="120"/>
      <c r="KF52" s="120"/>
      <c r="KG52" s="120"/>
      <c r="KH52" s="120"/>
      <c r="KI52" s="120"/>
      <c r="KJ52" s="120"/>
      <c r="KK52" s="120"/>
      <c r="KL52" s="120"/>
      <c r="KM52" s="120"/>
      <c r="KN52" s="120"/>
      <c r="KO52" s="120">
        <f>データ!BS7</f>
        <v>-2461</v>
      </c>
      <c r="KP52" s="120"/>
      <c r="KQ52" s="120"/>
      <c r="KR52" s="120"/>
      <c r="KS52" s="120"/>
      <c r="KT52" s="120"/>
      <c r="KU52" s="120"/>
      <c r="KV52" s="120"/>
      <c r="KW52" s="120"/>
      <c r="KX52" s="120"/>
      <c r="KY52" s="120"/>
      <c r="KZ52" s="120"/>
      <c r="LA52" s="120"/>
      <c r="LB52" s="120"/>
      <c r="LC52" s="120"/>
      <c r="LD52" s="120"/>
      <c r="LE52" s="120"/>
      <c r="LF52" s="120"/>
      <c r="LG52" s="120"/>
      <c r="LH52" s="120">
        <f>データ!BT7</f>
        <v>-2394</v>
      </c>
      <c r="LI52" s="120"/>
      <c r="LJ52" s="120"/>
      <c r="LK52" s="120"/>
      <c r="LL52" s="120"/>
      <c r="LM52" s="120"/>
      <c r="LN52" s="120"/>
      <c r="LO52" s="120"/>
      <c r="LP52" s="120"/>
      <c r="LQ52" s="120"/>
      <c r="LR52" s="120"/>
      <c r="LS52" s="120"/>
      <c r="LT52" s="120"/>
      <c r="LU52" s="120"/>
      <c r="LV52" s="120"/>
      <c r="LW52" s="120"/>
      <c r="LX52" s="120"/>
      <c r="LY52" s="120"/>
      <c r="LZ52" s="120"/>
      <c r="MA52" s="120">
        <f>データ!BU7</f>
        <v>-2052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2"/>
      <c r="C53" s="2"/>
      <c r="D53" s="2"/>
      <c r="E53" s="2"/>
      <c r="F53" s="2"/>
      <c r="G53" s="2"/>
      <c r="H53" s="2"/>
      <c r="I53" s="17"/>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8"/>
      <c r="DM53" s="18"/>
      <c r="DN53" s="18"/>
      <c r="DO53" s="18"/>
      <c r="DP53" s="18"/>
      <c r="DQ53" s="18"/>
      <c r="DR53" s="18"/>
      <c r="DS53" s="18"/>
      <c r="DT53" s="18"/>
      <c r="DU53" s="18"/>
      <c r="DV53" s="18"/>
      <c r="DW53" s="18"/>
      <c r="DX53" s="18"/>
      <c r="DY53" s="18"/>
      <c r="DZ53" s="18"/>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9"/>
      <c r="ID53" s="19"/>
      <c r="IE53" s="19"/>
      <c r="IF53" s="19"/>
      <c r="IG53" s="19"/>
      <c r="IH53" s="19"/>
      <c r="II53" s="19"/>
      <c r="IJ53" s="19"/>
      <c r="IK53" s="19"/>
      <c r="IL53" s="19"/>
      <c r="IM53" s="19"/>
      <c r="IN53" s="19"/>
      <c r="IO53" s="19"/>
      <c r="IP53" s="19"/>
      <c r="IQ53" s="19"/>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3"/>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1"/>
      <c r="NC60" s="2"/>
      <c r="ND60" s="100"/>
      <c r="NE60" s="101"/>
      <c r="NF60" s="101"/>
      <c r="NG60" s="101"/>
      <c r="NH60" s="101"/>
      <c r="NI60" s="101"/>
      <c r="NJ60" s="101"/>
      <c r="NK60" s="101"/>
      <c r="NL60" s="101"/>
      <c r="NM60" s="101"/>
      <c r="NN60" s="101"/>
      <c r="NO60" s="101"/>
      <c r="NP60" s="101"/>
      <c r="NQ60" s="101"/>
      <c r="NR60" s="102"/>
    </row>
    <row r="61" spans="1:382" ht="13.5" customHeight="1" x14ac:dyDescent="0.2">
      <c r="A61" s="13"/>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100" t="s">
        <v>142</v>
      </c>
      <c r="NE66" s="101"/>
      <c r="NF66" s="101"/>
      <c r="NG66" s="101"/>
      <c r="NH66" s="101"/>
      <c r="NI66" s="101"/>
      <c r="NJ66" s="101"/>
      <c r="NK66" s="101"/>
      <c r="NL66" s="101"/>
      <c r="NM66" s="101"/>
      <c r="NN66" s="101"/>
      <c r="NO66" s="101"/>
      <c r="NP66" s="101"/>
      <c r="NQ66" s="101"/>
      <c r="NR66" s="102"/>
    </row>
    <row r="67" spans="1:382" ht="13.5" customHeight="1" x14ac:dyDescent="0.2">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19437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2"/>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2"/>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10000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2"/>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2"/>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fdFU37UTbSkh/dQFtebYRaSgdScXdlbTL6xl07X+151ajayRT6e1w1zzIThad4NSe0iRDnLB02PB3ajmFFEAAg==" saltValue="45zXYZ2aEs2q8bBB3sp3X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102</v>
      </c>
      <c r="AO5" s="47" t="s">
        <v>94</v>
      </c>
      <c r="AP5" s="47" t="s">
        <v>95</v>
      </c>
      <c r="AQ5" s="47" t="s">
        <v>96</v>
      </c>
      <c r="AR5" s="47" t="s">
        <v>97</v>
      </c>
      <c r="AS5" s="47" t="s">
        <v>98</v>
      </c>
      <c r="AT5" s="47" t="s">
        <v>99</v>
      </c>
      <c r="AU5" s="47" t="s">
        <v>103</v>
      </c>
      <c r="AV5" s="47" t="s">
        <v>90</v>
      </c>
      <c r="AW5" s="47" t="s">
        <v>104</v>
      </c>
      <c r="AX5" s="47" t="s">
        <v>105</v>
      </c>
      <c r="AY5" s="47" t="s">
        <v>106</v>
      </c>
      <c r="AZ5" s="47" t="s">
        <v>94</v>
      </c>
      <c r="BA5" s="47" t="s">
        <v>95</v>
      </c>
      <c r="BB5" s="47" t="s">
        <v>96</v>
      </c>
      <c r="BC5" s="47" t="s">
        <v>97</v>
      </c>
      <c r="BD5" s="47" t="s">
        <v>98</v>
      </c>
      <c r="BE5" s="47" t="s">
        <v>99</v>
      </c>
      <c r="BF5" s="47" t="s">
        <v>107</v>
      </c>
      <c r="BG5" s="47" t="s">
        <v>90</v>
      </c>
      <c r="BH5" s="47" t="s">
        <v>91</v>
      </c>
      <c r="BI5" s="47" t="s">
        <v>108</v>
      </c>
      <c r="BJ5" s="47" t="s">
        <v>109</v>
      </c>
      <c r="BK5" s="47" t="s">
        <v>94</v>
      </c>
      <c r="BL5" s="47" t="s">
        <v>95</v>
      </c>
      <c r="BM5" s="47" t="s">
        <v>96</v>
      </c>
      <c r="BN5" s="47" t="s">
        <v>97</v>
      </c>
      <c r="BO5" s="47" t="s">
        <v>98</v>
      </c>
      <c r="BP5" s="47" t="s">
        <v>99</v>
      </c>
      <c r="BQ5" s="47" t="s">
        <v>107</v>
      </c>
      <c r="BR5" s="47" t="s">
        <v>110</v>
      </c>
      <c r="BS5" s="47" t="s">
        <v>111</v>
      </c>
      <c r="BT5" s="47" t="s">
        <v>101</v>
      </c>
      <c r="BU5" s="47" t="s">
        <v>109</v>
      </c>
      <c r="BV5" s="47" t="s">
        <v>94</v>
      </c>
      <c r="BW5" s="47" t="s">
        <v>95</v>
      </c>
      <c r="BX5" s="47" t="s">
        <v>96</v>
      </c>
      <c r="BY5" s="47" t="s">
        <v>97</v>
      </c>
      <c r="BZ5" s="47" t="s">
        <v>98</v>
      </c>
      <c r="CA5" s="47" t="s">
        <v>99</v>
      </c>
      <c r="CB5" s="47" t="s">
        <v>100</v>
      </c>
      <c r="CC5" s="47" t="s">
        <v>112</v>
      </c>
      <c r="CD5" s="47" t="s">
        <v>111</v>
      </c>
      <c r="CE5" s="47" t="s">
        <v>92</v>
      </c>
      <c r="CF5" s="47" t="s">
        <v>106</v>
      </c>
      <c r="CG5" s="47" t="s">
        <v>94</v>
      </c>
      <c r="CH5" s="47" t="s">
        <v>95</v>
      </c>
      <c r="CI5" s="47" t="s">
        <v>96</v>
      </c>
      <c r="CJ5" s="47" t="s">
        <v>97</v>
      </c>
      <c r="CK5" s="47" t="s">
        <v>98</v>
      </c>
      <c r="CL5" s="47" t="s">
        <v>99</v>
      </c>
      <c r="CM5" s="145"/>
      <c r="CN5" s="145"/>
      <c r="CO5" s="47" t="s">
        <v>100</v>
      </c>
      <c r="CP5" s="47" t="s">
        <v>110</v>
      </c>
      <c r="CQ5" s="47" t="s">
        <v>113</v>
      </c>
      <c r="CR5" s="47" t="s">
        <v>101</v>
      </c>
      <c r="CS5" s="47" t="s">
        <v>109</v>
      </c>
      <c r="CT5" s="47" t="s">
        <v>94</v>
      </c>
      <c r="CU5" s="47" t="s">
        <v>95</v>
      </c>
      <c r="CV5" s="47" t="s">
        <v>96</v>
      </c>
      <c r="CW5" s="47" t="s">
        <v>97</v>
      </c>
      <c r="CX5" s="47" t="s">
        <v>98</v>
      </c>
      <c r="CY5" s="47" t="s">
        <v>99</v>
      </c>
      <c r="CZ5" s="47" t="s">
        <v>103</v>
      </c>
      <c r="DA5" s="47" t="s">
        <v>90</v>
      </c>
      <c r="DB5" s="47" t="s">
        <v>113</v>
      </c>
      <c r="DC5" s="47" t="s">
        <v>101</v>
      </c>
      <c r="DD5" s="47" t="s">
        <v>93</v>
      </c>
      <c r="DE5" s="47" t="s">
        <v>94</v>
      </c>
      <c r="DF5" s="47" t="s">
        <v>95</v>
      </c>
      <c r="DG5" s="47" t="s">
        <v>96</v>
      </c>
      <c r="DH5" s="47" t="s">
        <v>97</v>
      </c>
      <c r="DI5" s="47" t="s">
        <v>98</v>
      </c>
      <c r="DJ5" s="47" t="s">
        <v>35</v>
      </c>
      <c r="DK5" s="47" t="s">
        <v>107</v>
      </c>
      <c r="DL5" s="47" t="s">
        <v>110</v>
      </c>
      <c r="DM5" s="47" t="s">
        <v>111</v>
      </c>
      <c r="DN5" s="47" t="s">
        <v>101</v>
      </c>
      <c r="DO5" s="47" t="s">
        <v>93</v>
      </c>
      <c r="DP5" s="47" t="s">
        <v>94</v>
      </c>
      <c r="DQ5" s="47" t="s">
        <v>95</v>
      </c>
      <c r="DR5" s="47" t="s">
        <v>96</v>
      </c>
      <c r="DS5" s="47" t="s">
        <v>97</v>
      </c>
      <c r="DT5" s="47" t="s">
        <v>98</v>
      </c>
      <c r="DU5" s="47" t="s">
        <v>99</v>
      </c>
    </row>
    <row r="6" spans="1:125" s="54" customFormat="1" x14ac:dyDescent="0.2">
      <c r="A6" s="37" t="s">
        <v>114</v>
      </c>
      <c r="B6" s="48">
        <f>B8</f>
        <v>2023</v>
      </c>
      <c r="C6" s="48">
        <f t="shared" ref="C6:X6" si="1">C8</f>
        <v>352152</v>
      </c>
      <c r="D6" s="48">
        <f t="shared" si="1"/>
        <v>47</v>
      </c>
      <c r="E6" s="48">
        <f t="shared" si="1"/>
        <v>14</v>
      </c>
      <c r="F6" s="48">
        <f t="shared" si="1"/>
        <v>0</v>
      </c>
      <c r="G6" s="48">
        <f t="shared" si="1"/>
        <v>3</v>
      </c>
      <c r="H6" s="48" t="str">
        <f>SUBSTITUTE(H8,"　","")</f>
        <v>山口県周南市</v>
      </c>
      <c r="I6" s="48" t="str">
        <f t="shared" si="1"/>
        <v>周南市営熊毛インター前駐車場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21</v>
      </c>
      <c r="S6" s="50" t="str">
        <f t="shared" si="1"/>
        <v>商業施設</v>
      </c>
      <c r="T6" s="50" t="str">
        <f t="shared" si="1"/>
        <v>無</v>
      </c>
      <c r="U6" s="51">
        <f t="shared" si="1"/>
        <v>3168</v>
      </c>
      <c r="V6" s="51">
        <f t="shared" si="1"/>
        <v>113</v>
      </c>
      <c r="W6" s="51">
        <f t="shared" si="1"/>
        <v>300</v>
      </c>
      <c r="X6" s="50" t="str">
        <f t="shared" si="1"/>
        <v>利用料金制</v>
      </c>
      <c r="Y6" s="52">
        <f>IF(Y8="-",NA(),Y8)</f>
        <v>106</v>
      </c>
      <c r="Z6" s="52">
        <f t="shared" ref="Z6:AH6" si="2">IF(Z8="-",NA(),Z8)</f>
        <v>60.3</v>
      </c>
      <c r="AA6" s="52">
        <f t="shared" si="2"/>
        <v>58.2</v>
      </c>
      <c r="AB6" s="52">
        <f t="shared" si="2"/>
        <v>63.7</v>
      </c>
      <c r="AC6" s="52">
        <f t="shared" si="2"/>
        <v>69.2</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5</v>
      </c>
      <c r="BG6" s="52">
        <f t="shared" ref="BG6:BO6" si="5">IF(BG8="-",NA(),BG8)</f>
        <v>-65.7</v>
      </c>
      <c r="BH6" s="52">
        <f t="shared" si="5"/>
        <v>-74.8</v>
      </c>
      <c r="BI6" s="52">
        <f t="shared" si="5"/>
        <v>-57</v>
      </c>
      <c r="BJ6" s="52">
        <f t="shared" si="5"/>
        <v>-44.6</v>
      </c>
      <c r="BK6" s="52">
        <f t="shared" si="5"/>
        <v>33.6</v>
      </c>
      <c r="BL6" s="52">
        <f t="shared" si="5"/>
        <v>-122.5</v>
      </c>
      <c r="BM6" s="52">
        <f t="shared" si="5"/>
        <v>8.5</v>
      </c>
      <c r="BN6" s="52">
        <f t="shared" si="5"/>
        <v>26.6</v>
      </c>
      <c r="BO6" s="52">
        <f t="shared" si="5"/>
        <v>36.5</v>
      </c>
      <c r="BP6" s="49" t="str">
        <f>IF(BP8="-","",IF(BP8="-","【-】","【"&amp;SUBSTITUTE(TEXT(BP8,"#,##0.0"),"-","△")&amp;"】"))</f>
        <v>【△55.6】</v>
      </c>
      <c r="BQ6" s="53">
        <f>IF(BQ8="-",NA(),BQ8)</f>
        <v>372</v>
      </c>
      <c r="BR6" s="53">
        <f t="shared" ref="BR6:BZ6" si="6">IF(BR8="-",NA(),BR8)</f>
        <v>-2062</v>
      </c>
      <c r="BS6" s="53">
        <f t="shared" si="6"/>
        <v>-2461</v>
      </c>
      <c r="BT6" s="53">
        <f t="shared" si="6"/>
        <v>-2394</v>
      </c>
      <c r="BU6" s="53">
        <f t="shared" si="6"/>
        <v>-2052</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115</v>
      </c>
      <c r="CM6" s="51">
        <f t="shared" ref="CM6:CN6" si="7">CM8</f>
        <v>19437</v>
      </c>
      <c r="CN6" s="51">
        <f t="shared" si="7"/>
        <v>10000</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77</v>
      </c>
      <c r="DL6" s="52">
        <f t="shared" ref="DL6:DT6" si="9">IF(DL8="-",NA(),DL8)</f>
        <v>40.700000000000003</v>
      </c>
      <c r="DM6" s="52">
        <f t="shared" si="9"/>
        <v>45.1</v>
      </c>
      <c r="DN6" s="52">
        <f t="shared" si="9"/>
        <v>53.1</v>
      </c>
      <c r="DO6" s="52">
        <f t="shared" si="9"/>
        <v>58.4</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117</v>
      </c>
      <c r="B7" s="48">
        <f t="shared" ref="B7:X7" si="10">B8</f>
        <v>2023</v>
      </c>
      <c r="C7" s="48">
        <f t="shared" si="10"/>
        <v>352152</v>
      </c>
      <c r="D7" s="48">
        <f t="shared" si="10"/>
        <v>47</v>
      </c>
      <c r="E7" s="48">
        <f t="shared" si="10"/>
        <v>14</v>
      </c>
      <c r="F7" s="48">
        <f t="shared" si="10"/>
        <v>0</v>
      </c>
      <c r="G7" s="48">
        <f t="shared" si="10"/>
        <v>3</v>
      </c>
      <c r="H7" s="48" t="str">
        <f t="shared" si="10"/>
        <v>山口県　周南市</v>
      </c>
      <c r="I7" s="48" t="str">
        <f t="shared" si="10"/>
        <v>周南市営熊毛インター前駐車場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21</v>
      </c>
      <c r="S7" s="50" t="str">
        <f t="shared" si="10"/>
        <v>商業施設</v>
      </c>
      <c r="T7" s="50" t="str">
        <f t="shared" si="10"/>
        <v>無</v>
      </c>
      <c r="U7" s="51">
        <f t="shared" si="10"/>
        <v>3168</v>
      </c>
      <c r="V7" s="51">
        <f t="shared" si="10"/>
        <v>113</v>
      </c>
      <c r="W7" s="51">
        <f t="shared" si="10"/>
        <v>300</v>
      </c>
      <c r="X7" s="50" t="str">
        <f t="shared" si="10"/>
        <v>利用料金制</v>
      </c>
      <c r="Y7" s="52">
        <f>Y8</f>
        <v>106</v>
      </c>
      <c r="Z7" s="52">
        <f t="shared" ref="Z7:AH7" si="11">Z8</f>
        <v>60.3</v>
      </c>
      <c r="AA7" s="52">
        <f t="shared" si="11"/>
        <v>58.2</v>
      </c>
      <c r="AB7" s="52">
        <f t="shared" si="11"/>
        <v>63.7</v>
      </c>
      <c r="AC7" s="52">
        <f t="shared" si="11"/>
        <v>69.2</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5</v>
      </c>
      <c r="BG7" s="52">
        <f t="shared" ref="BG7:BO7" si="14">BG8</f>
        <v>-65.7</v>
      </c>
      <c r="BH7" s="52">
        <f t="shared" si="14"/>
        <v>-74.8</v>
      </c>
      <c r="BI7" s="52">
        <f t="shared" si="14"/>
        <v>-57</v>
      </c>
      <c r="BJ7" s="52">
        <f t="shared" si="14"/>
        <v>-44.6</v>
      </c>
      <c r="BK7" s="52">
        <f t="shared" si="14"/>
        <v>33.6</v>
      </c>
      <c r="BL7" s="52">
        <f t="shared" si="14"/>
        <v>-122.5</v>
      </c>
      <c r="BM7" s="52">
        <f t="shared" si="14"/>
        <v>8.5</v>
      </c>
      <c r="BN7" s="52">
        <f t="shared" si="14"/>
        <v>26.6</v>
      </c>
      <c r="BO7" s="52">
        <f t="shared" si="14"/>
        <v>36.5</v>
      </c>
      <c r="BP7" s="49"/>
      <c r="BQ7" s="53">
        <f>BQ8</f>
        <v>372</v>
      </c>
      <c r="BR7" s="53">
        <f t="shared" ref="BR7:BZ7" si="15">BR8</f>
        <v>-2062</v>
      </c>
      <c r="BS7" s="53">
        <f t="shared" si="15"/>
        <v>-2461</v>
      </c>
      <c r="BT7" s="53">
        <f t="shared" si="15"/>
        <v>-2394</v>
      </c>
      <c r="BU7" s="53">
        <f t="shared" si="15"/>
        <v>-2052</v>
      </c>
      <c r="BV7" s="53">
        <f t="shared" si="15"/>
        <v>7940</v>
      </c>
      <c r="BW7" s="53">
        <f t="shared" si="15"/>
        <v>2576</v>
      </c>
      <c r="BX7" s="53">
        <f t="shared" si="15"/>
        <v>4153</v>
      </c>
      <c r="BY7" s="53">
        <f t="shared" si="15"/>
        <v>6140</v>
      </c>
      <c r="BZ7" s="53">
        <f t="shared" si="15"/>
        <v>9395</v>
      </c>
      <c r="CA7" s="51"/>
      <c r="CB7" s="52" t="s">
        <v>118</v>
      </c>
      <c r="CC7" s="52" t="s">
        <v>118</v>
      </c>
      <c r="CD7" s="52" t="s">
        <v>118</v>
      </c>
      <c r="CE7" s="52" t="s">
        <v>118</v>
      </c>
      <c r="CF7" s="52" t="s">
        <v>118</v>
      </c>
      <c r="CG7" s="52" t="s">
        <v>118</v>
      </c>
      <c r="CH7" s="52" t="s">
        <v>118</v>
      </c>
      <c r="CI7" s="52" t="s">
        <v>118</v>
      </c>
      <c r="CJ7" s="52" t="s">
        <v>118</v>
      </c>
      <c r="CK7" s="52" t="s">
        <v>119</v>
      </c>
      <c r="CL7" s="49"/>
      <c r="CM7" s="51">
        <f>CM8</f>
        <v>19437</v>
      </c>
      <c r="CN7" s="51">
        <f>CN8</f>
        <v>10000</v>
      </c>
      <c r="CO7" s="52" t="s">
        <v>118</v>
      </c>
      <c r="CP7" s="52" t="s">
        <v>118</v>
      </c>
      <c r="CQ7" s="52" t="s">
        <v>118</v>
      </c>
      <c r="CR7" s="52" t="s">
        <v>118</v>
      </c>
      <c r="CS7" s="52" t="s">
        <v>118</v>
      </c>
      <c r="CT7" s="52" t="s">
        <v>118</v>
      </c>
      <c r="CU7" s="52" t="s">
        <v>118</v>
      </c>
      <c r="CV7" s="52" t="s">
        <v>118</v>
      </c>
      <c r="CW7" s="52" t="s">
        <v>118</v>
      </c>
      <c r="CX7" s="52" t="s">
        <v>120</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77</v>
      </c>
      <c r="DL7" s="52">
        <f t="shared" ref="DL7:DT7" si="17">DL8</f>
        <v>40.700000000000003</v>
      </c>
      <c r="DM7" s="52">
        <f t="shared" si="17"/>
        <v>45.1</v>
      </c>
      <c r="DN7" s="52">
        <f t="shared" si="17"/>
        <v>53.1</v>
      </c>
      <c r="DO7" s="52">
        <f t="shared" si="17"/>
        <v>58.4</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352152</v>
      </c>
      <c r="D8" s="55">
        <v>47</v>
      </c>
      <c r="E8" s="55">
        <v>14</v>
      </c>
      <c r="F8" s="55">
        <v>0</v>
      </c>
      <c r="G8" s="55">
        <v>3</v>
      </c>
      <c r="H8" s="55" t="s">
        <v>121</v>
      </c>
      <c r="I8" s="55" t="s">
        <v>122</v>
      </c>
      <c r="J8" s="55" t="s">
        <v>123</v>
      </c>
      <c r="K8" s="55" t="s">
        <v>124</v>
      </c>
      <c r="L8" s="55" t="s">
        <v>125</v>
      </c>
      <c r="M8" s="55" t="s">
        <v>126</v>
      </c>
      <c r="N8" s="55" t="s">
        <v>127</v>
      </c>
      <c r="O8" s="56" t="s">
        <v>128</v>
      </c>
      <c r="P8" s="57" t="s">
        <v>129</v>
      </c>
      <c r="Q8" s="57" t="s">
        <v>130</v>
      </c>
      <c r="R8" s="58">
        <v>21</v>
      </c>
      <c r="S8" s="57" t="s">
        <v>131</v>
      </c>
      <c r="T8" s="57" t="s">
        <v>132</v>
      </c>
      <c r="U8" s="58">
        <v>3168</v>
      </c>
      <c r="V8" s="58">
        <v>113</v>
      </c>
      <c r="W8" s="58">
        <v>300</v>
      </c>
      <c r="X8" s="57" t="s">
        <v>133</v>
      </c>
      <c r="Y8" s="59">
        <v>106</v>
      </c>
      <c r="Z8" s="59">
        <v>60.3</v>
      </c>
      <c r="AA8" s="59">
        <v>58.2</v>
      </c>
      <c r="AB8" s="59">
        <v>63.7</v>
      </c>
      <c r="AC8" s="59">
        <v>69.2</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5</v>
      </c>
      <c r="BG8" s="59">
        <v>-65.7</v>
      </c>
      <c r="BH8" s="59">
        <v>-74.8</v>
      </c>
      <c r="BI8" s="59">
        <v>-57</v>
      </c>
      <c r="BJ8" s="59">
        <v>-44.6</v>
      </c>
      <c r="BK8" s="59">
        <v>33.6</v>
      </c>
      <c r="BL8" s="59">
        <v>-122.5</v>
      </c>
      <c r="BM8" s="59">
        <v>8.5</v>
      </c>
      <c r="BN8" s="59">
        <v>26.6</v>
      </c>
      <c r="BO8" s="59">
        <v>36.5</v>
      </c>
      <c r="BP8" s="56">
        <v>-55.6</v>
      </c>
      <c r="BQ8" s="60">
        <v>372</v>
      </c>
      <c r="BR8" s="60">
        <v>-2062</v>
      </c>
      <c r="BS8" s="60">
        <v>-2461</v>
      </c>
      <c r="BT8" s="61">
        <v>-2394</v>
      </c>
      <c r="BU8" s="61">
        <v>-2052</v>
      </c>
      <c r="BV8" s="60">
        <v>7940</v>
      </c>
      <c r="BW8" s="60">
        <v>2576</v>
      </c>
      <c r="BX8" s="60">
        <v>4153</v>
      </c>
      <c r="BY8" s="60">
        <v>6140</v>
      </c>
      <c r="BZ8" s="60">
        <v>9395</v>
      </c>
      <c r="CA8" s="58">
        <v>12639</v>
      </c>
      <c r="CB8" s="59" t="s">
        <v>125</v>
      </c>
      <c r="CC8" s="59" t="s">
        <v>125</v>
      </c>
      <c r="CD8" s="59" t="s">
        <v>125</v>
      </c>
      <c r="CE8" s="59" t="s">
        <v>125</v>
      </c>
      <c r="CF8" s="59" t="s">
        <v>125</v>
      </c>
      <c r="CG8" s="59" t="s">
        <v>125</v>
      </c>
      <c r="CH8" s="59" t="s">
        <v>125</v>
      </c>
      <c r="CI8" s="59" t="s">
        <v>125</v>
      </c>
      <c r="CJ8" s="59" t="s">
        <v>125</v>
      </c>
      <c r="CK8" s="59" t="s">
        <v>125</v>
      </c>
      <c r="CL8" s="56" t="s">
        <v>125</v>
      </c>
      <c r="CM8" s="58">
        <v>19437</v>
      </c>
      <c r="CN8" s="58">
        <v>10000</v>
      </c>
      <c r="CO8" s="59" t="s">
        <v>125</v>
      </c>
      <c r="CP8" s="59" t="s">
        <v>125</v>
      </c>
      <c r="CQ8" s="59" t="s">
        <v>125</v>
      </c>
      <c r="CR8" s="59" t="s">
        <v>125</v>
      </c>
      <c r="CS8" s="59" t="s">
        <v>125</v>
      </c>
      <c r="CT8" s="59" t="s">
        <v>125</v>
      </c>
      <c r="CU8" s="59" t="s">
        <v>125</v>
      </c>
      <c r="CV8" s="59" t="s">
        <v>125</v>
      </c>
      <c r="CW8" s="59" t="s">
        <v>125</v>
      </c>
      <c r="CX8" s="59" t="s">
        <v>125</v>
      </c>
      <c r="CY8" s="56" t="s">
        <v>125</v>
      </c>
      <c r="CZ8" s="59">
        <v>0</v>
      </c>
      <c r="DA8" s="59">
        <v>0</v>
      </c>
      <c r="DB8" s="59">
        <v>0</v>
      </c>
      <c r="DC8" s="59">
        <v>0</v>
      </c>
      <c r="DD8" s="59">
        <v>0</v>
      </c>
      <c r="DE8" s="59">
        <v>54.4</v>
      </c>
      <c r="DF8" s="59">
        <v>70.3</v>
      </c>
      <c r="DG8" s="59">
        <v>70</v>
      </c>
      <c r="DH8" s="59">
        <v>47.6</v>
      </c>
      <c r="DI8" s="59">
        <v>36.1</v>
      </c>
      <c r="DJ8" s="56">
        <v>79</v>
      </c>
      <c r="DK8" s="59">
        <v>77</v>
      </c>
      <c r="DL8" s="59">
        <v>40.700000000000003</v>
      </c>
      <c r="DM8" s="59">
        <v>45.1</v>
      </c>
      <c r="DN8" s="59">
        <v>53.1</v>
      </c>
      <c r="DO8" s="59">
        <v>58.4</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金子　武史</cp:lastModifiedBy>
  <dcterms:created xsi:type="dcterms:W3CDTF">2024-12-19T01:07:39Z</dcterms:created>
  <dcterms:modified xsi:type="dcterms:W3CDTF">2025-02-21T06:22:31Z</dcterms:modified>
  <cp:category/>
</cp:coreProperties>
</file>