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Desktop\job\20250122〆切0212_Fw__【県市町課】公営企業に係る経営比較分析表（令和５年度決算）の\回答\"/>
    </mc:Choice>
  </mc:AlternateContent>
  <xr:revisionPtr revIDLastSave="0" documentId="13_ncr:1_{3B2ECA18-FFE5-4ABA-B122-054F3FFBAD4C}" xr6:coauthVersionLast="47" xr6:coauthVersionMax="47" xr10:uidLastSave="{00000000-0000-0000-0000-000000000000}"/>
  <workbookProtection workbookAlgorithmName="SHA-512" workbookHashValue="ihp2BQszPHdRqwsIV6flW6HALvTpUUen7QHObPepG5EfYi2toN72uhZcrLPemSu8GZenwXio+9EuUok5hsfbtg==" workbookSaltValue="E1njEtzsttUHD+2uaMkue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U53" i="4" s="1"/>
  <c r="AY7" i="5"/>
  <c r="CS52" i="4" s="1"/>
  <c r="AX7" i="5"/>
  <c r="AW7" i="5"/>
  <c r="AV7" i="5"/>
  <c r="AN52" i="4" s="1"/>
  <c r="AU7" i="5"/>
  <c r="U52" i="4" s="1"/>
  <c r="AS7" i="5"/>
  <c r="AR7" i="5"/>
  <c r="AQ7" i="5"/>
  <c r="FX32" i="4" s="1"/>
  <c r="AP7" i="5"/>
  <c r="FE32" i="4" s="1"/>
  <c r="AO7" i="5"/>
  <c r="AN7" i="5"/>
  <c r="AM7" i="5"/>
  <c r="AL7" i="5"/>
  <c r="FX31" i="4" s="1"/>
  <c r="AK7" i="5"/>
  <c r="AJ7" i="5"/>
  <c r="AH7" i="5"/>
  <c r="AG7" i="5"/>
  <c r="BZ32" i="4" s="1"/>
  <c r="AF7" i="5"/>
  <c r="AE7" i="5"/>
  <c r="AD7" i="5"/>
  <c r="AC7" i="5"/>
  <c r="AB7" i="5"/>
  <c r="AA7" i="5"/>
  <c r="Z7" i="5"/>
  <c r="AN31" i="4" s="1"/>
  <c r="Y7" i="5"/>
  <c r="U31" i="4" s="1"/>
  <c r="X7" i="5"/>
  <c r="W7" i="5"/>
  <c r="V7" i="5"/>
  <c r="HX10" i="4" s="1"/>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E31" i="4"/>
  <c r="EL31" i="4"/>
  <c r="CS31" i="4"/>
  <c r="BZ31" i="4"/>
  <c r="BG31" i="4"/>
  <c r="LJ10" i="4"/>
  <c r="JQ10" i="4"/>
  <c r="DU10" i="4"/>
  <c r="B10" i="4"/>
  <c r="JQ8" i="4"/>
  <c r="HX8" i="4"/>
  <c r="CF8" i="4"/>
  <c r="AQ8" i="4"/>
  <c r="LT76" i="4" l="1"/>
  <c r="GQ51" i="4"/>
  <c r="LH30" i="4"/>
  <c r="IE76" i="4"/>
  <c r="BZ51" i="4"/>
  <c r="GQ30" i="4"/>
  <c r="BZ30" i="4"/>
  <c r="BK76" i="4"/>
  <c r="LH51" i="4"/>
  <c r="B11" i="5"/>
  <c r="F11" i="5"/>
  <c r="C11" i="5"/>
  <c r="D11" i="5"/>
  <c r="AN30" i="4" l="1"/>
  <c r="AG76" i="4"/>
  <c r="JV51" i="4"/>
  <c r="KP76" i="4"/>
  <c r="FE51" i="4"/>
  <c r="JV30" i="4"/>
  <c r="HA76" i="4"/>
  <c r="AN51" i="4"/>
  <c r="FE30" i="4"/>
  <c r="IT76" i="4"/>
  <c r="CS51" i="4"/>
  <c r="HJ30" i="4"/>
  <c r="CS30" i="4"/>
  <c r="BZ76" i="4"/>
  <c r="MA51" i="4"/>
  <c r="MI76" i="4"/>
  <c r="MA30" i="4"/>
  <c r="HJ51"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<sst xmlns="http://schemas.openxmlformats.org/spreadsheetml/2006/main" count="278" uniqueCount="161">
  <si>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</si>
  <si>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</si>
  <si>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</si>
  <si>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</si>
  <si>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</si>
  <si>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</si>
  <si>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</si>
  <si>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</si>
  <si>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</si>
  <si>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</si>
  <si>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</si>
  <si>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</si>
  <si>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</si>
  <si>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</si>
  <si>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</si>
  <si>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</si>
  <si>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</si>
  <si>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</si>
  <si>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</si>
  <si>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</si>
  <si>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</si>
  <si>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</si>
  <si>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</si>
  <si>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</si>
  <si>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</si>
  <si>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</si>
  <si>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</si>
  <si>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</si>
  <si>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</si>
  <si>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</si>
  <si>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</si>
  <si>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</si>
  <si>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</si>
  <si>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</si>
  <si>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</si>
  <si>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</si>
  <si>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</si>
  <si>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</si>
  <si>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</si>
  <si>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</si>
  <si>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</si>
  <si>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</si>
  <si>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</si>
  <si>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</si>
  <si>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</si>
  <si>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</si>
  <si>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</si>
  <si>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</si>
  <si>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</si>
  <si>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</si>
  <si>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</si>
  <si>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</si>
  <si>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</si>
  <si>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</si>
  <si>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</si>
  <si>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</si>
  <si>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</si>
  <si>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</si>
  <si>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</si>
  <si>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</si>
  <si>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</si>
  <si>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</si>
  <si>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</si>
  <si>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</si>
  <si>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</si>
  <si>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</si>
  <si>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</si>
  <si>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</si>
  <si>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</si>
  <si>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</si>
  <si>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</si>
  <si>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</si>
  <si>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</si>
  <si>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</si>
  <si>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</si>
  <si>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</si>
  <si>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</si>
  <si>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</si>
  <si>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</si>
  <si>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</si>
  <si>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</si>
  <si>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</si>
  <si>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</si>
  <si>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</si>
  <si>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</si>
  <si>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</si>
  <si>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</si>
  <si>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</si>
  <si>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</si>
  <si>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</si>
  <si>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</si>
  <si>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</si>
  <si>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</si>
  <si>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</si>
  <si>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</si>
  <si>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</si>
  <si>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</si>
  <si>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</si>
  <si>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</si>
  <si>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</si>
  <si>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</si>
  <si>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</si>
  <si>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</si>
  <si>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</si>
  <si>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</si>
  <si>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</si>
  <si>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</si>
  <si>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</si>
  <si>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</si>
  <si>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</si>
  <si>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</si>
  <si>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</si>
  <si>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</si>
  <si>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</si>
  <si>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</si>
  <si>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</si>
  <si>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</si>
  <si>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</si>
  <si>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</si>
  <si>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</si>
  <si>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</si>
  <si>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</si>
  <si>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</si>
  <si>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</si>
  <si>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</si>
  <si>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</si>
  <si>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</si>
  <si>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</si>
  <si>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</si>
  <si>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</si>
  <si>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</si>
  <si>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</si>
  <si>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</si>
  <si>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</si>
  <si>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</si>
  <si>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</si>
  <si>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</si>
  <si>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</si>
  <si>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</si>
  <si>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</si>
  <si>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</si>
  <si>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周南市営代々木公園地下駐車場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</si>
  <si>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</si>
  <si>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</si>
  <si>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</si>
  <si>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</si>
  <si>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</si>
  <si>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</si>
  <si>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</si>
  <si>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</si>
  <si>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</si>
  <si>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</si>
  <si>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</si>
  <si>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</si>
  <si>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</si>
  <si>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</si>
  <si>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</si>
  <si>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利用者の減少や施設の老朽化等により収益が減少したため、今後の施設運営が困難と判断し、平成28年度より施設を休止している。</t>
    <phoneticPr fontId="5"/>
  </si>
  <si>
    <t>今後の施設投資の見込みについては未定である。</t>
    <phoneticPr fontId="5"/>
  </si>
  <si>
    <t>周辺に民間駐車場が増加し、駐車場需要が大きく減少したため、平成28年度より休止している。</t>
    <phoneticPr fontId="5"/>
  </si>
  <si>
    <t>利用者の減少等に伴い今後の施設運営が困難となる見通しであることから、平成28年度より休止している。
今後は駐車場空間の利活用等を含め、在り方を検討する。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</si>
</sst>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29.4</c:v>
                </c:pt>
                <c:pt idx="2">
                  <c:v>52.9</c:v>
                </c:pt>
                <c:pt idx="3">
                  <c:v>73</c:v>
                </c:pt>
                <c:pt idx="4">
                  <c:v>100</c:v>
                </c:pt>
              </c:numCache>
            </c:numRef>
          </c:val>
          <c:extLst>
            <c:ext xmlns:c16="http://schemas.microsoft.com/office/drawing/2014/chart" uri="{C3380CC4-5D6E-409C-BE32-E72D297353CC}">
              <c16:uniqueId val="{00000000-73A7-4C01-BA09-47BDC383588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73A7-4C01-BA09-47BDC383588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BA-48A9-A110-8FE30B6DCDA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9FBA-48A9-A110-8FE30B6DCDA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EB8-4601-89F2-311FAA3C785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B8-4601-89F2-311FAA3C785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9DF-4041-8D4F-388BDA2AF40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DF-4041-8D4F-388BDA2AF40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91-4D89-817F-7ABAEB71823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9D91-4D89-817F-7ABAEB71823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ACB-41A5-B035-B6394EF25C8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3ACB-41A5-B035-B6394EF25C8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A3-4BFB-BB20-3540274A26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A7A3-4BFB-BB20-3540274A26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190-4A5D-94C2-CBF1E1E348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1190-4A5D-94C2-CBF1E1E3481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0</c:v>
                </c:pt>
                <c:pt idx="1">
                  <c:v>-3087</c:v>
                </c:pt>
                <c:pt idx="2">
                  <c:v>-1029</c:v>
                </c:pt>
                <c:pt idx="3">
                  <c:v>-391</c:v>
                </c:pt>
                <c:pt idx="4">
                  <c:v>0</c:v>
                </c:pt>
              </c:numCache>
            </c:numRef>
          </c:val>
          <c:extLst>
            <c:ext xmlns:c16="http://schemas.microsoft.com/office/drawing/2014/chart" uri="{C3380CC4-5D6E-409C-BE32-E72D297353CC}">
              <c16:uniqueId val="{00000000-964D-4885-A325-17A9BC74D0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964D-4885-A325-17A9BC74D0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K55" zoomScale="90" zoomScaleNormal="90" zoomScaleSheetLayoutView="70" workbookViewId="0">
      <selection activeCell="ND83" sqref="ND83"/>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山口県周南市　周南市営代々木公園地下駐車場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3576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157</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0" t="s">
        <v>27</v>
      </c>
      <c r="K31" s="111"/>
      <c r="L31" s="111"/>
      <c r="M31" s="111"/>
      <c r="N31" s="111"/>
      <c r="O31" s="111"/>
      <c r="P31" s="111"/>
      <c r="Q31" s="111"/>
      <c r="R31" s="111"/>
      <c r="S31" s="111"/>
      <c r="T31" s="112"/>
      <c r="U31" s="113">
        <f>データ!Y7</f>
        <v>100</v>
      </c>
      <c r="V31" s="113"/>
      <c r="W31" s="113"/>
      <c r="X31" s="113"/>
      <c r="Y31" s="113"/>
      <c r="Z31" s="113"/>
      <c r="AA31" s="113"/>
      <c r="AB31" s="113"/>
      <c r="AC31" s="113"/>
      <c r="AD31" s="113"/>
      <c r="AE31" s="113"/>
      <c r="AF31" s="113"/>
      <c r="AG31" s="113"/>
      <c r="AH31" s="113"/>
      <c r="AI31" s="113"/>
      <c r="AJ31" s="113"/>
      <c r="AK31" s="113"/>
      <c r="AL31" s="113"/>
      <c r="AM31" s="113"/>
      <c r="AN31" s="113">
        <f>データ!Z7</f>
        <v>29.4</v>
      </c>
      <c r="AO31" s="113"/>
      <c r="AP31" s="113"/>
      <c r="AQ31" s="113"/>
      <c r="AR31" s="113"/>
      <c r="AS31" s="113"/>
      <c r="AT31" s="113"/>
      <c r="AU31" s="113"/>
      <c r="AV31" s="113"/>
      <c r="AW31" s="113"/>
      <c r="AX31" s="113"/>
      <c r="AY31" s="113"/>
      <c r="AZ31" s="113"/>
      <c r="BA31" s="113"/>
      <c r="BB31" s="113"/>
      <c r="BC31" s="113"/>
      <c r="BD31" s="113"/>
      <c r="BE31" s="113"/>
      <c r="BF31" s="113"/>
      <c r="BG31" s="113">
        <f>データ!AA7</f>
        <v>52.9</v>
      </c>
      <c r="BH31" s="113"/>
      <c r="BI31" s="113"/>
      <c r="BJ31" s="113"/>
      <c r="BK31" s="113"/>
      <c r="BL31" s="113"/>
      <c r="BM31" s="113"/>
      <c r="BN31" s="113"/>
      <c r="BO31" s="113"/>
      <c r="BP31" s="113"/>
      <c r="BQ31" s="113"/>
      <c r="BR31" s="113"/>
      <c r="BS31" s="113"/>
      <c r="BT31" s="113"/>
      <c r="BU31" s="113"/>
      <c r="BV31" s="113"/>
      <c r="BW31" s="113"/>
      <c r="BX31" s="113"/>
      <c r="BY31" s="113"/>
      <c r="BZ31" s="113">
        <f>データ!AB7</f>
        <v>73</v>
      </c>
      <c r="CA31" s="113"/>
      <c r="CB31" s="113"/>
      <c r="CC31" s="113"/>
      <c r="CD31" s="113"/>
      <c r="CE31" s="113"/>
      <c r="CF31" s="113"/>
      <c r="CG31" s="113"/>
      <c r="CH31" s="113"/>
      <c r="CI31" s="113"/>
      <c r="CJ31" s="113"/>
      <c r="CK31" s="113"/>
      <c r="CL31" s="113"/>
      <c r="CM31" s="113"/>
      <c r="CN31" s="113"/>
      <c r="CO31" s="113"/>
      <c r="CP31" s="113"/>
      <c r="CQ31" s="113"/>
      <c r="CR31" s="113"/>
      <c r="CS31" s="113">
        <f>データ!AC7</f>
        <v>100</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0</v>
      </c>
      <c r="JD31" s="115"/>
      <c r="JE31" s="115"/>
      <c r="JF31" s="115"/>
      <c r="JG31" s="115"/>
      <c r="JH31" s="115"/>
      <c r="JI31" s="115"/>
      <c r="JJ31" s="115"/>
      <c r="JK31" s="115"/>
      <c r="JL31" s="115"/>
      <c r="JM31" s="115"/>
      <c r="JN31" s="115"/>
      <c r="JO31" s="115"/>
      <c r="JP31" s="115"/>
      <c r="JQ31" s="115"/>
      <c r="JR31" s="115"/>
      <c r="JS31" s="115"/>
      <c r="JT31" s="115"/>
      <c r="JU31" s="116"/>
      <c r="JV31" s="114">
        <f>データ!DL7</f>
        <v>0</v>
      </c>
      <c r="JW31" s="115"/>
      <c r="JX31" s="115"/>
      <c r="JY31" s="115"/>
      <c r="JZ31" s="115"/>
      <c r="KA31" s="115"/>
      <c r="KB31" s="115"/>
      <c r="KC31" s="115"/>
      <c r="KD31" s="115"/>
      <c r="KE31" s="115"/>
      <c r="KF31" s="115"/>
      <c r="KG31" s="115"/>
      <c r="KH31" s="115"/>
      <c r="KI31" s="115"/>
      <c r="KJ31" s="115"/>
      <c r="KK31" s="115"/>
      <c r="KL31" s="115"/>
      <c r="KM31" s="115"/>
      <c r="KN31" s="116"/>
      <c r="KO31" s="114">
        <f>データ!DM7</f>
        <v>0</v>
      </c>
      <c r="KP31" s="115"/>
      <c r="KQ31" s="115"/>
      <c r="KR31" s="115"/>
      <c r="KS31" s="115"/>
      <c r="KT31" s="115"/>
      <c r="KU31" s="115"/>
      <c r="KV31" s="115"/>
      <c r="KW31" s="115"/>
      <c r="KX31" s="115"/>
      <c r="KY31" s="115"/>
      <c r="KZ31" s="115"/>
      <c r="LA31" s="115"/>
      <c r="LB31" s="115"/>
      <c r="LC31" s="115"/>
      <c r="LD31" s="115"/>
      <c r="LE31" s="115"/>
      <c r="LF31" s="115"/>
      <c r="LG31" s="116"/>
      <c r="LH31" s="114">
        <f>データ!DN7</f>
        <v>0</v>
      </c>
      <c r="LI31" s="115"/>
      <c r="LJ31" s="115"/>
      <c r="LK31" s="115"/>
      <c r="LL31" s="115"/>
      <c r="LM31" s="115"/>
      <c r="LN31" s="115"/>
      <c r="LO31" s="115"/>
      <c r="LP31" s="115"/>
      <c r="LQ31" s="115"/>
      <c r="LR31" s="115"/>
      <c r="LS31" s="115"/>
      <c r="LT31" s="115"/>
      <c r="LU31" s="115"/>
      <c r="LV31" s="115"/>
      <c r="LW31" s="115"/>
      <c r="LX31" s="115"/>
      <c r="LY31" s="115"/>
      <c r="LZ31" s="116"/>
      <c r="MA31" s="114">
        <f>データ!DO7</f>
        <v>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184.2</v>
      </c>
      <c r="JD32" s="115"/>
      <c r="JE32" s="115"/>
      <c r="JF32" s="115"/>
      <c r="JG32" s="115"/>
      <c r="JH32" s="115"/>
      <c r="JI32" s="115"/>
      <c r="JJ32" s="115"/>
      <c r="JK32" s="115"/>
      <c r="JL32" s="115"/>
      <c r="JM32" s="115"/>
      <c r="JN32" s="115"/>
      <c r="JO32" s="115"/>
      <c r="JP32" s="115"/>
      <c r="JQ32" s="115"/>
      <c r="JR32" s="115"/>
      <c r="JS32" s="115"/>
      <c r="JT32" s="115"/>
      <c r="JU32" s="116"/>
      <c r="JV32" s="114">
        <f>データ!DQ7</f>
        <v>153.80000000000001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163.5</v>
      </c>
      <c r="KP32" s="115"/>
      <c r="KQ32" s="115"/>
      <c r="KR32" s="115"/>
      <c r="KS32" s="115"/>
      <c r="KT32" s="115"/>
      <c r="KU32" s="115"/>
      <c r="KV32" s="115"/>
      <c r="KW32" s="115"/>
      <c r="KX32" s="115"/>
      <c r="KY32" s="115"/>
      <c r="KZ32" s="115"/>
      <c r="LA32" s="115"/>
      <c r="LB32" s="115"/>
      <c r="LC32" s="115"/>
      <c r="LD32" s="115"/>
      <c r="LE32" s="115"/>
      <c r="LF32" s="115"/>
      <c r="LG32" s="116"/>
      <c r="LH32" s="114">
        <f>データ!DS7</f>
        <v>178.3</v>
      </c>
      <c r="LI32" s="115"/>
      <c r="LJ32" s="115"/>
      <c r="LK32" s="115"/>
      <c r="LL32" s="115"/>
      <c r="LM32" s="115"/>
      <c r="LN32" s="115"/>
      <c r="LO32" s="115"/>
      <c r="LP32" s="115"/>
      <c r="LQ32" s="115"/>
      <c r="LR32" s="115"/>
      <c r="LS32" s="115"/>
      <c r="LT32" s="115"/>
      <c r="LU32" s="115"/>
      <c r="LV32" s="115"/>
      <c r="LW32" s="115"/>
      <c r="LX32" s="115"/>
      <c r="LY32" s="115"/>
      <c r="LZ32" s="116"/>
      <c r="MA32" s="114">
        <f>データ!DT7</f>
        <v>181.9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00" t="s">
        <v>158</v>
      </c>
      <c r="NE32" s="101"/>
      <c r="NF32" s="101"/>
      <c r="NG32" s="101"/>
      <c r="NH32" s="101"/>
      <c r="NI32" s="101"/>
      <c r="NJ32" s="101"/>
      <c r="NK32" s="101"/>
      <c r="NL32" s="101"/>
      <c r="NM32" s="101"/>
      <c r="NN32" s="101"/>
      <c r="NO32" s="101"/>
      <c r="NP32" s="101"/>
      <c r="NQ32" s="101"/>
      <c r="NR32" s="102"/>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00" t="s">
        <v>159</v>
      </c>
      <c r="NE49" s="101"/>
      <c r="NF49" s="101"/>
      <c r="NG49" s="101"/>
      <c r="NH49" s="101"/>
      <c r="NI49" s="101"/>
      <c r="NJ49" s="101"/>
      <c r="NK49" s="101"/>
      <c r="NL49" s="101"/>
      <c r="NM49" s="101"/>
      <c r="NN49" s="101"/>
      <c r="NO49" s="101"/>
      <c r="NP49" s="101"/>
      <c r="NQ49" s="101"/>
      <c r="NR49" s="102"/>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2"/>
      <c r="C52" s="2"/>
      <c r="D52" s="2"/>
      <c r="E52" s="2"/>
      <c r="F52" s="2"/>
      <c r="I52" s="17"/>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0</v>
      </c>
      <c r="EM52" s="113"/>
      <c r="EN52" s="113"/>
      <c r="EO52" s="113"/>
      <c r="EP52" s="113"/>
      <c r="EQ52" s="113"/>
      <c r="ER52" s="113"/>
      <c r="ES52" s="113"/>
      <c r="ET52" s="113"/>
      <c r="EU52" s="113"/>
      <c r="EV52" s="113"/>
      <c r="EW52" s="113"/>
      <c r="EX52" s="113"/>
      <c r="EY52" s="113"/>
      <c r="EZ52" s="113"/>
      <c r="FA52" s="113"/>
      <c r="FB52" s="113"/>
      <c r="FC52" s="113"/>
      <c r="FD52" s="113"/>
      <c r="FE52" s="113">
        <f>データ!BG7</f>
        <v>0</v>
      </c>
      <c r="FF52" s="113"/>
      <c r="FG52" s="113"/>
      <c r="FH52" s="113"/>
      <c r="FI52" s="113"/>
      <c r="FJ52" s="113"/>
      <c r="FK52" s="113"/>
      <c r="FL52" s="113"/>
      <c r="FM52" s="113"/>
      <c r="FN52" s="113"/>
      <c r="FO52" s="113"/>
      <c r="FP52" s="113"/>
      <c r="FQ52" s="113"/>
      <c r="FR52" s="113"/>
      <c r="FS52" s="113"/>
      <c r="FT52" s="113"/>
      <c r="FU52" s="113"/>
      <c r="FV52" s="113"/>
      <c r="FW52" s="113"/>
      <c r="FX52" s="113">
        <f>データ!BH7</f>
        <v>0</v>
      </c>
      <c r="FY52" s="113"/>
      <c r="FZ52" s="113"/>
      <c r="GA52" s="113"/>
      <c r="GB52" s="113"/>
      <c r="GC52" s="113"/>
      <c r="GD52" s="113"/>
      <c r="GE52" s="113"/>
      <c r="GF52" s="113"/>
      <c r="GG52" s="113"/>
      <c r="GH52" s="113"/>
      <c r="GI52" s="113"/>
      <c r="GJ52" s="113"/>
      <c r="GK52" s="113"/>
      <c r="GL52" s="113"/>
      <c r="GM52" s="113"/>
      <c r="GN52" s="113"/>
      <c r="GO52" s="113"/>
      <c r="GP52" s="113"/>
      <c r="GQ52" s="113">
        <f>データ!BI7</f>
        <v>0</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-3087</v>
      </c>
      <c r="JW52" s="120"/>
      <c r="JX52" s="120"/>
      <c r="JY52" s="120"/>
      <c r="JZ52" s="120"/>
      <c r="KA52" s="120"/>
      <c r="KB52" s="120"/>
      <c r="KC52" s="120"/>
      <c r="KD52" s="120"/>
      <c r="KE52" s="120"/>
      <c r="KF52" s="120"/>
      <c r="KG52" s="120"/>
      <c r="KH52" s="120"/>
      <c r="KI52" s="120"/>
      <c r="KJ52" s="120"/>
      <c r="KK52" s="120"/>
      <c r="KL52" s="120"/>
      <c r="KM52" s="120"/>
      <c r="KN52" s="120"/>
      <c r="KO52" s="120">
        <f>データ!BS7</f>
        <v>-1029</v>
      </c>
      <c r="KP52" s="120"/>
      <c r="KQ52" s="120"/>
      <c r="KR52" s="120"/>
      <c r="KS52" s="120"/>
      <c r="KT52" s="120"/>
      <c r="KU52" s="120"/>
      <c r="KV52" s="120"/>
      <c r="KW52" s="120"/>
      <c r="KX52" s="120"/>
      <c r="KY52" s="120"/>
      <c r="KZ52" s="120"/>
      <c r="LA52" s="120"/>
      <c r="LB52" s="120"/>
      <c r="LC52" s="120"/>
      <c r="LD52" s="120"/>
      <c r="LE52" s="120"/>
      <c r="LF52" s="120"/>
      <c r="LG52" s="120"/>
      <c r="LH52" s="120">
        <f>データ!BT7</f>
        <v>-391</v>
      </c>
      <c r="LI52" s="120"/>
      <c r="LJ52" s="120"/>
      <c r="LK52" s="120"/>
      <c r="LL52" s="120"/>
      <c r="LM52" s="120"/>
      <c r="LN52" s="120"/>
      <c r="LO52" s="120"/>
      <c r="LP52" s="120"/>
      <c r="LQ52" s="120"/>
      <c r="LR52" s="120"/>
      <c r="LS52" s="120"/>
      <c r="LT52" s="120"/>
      <c r="LU52" s="120"/>
      <c r="LV52" s="120"/>
      <c r="LW52" s="120"/>
      <c r="LX52" s="120"/>
      <c r="LY52" s="120"/>
      <c r="LZ52" s="120"/>
      <c r="MA52" s="120">
        <f>データ!BU7</f>
        <v>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2"/>
      <c r="C53" s="2"/>
      <c r="D53" s="2"/>
      <c r="E53" s="2"/>
      <c r="F53" s="2"/>
      <c r="G53" s="2"/>
      <c r="H53" s="2"/>
      <c r="I53" s="17"/>
      <c r="J53" s="110" t="s">
        <v>29</v>
      </c>
      <c r="K53" s="111"/>
      <c r="L53" s="111"/>
      <c r="M53" s="111"/>
      <c r="N53" s="111"/>
      <c r="O53" s="111"/>
      <c r="P53" s="111"/>
      <c r="Q53" s="111"/>
      <c r="R53" s="111"/>
      <c r="S53" s="111"/>
      <c r="T53" s="112"/>
      <c r="U53" s="120">
        <f>データ!AZ7</f>
        <v>54</v>
      </c>
      <c r="V53" s="120"/>
      <c r="W53" s="120"/>
      <c r="X53" s="120"/>
      <c r="Y53" s="120"/>
      <c r="Z53" s="120"/>
      <c r="AA53" s="120"/>
      <c r="AB53" s="120"/>
      <c r="AC53" s="120"/>
      <c r="AD53" s="120"/>
      <c r="AE53" s="120"/>
      <c r="AF53" s="120"/>
      <c r="AG53" s="120"/>
      <c r="AH53" s="120"/>
      <c r="AI53" s="120"/>
      <c r="AJ53" s="120"/>
      <c r="AK53" s="120"/>
      <c r="AL53" s="120"/>
      <c r="AM53" s="120"/>
      <c r="AN53" s="120">
        <f>データ!BA7</f>
        <v>654</v>
      </c>
      <c r="AO53" s="120"/>
      <c r="AP53" s="120"/>
      <c r="AQ53" s="120"/>
      <c r="AR53" s="120"/>
      <c r="AS53" s="120"/>
      <c r="AT53" s="120"/>
      <c r="AU53" s="120"/>
      <c r="AV53" s="120"/>
      <c r="AW53" s="120"/>
      <c r="AX53" s="120"/>
      <c r="AY53" s="120"/>
      <c r="AZ53" s="120"/>
      <c r="BA53" s="120"/>
      <c r="BB53" s="120"/>
      <c r="BC53" s="120"/>
      <c r="BD53" s="120"/>
      <c r="BE53" s="120"/>
      <c r="BF53" s="120"/>
      <c r="BG53" s="120">
        <f>データ!BB7</f>
        <v>2466</v>
      </c>
      <c r="BH53" s="120"/>
      <c r="BI53" s="120"/>
      <c r="BJ53" s="120"/>
      <c r="BK53" s="120"/>
      <c r="BL53" s="120"/>
      <c r="BM53" s="120"/>
      <c r="BN53" s="120"/>
      <c r="BO53" s="120"/>
      <c r="BP53" s="120"/>
      <c r="BQ53" s="120"/>
      <c r="BR53" s="120"/>
      <c r="BS53" s="120"/>
      <c r="BT53" s="120"/>
      <c r="BU53" s="120"/>
      <c r="BV53" s="120"/>
      <c r="BW53" s="120"/>
      <c r="BX53" s="120"/>
      <c r="BY53" s="120"/>
      <c r="BZ53" s="120">
        <f>データ!BC7</f>
        <v>58</v>
      </c>
      <c r="CA53" s="120"/>
      <c r="CB53" s="120"/>
      <c r="CC53" s="120"/>
      <c r="CD53" s="120"/>
      <c r="CE53" s="120"/>
      <c r="CF53" s="120"/>
      <c r="CG53" s="120"/>
      <c r="CH53" s="120"/>
      <c r="CI53" s="120"/>
      <c r="CJ53" s="120"/>
      <c r="CK53" s="120"/>
      <c r="CL53" s="120"/>
      <c r="CM53" s="120"/>
      <c r="CN53" s="120"/>
      <c r="CO53" s="120"/>
      <c r="CP53" s="120"/>
      <c r="CQ53" s="120"/>
      <c r="CR53" s="120"/>
      <c r="CS53" s="120">
        <f>データ!BD7</f>
        <v>49</v>
      </c>
      <c r="CT53" s="120"/>
      <c r="CU53" s="120"/>
      <c r="CV53" s="120"/>
      <c r="CW53" s="120"/>
      <c r="CX53" s="120"/>
      <c r="CY53" s="120"/>
      <c r="CZ53" s="120"/>
      <c r="DA53" s="120"/>
      <c r="DB53" s="120"/>
      <c r="DC53" s="120"/>
      <c r="DD53" s="120"/>
      <c r="DE53" s="120"/>
      <c r="DF53" s="120"/>
      <c r="DG53" s="120"/>
      <c r="DH53" s="120"/>
      <c r="DI53" s="120"/>
      <c r="DJ53" s="120"/>
      <c r="DK53" s="120"/>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0">
        <f>データ!BV7</f>
        <v>16100</v>
      </c>
      <c r="JD53" s="120"/>
      <c r="JE53" s="120"/>
      <c r="JF53" s="120"/>
      <c r="JG53" s="120"/>
      <c r="JH53" s="120"/>
      <c r="JI53" s="120"/>
      <c r="JJ53" s="120"/>
      <c r="JK53" s="120"/>
      <c r="JL53" s="120"/>
      <c r="JM53" s="120"/>
      <c r="JN53" s="120"/>
      <c r="JO53" s="120"/>
      <c r="JP53" s="120"/>
      <c r="JQ53" s="120"/>
      <c r="JR53" s="120"/>
      <c r="JS53" s="120"/>
      <c r="JT53" s="120"/>
      <c r="JU53" s="120"/>
      <c r="JV53" s="120">
        <f>データ!BW7</f>
        <v>4836</v>
      </c>
      <c r="JW53" s="120"/>
      <c r="JX53" s="120"/>
      <c r="JY53" s="120"/>
      <c r="JZ53" s="120"/>
      <c r="KA53" s="120"/>
      <c r="KB53" s="120"/>
      <c r="KC53" s="120"/>
      <c r="KD53" s="120"/>
      <c r="KE53" s="120"/>
      <c r="KF53" s="120"/>
      <c r="KG53" s="120"/>
      <c r="KH53" s="120"/>
      <c r="KI53" s="120"/>
      <c r="KJ53" s="120"/>
      <c r="KK53" s="120"/>
      <c r="KL53" s="120"/>
      <c r="KM53" s="120"/>
      <c r="KN53" s="120"/>
      <c r="KO53" s="120">
        <f>データ!BX7</f>
        <v>37213</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15316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00"/>
      <c r="NE60" s="101"/>
      <c r="NF60" s="101"/>
      <c r="NG60" s="101"/>
      <c r="NH60" s="101"/>
      <c r="NI60" s="101"/>
      <c r="NJ60" s="101"/>
      <c r="NK60" s="101"/>
      <c r="NL60" s="101"/>
      <c r="NM60" s="101"/>
      <c r="NN60" s="101"/>
      <c r="NO60" s="101"/>
      <c r="NP60" s="101"/>
      <c r="NQ60" s="101"/>
      <c r="NR60" s="102"/>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00" t="s">
        <v>160</v>
      </c>
      <c r="NE66" s="101"/>
      <c r="NF66" s="101"/>
      <c r="NG66" s="101"/>
      <c r="NH66" s="101"/>
      <c r="NI66" s="101"/>
      <c r="NJ66" s="101"/>
      <c r="NK66" s="101"/>
      <c r="NL66" s="101"/>
      <c r="NM66" s="101"/>
      <c r="NN66" s="101"/>
      <c r="NO66" s="101"/>
      <c r="NP66" s="101"/>
      <c r="NQ66" s="101"/>
      <c r="NR66" s="102"/>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183637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2"/>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2"/>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2"/>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163.69999999999999</v>
      </c>
      <c r="KB78" s="115"/>
      <c r="KC78" s="115"/>
      <c r="KD78" s="115"/>
      <c r="KE78" s="115"/>
      <c r="KF78" s="115"/>
      <c r="KG78" s="115"/>
      <c r="KH78" s="115"/>
      <c r="KI78" s="115"/>
      <c r="KJ78" s="115"/>
      <c r="KK78" s="115"/>
      <c r="KL78" s="115"/>
      <c r="KM78" s="115"/>
      <c r="KN78" s="115"/>
      <c r="KO78" s="116"/>
      <c r="KP78" s="114">
        <f>データ!DF7</f>
        <v>88</v>
      </c>
      <c r="KQ78" s="115"/>
      <c r="KR78" s="115"/>
      <c r="KS78" s="115"/>
      <c r="KT78" s="115"/>
      <c r="KU78" s="115"/>
      <c r="KV78" s="115"/>
      <c r="KW78" s="115"/>
      <c r="KX78" s="115"/>
      <c r="KY78" s="115"/>
      <c r="KZ78" s="115"/>
      <c r="LA78" s="115"/>
      <c r="LB78" s="115"/>
      <c r="LC78" s="115"/>
      <c r="LD78" s="116"/>
      <c r="LE78" s="114">
        <f>データ!DG7</f>
        <v>77.3</v>
      </c>
      <c r="LF78" s="115"/>
      <c r="LG78" s="115"/>
      <c r="LH78" s="115"/>
      <c r="LI78" s="115"/>
      <c r="LJ78" s="115"/>
      <c r="LK78" s="115"/>
      <c r="LL78" s="115"/>
      <c r="LM78" s="115"/>
      <c r="LN78" s="115"/>
      <c r="LO78" s="115"/>
      <c r="LP78" s="115"/>
      <c r="LQ78" s="115"/>
      <c r="LR78" s="115"/>
      <c r="LS78" s="116"/>
      <c r="LT78" s="114">
        <f>データ!DH7</f>
        <v>51.8</v>
      </c>
      <c r="LU78" s="115"/>
      <c r="LV78" s="115"/>
      <c r="LW78" s="115"/>
      <c r="LX78" s="115"/>
      <c r="LY78" s="115"/>
      <c r="LZ78" s="115"/>
      <c r="MA78" s="115"/>
      <c r="MB78" s="115"/>
      <c r="MC78" s="115"/>
      <c r="MD78" s="115"/>
      <c r="ME78" s="115"/>
      <c r="MF78" s="115"/>
      <c r="MG78" s="115"/>
      <c r="MH78" s="116"/>
      <c r="MI78" s="114">
        <f>データ!DI7</f>
        <v>45.3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MBgQnXfLiTnOVN6+U11+B6NO1hEBvOyesG2b6Dj7cKfbaICGN/FnmMzI7dGJ6ag73a4MM9p5do6TEKgICDrKkg==" saltValue="TqxCy1UGFHIBsIShqaDk2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109</v>
      </c>
      <c r="AY5" s="47" t="s">
        <v>110</v>
      </c>
      <c r="AZ5" s="47" t="s">
        <v>95</v>
      </c>
      <c r="BA5" s="47" t="s">
        <v>96</v>
      </c>
      <c r="BB5" s="47" t="s">
        <v>97</v>
      </c>
      <c r="BC5" s="47" t="s">
        <v>98</v>
      </c>
      <c r="BD5" s="47" t="s">
        <v>99</v>
      </c>
      <c r="BE5" s="47" t="s">
        <v>100</v>
      </c>
      <c r="BF5" s="47" t="s">
        <v>111</v>
      </c>
      <c r="BG5" s="47" t="s">
        <v>107</v>
      </c>
      <c r="BH5" s="47" t="s">
        <v>112</v>
      </c>
      <c r="BI5" s="47" t="s">
        <v>113</v>
      </c>
      <c r="BJ5" s="47" t="s">
        <v>114</v>
      </c>
      <c r="BK5" s="47" t="s">
        <v>95</v>
      </c>
      <c r="BL5" s="47" t="s">
        <v>96</v>
      </c>
      <c r="BM5" s="47" t="s">
        <v>97</v>
      </c>
      <c r="BN5" s="47" t="s">
        <v>98</v>
      </c>
      <c r="BO5" s="47" t="s">
        <v>99</v>
      </c>
      <c r="BP5" s="47" t="s">
        <v>100</v>
      </c>
      <c r="BQ5" s="47" t="s">
        <v>115</v>
      </c>
      <c r="BR5" s="47" t="s">
        <v>116</v>
      </c>
      <c r="BS5" s="47" t="s">
        <v>117</v>
      </c>
      <c r="BT5" s="47" t="s">
        <v>118</v>
      </c>
      <c r="BU5" s="47" t="s">
        <v>119</v>
      </c>
      <c r="BV5" s="47" t="s">
        <v>95</v>
      </c>
      <c r="BW5" s="47" t="s">
        <v>96</v>
      </c>
      <c r="BX5" s="47" t="s">
        <v>97</v>
      </c>
      <c r="BY5" s="47" t="s">
        <v>98</v>
      </c>
      <c r="BZ5" s="47" t="s">
        <v>99</v>
      </c>
      <c r="CA5" s="47" t="s">
        <v>100</v>
      </c>
      <c r="CB5" s="47" t="s">
        <v>120</v>
      </c>
      <c r="CC5" s="47" t="s">
        <v>121</v>
      </c>
      <c r="CD5" s="47" t="s">
        <v>92</v>
      </c>
      <c r="CE5" s="47" t="s">
        <v>122</v>
      </c>
      <c r="CF5" s="47" t="s">
        <v>123</v>
      </c>
      <c r="CG5" s="47" t="s">
        <v>95</v>
      </c>
      <c r="CH5" s="47" t="s">
        <v>96</v>
      </c>
      <c r="CI5" s="47" t="s">
        <v>97</v>
      </c>
      <c r="CJ5" s="47" t="s">
        <v>98</v>
      </c>
      <c r="CK5" s="47" t="s">
        <v>99</v>
      </c>
      <c r="CL5" s="47" t="s">
        <v>100</v>
      </c>
      <c r="CM5" s="145"/>
      <c r="CN5" s="145"/>
      <c r="CO5" s="47" t="s">
        <v>124</v>
      </c>
      <c r="CP5" s="47" t="s">
        <v>125</v>
      </c>
      <c r="CQ5" s="47" t="s">
        <v>92</v>
      </c>
      <c r="CR5" s="47" t="s">
        <v>118</v>
      </c>
      <c r="CS5" s="47" t="s">
        <v>126</v>
      </c>
      <c r="CT5" s="47" t="s">
        <v>95</v>
      </c>
      <c r="CU5" s="47" t="s">
        <v>96</v>
      </c>
      <c r="CV5" s="47" t="s">
        <v>97</v>
      </c>
      <c r="CW5" s="47" t="s">
        <v>98</v>
      </c>
      <c r="CX5" s="47" t="s">
        <v>99</v>
      </c>
      <c r="CY5" s="47" t="s">
        <v>100</v>
      </c>
      <c r="CZ5" s="47" t="s">
        <v>111</v>
      </c>
      <c r="DA5" s="47" t="s">
        <v>127</v>
      </c>
      <c r="DB5" s="47" t="s">
        <v>128</v>
      </c>
      <c r="DC5" s="47" t="s">
        <v>129</v>
      </c>
      <c r="DD5" s="47" t="s">
        <v>130</v>
      </c>
      <c r="DE5" s="47" t="s">
        <v>95</v>
      </c>
      <c r="DF5" s="47" t="s">
        <v>96</v>
      </c>
      <c r="DG5" s="47" t="s">
        <v>97</v>
      </c>
      <c r="DH5" s="47" t="s">
        <v>98</v>
      </c>
      <c r="DI5" s="47" t="s">
        <v>99</v>
      </c>
      <c r="DJ5" s="47" t="s">
        <v>35</v>
      </c>
      <c r="DK5" s="47" t="s">
        <v>131</v>
      </c>
      <c r="DL5" s="47" t="s">
        <v>132</v>
      </c>
      <c r="DM5" s="47" t="s">
        <v>92</v>
      </c>
      <c r="DN5" s="47" t="s">
        <v>109</v>
      </c>
      <c r="DO5" s="47" t="s">
        <v>133</v>
      </c>
      <c r="DP5" s="47" t="s">
        <v>95</v>
      </c>
      <c r="DQ5" s="47" t="s">
        <v>96</v>
      </c>
      <c r="DR5" s="47" t="s">
        <v>97</v>
      </c>
      <c r="DS5" s="47" t="s">
        <v>98</v>
      </c>
      <c r="DT5" s="47" t="s">
        <v>99</v>
      </c>
      <c r="DU5" s="47" t="s">
        <v>100</v>
      </c>
    </row>
    <row r="6" spans="1:125" s="54" customFormat="1" x14ac:dyDescent="0.2">
      <c r="A6" s="37" t="s">
        <v>134</v>
      </c>
      <c r="B6" s="48">
        <f>B8</f>
        <v>2023</v>
      </c>
      <c r="C6" s="48">
        <f t="shared" ref="C6:X6" si="1">C8</f>
        <v>352152</v>
      </c>
      <c r="D6" s="48">
        <f t="shared" si="1"/>
        <v>47</v>
      </c>
      <c r="E6" s="48">
        <f t="shared" si="1"/>
        <v>14</v>
      </c>
      <c r="F6" s="48">
        <f t="shared" si="1"/>
        <v>0</v>
      </c>
      <c r="G6" s="48">
        <f t="shared" si="1"/>
        <v>2</v>
      </c>
      <c r="H6" s="48" t="str">
        <f>SUBSTITUTE(H8,"　","")</f>
        <v>山口県周南市</v>
      </c>
      <c r="I6" s="48" t="str">
        <f t="shared" si="1"/>
        <v>周南市営代々木公園地下駐車場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47</v>
      </c>
      <c r="S6" s="50" t="str">
        <f t="shared" si="1"/>
        <v>駅</v>
      </c>
      <c r="T6" s="50" t="str">
        <f t="shared" si="1"/>
        <v>無</v>
      </c>
      <c r="U6" s="51">
        <f t="shared" si="1"/>
        <v>3576</v>
      </c>
      <c r="V6" s="51">
        <f t="shared" si="1"/>
        <v>100</v>
      </c>
      <c r="W6" s="51">
        <f t="shared" si="1"/>
        <v>200</v>
      </c>
      <c r="X6" s="50" t="str">
        <f t="shared" si="1"/>
        <v>無</v>
      </c>
      <c r="Y6" s="52">
        <f>IF(Y8="-",NA(),Y8)</f>
        <v>100</v>
      </c>
      <c r="Z6" s="52">
        <f t="shared" ref="Z6:AH6" si="2">IF(Z8="-",NA(),Z8)</f>
        <v>29.4</v>
      </c>
      <c r="AA6" s="52">
        <f t="shared" si="2"/>
        <v>52.9</v>
      </c>
      <c r="AB6" s="52">
        <f t="shared" si="2"/>
        <v>73</v>
      </c>
      <c r="AC6" s="52">
        <f t="shared" si="2"/>
        <v>100</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0</v>
      </c>
      <c r="BG6" s="52">
        <f t="shared" ref="BG6:BO6" si="5">IF(BG8="-",NA(),BG8)</f>
        <v>0</v>
      </c>
      <c r="BH6" s="52">
        <f t="shared" si="5"/>
        <v>0</v>
      </c>
      <c r="BI6" s="52">
        <f t="shared" si="5"/>
        <v>0</v>
      </c>
      <c r="BJ6" s="52">
        <f t="shared" si="5"/>
        <v>0</v>
      </c>
      <c r="BK6" s="52">
        <f t="shared" si="5"/>
        <v>2.2000000000000002</v>
      </c>
      <c r="BL6" s="52">
        <f t="shared" si="5"/>
        <v>-81</v>
      </c>
      <c r="BM6" s="52">
        <f t="shared" si="5"/>
        <v>-25.1</v>
      </c>
      <c r="BN6" s="52">
        <f t="shared" si="5"/>
        <v>-18</v>
      </c>
      <c r="BO6" s="52">
        <f t="shared" si="5"/>
        <v>-20.7</v>
      </c>
      <c r="BP6" s="49" t="str">
        <f>IF(BP8="-","",IF(BP8="-","【-】","【"&amp;SUBSTITUTE(TEXT(BP8,"#,##0.0"),"-","△")&amp;"】"))</f>
        <v>【△55.6】</v>
      </c>
      <c r="BQ6" s="53">
        <f>IF(BQ8="-",NA(),BQ8)</f>
        <v>0</v>
      </c>
      <c r="BR6" s="53">
        <f t="shared" ref="BR6:BZ6" si="6">IF(BR8="-",NA(),BR8)</f>
        <v>-3087</v>
      </c>
      <c r="BS6" s="53">
        <f t="shared" si="6"/>
        <v>-1029</v>
      </c>
      <c r="BT6" s="53">
        <f t="shared" si="6"/>
        <v>-391</v>
      </c>
      <c r="BU6" s="53">
        <f t="shared" si="6"/>
        <v>0</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135</v>
      </c>
      <c r="CM6" s="51">
        <f t="shared" ref="CM6:CN6" si="7">CM8</f>
        <v>183637</v>
      </c>
      <c r="CN6" s="51">
        <f t="shared" si="7"/>
        <v>0</v>
      </c>
      <c r="CO6" s="52"/>
      <c r="CP6" s="52"/>
      <c r="CQ6" s="52"/>
      <c r="CR6" s="52"/>
      <c r="CS6" s="52"/>
      <c r="CT6" s="52"/>
      <c r="CU6" s="52"/>
      <c r="CV6" s="52"/>
      <c r="CW6" s="52"/>
      <c r="CX6" s="52"/>
      <c r="CY6" s="49" t="s">
        <v>136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0</v>
      </c>
      <c r="DL6" s="52">
        <f t="shared" ref="DL6:DT6" si="9">IF(DL8="-",NA(),DL8)</f>
        <v>0</v>
      </c>
      <c r="DM6" s="52">
        <f t="shared" si="9"/>
        <v>0</v>
      </c>
      <c r="DN6" s="52">
        <f t="shared" si="9"/>
        <v>0</v>
      </c>
      <c r="DO6" s="52">
        <f t="shared" si="9"/>
        <v>0</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137</v>
      </c>
      <c r="B7" s="48">
        <f t="shared" ref="B7:X7" si="10">B8</f>
        <v>2023</v>
      </c>
      <c r="C7" s="48">
        <f t="shared" si="10"/>
        <v>352152</v>
      </c>
      <c r="D7" s="48">
        <f t="shared" si="10"/>
        <v>47</v>
      </c>
      <c r="E7" s="48">
        <f t="shared" si="10"/>
        <v>14</v>
      </c>
      <c r="F7" s="48">
        <f t="shared" si="10"/>
        <v>0</v>
      </c>
      <c r="G7" s="48">
        <f t="shared" si="10"/>
        <v>2</v>
      </c>
      <c r="H7" s="48" t="str">
        <f t="shared" si="10"/>
        <v>山口県　周南市</v>
      </c>
      <c r="I7" s="48" t="str">
        <f t="shared" si="10"/>
        <v>周南市営代々木公園地下駐車場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47</v>
      </c>
      <c r="S7" s="50" t="str">
        <f t="shared" si="10"/>
        <v>駅</v>
      </c>
      <c r="T7" s="50" t="str">
        <f t="shared" si="10"/>
        <v>無</v>
      </c>
      <c r="U7" s="51">
        <f t="shared" si="10"/>
        <v>3576</v>
      </c>
      <c r="V7" s="51">
        <f t="shared" si="10"/>
        <v>100</v>
      </c>
      <c r="W7" s="51">
        <f t="shared" si="10"/>
        <v>200</v>
      </c>
      <c r="X7" s="50" t="str">
        <f t="shared" si="10"/>
        <v>無</v>
      </c>
      <c r="Y7" s="52">
        <f>Y8</f>
        <v>100</v>
      </c>
      <c r="Z7" s="52">
        <f t="shared" ref="Z7:AH7" si="11">Z8</f>
        <v>29.4</v>
      </c>
      <c r="AA7" s="52">
        <f t="shared" si="11"/>
        <v>52.9</v>
      </c>
      <c r="AB7" s="52">
        <f t="shared" si="11"/>
        <v>73</v>
      </c>
      <c r="AC7" s="52">
        <f t="shared" si="11"/>
        <v>100</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0</v>
      </c>
      <c r="BG7" s="52">
        <f t="shared" ref="BG7:BO7" si="14">BG8</f>
        <v>0</v>
      </c>
      <c r="BH7" s="52">
        <f t="shared" si="14"/>
        <v>0</v>
      </c>
      <c r="BI7" s="52">
        <f t="shared" si="14"/>
        <v>0</v>
      </c>
      <c r="BJ7" s="52">
        <f t="shared" si="14"/>
        <v>0</v>
      </c>
      <c r="BK7" s="52">
        <f t="shared" si="14"/>
        <v>2.2000000000000002</v>
      </c>
      <c r="BL7" s="52">
        <f t="shared" si="14"/>
        <v>-81</v>
      </c>
      <c r="BM7" s="52">
        <f t="shared" si="14"/>
        <v>-25.1</v>
      </c>
      <c r="BN7" s="52">
        <f t="shared" si="14"/>
        <v>-18</v>
      </c>
      <c r="BO7" s="52">
        <f t="shared" si="14"/>
        <v>-20.7</v>
      </c>
      <c r="BP7" s="49"/>
      <c r="BQ7" s="53">
        <f>BQ8</f>
        <v>0</v>
      </c>
      <c r="BR7" s="53">
        <f t="shared" ref="BR7:BZ7" si="15">BR8</f>
        <v>-3087</v>
      </c>
      <c r="BS7" s="53">
        <f t="shared" si="15"/>
        <v>-1029</v>
      </c>
      <c r="BT7" s="53">
        <f t="shared" si="15"/>
        <v>-391</v>
      </c>
      <c r="BU7" s="53">
        <f t="shared" si="15"/>
        <v>0</v>
      </c>
      <c r="BV7" s="53">
        <f t="shared" si="15"/>
        <v>16100</v>
      </c>
      <c r="BW7" s="53">
        <f t="shared" si="15"/>
        <v>4836</v>
      </c>
      <c r="BX7" s="53">
        <f t="shared" si="15"/>
        <v>37213</v>
      </c>
      <c r="BY7" s="53">
        <f t="shared" si="15"/>
        <v>17293</v>
      </c>
      <c r="BZ7" s="53">
        <f t="shared" si="15"/>
        <v>15316</v>
      </c>
      <c r="CA7" s="51"/>
      <c r="CB7" s="52" t="s">
        <v>138</v>
      </c>
      <c r="CC7" s="52" t="s">
        <v>138</v>
      </c>
      <c r="CD7" s="52" t="s">
        <v>138</v>
      </c>
      <c r="CE7" s="52" t="s">
        <v>138</v>
      </c>
      <c r="CF7" s="52" t="s">
        <v>138</v>
      </c>
      <c r="CG7" s="52" t="s">
        <v>138</v>
      </c>
      <c r="CH7" s="52" t="s">
        <v>138</v>
      </c>
      <c r="CI7" s="52" t="s">
        <v>138</v>
      </c>
      <c r="CJ7" s="52" t="s">
        <v>138</v>
      </c>
      <c r="CK7" s="52" t="s">
        <v>139</v>
      </c>
      <c r="CL7" s="49"/>
      <c r="CM7" s="51">
        <f>CM8</f>
        <v>183637</v>
      </c>
      <c r="CN7" s="51">
        <f>CN8</f>
        <v>0</v>
      </c>
      <c r="CO7" s="52" t="s">
        <v>138</v>
      </c>
      <c r="CP7" s="52" t="s">
        <v>138</v>
      </c>
      <c r="CQ7" s="52" t="s">
        <v>138</v>
      </c>
      <c r="CR7" s="52" t="s">
        <v>138</v>
      </c>
      <c r="CS7" s="52" t="s">
        <v>138</v>
      </c>
      <c r="CT7" s="52" t="s">
        <v>138</v>
      </c>
      <c r="CU7" s="52" t="s">
        <v>138</v>
      </c>
      <c r="CV7" s="52" t="s">
        <v>138</v>
      </c>
      <c r="CW7" s="52" t="s">
        <v>138</v>
      </c>
      <c r="CX7" s="52" t="s">
        <v>139</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0</v>
      </c>
      <c r="DL7" s="52">
        <f t="shared" ref="DL7:DT7" si="17">DL8</f>
        <v>0</v>
      </c>
      <c r="DM7" s="52">
        <f t="shared" si="17"/>
        <v>0</v>
      </c>
      <c r="DN7" s="52">
        <f t="shared" si="17"/>
        <v>0</v>
      </c>
      <c r="DO7" s="52">
        <f t="shared" si="17"/>
        <v>0</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352152</v>
      </c>
      <c r="D8" s="55">
        <v>47</v>
      </c>
      <c r="E8" s="55">
        <v>14</v>
      </c>
      <c r="F8" s="55">
        <v>0</v>
      </c>
      <c r="G8" s="55">
        <v>2</v>
      </c>
      <c r="H8" s="55" t="s">
        <v>140</v>
      </c>
      <c r="I8" s="55" t="s">
        <v>141</v>
      </c>
      <c r="J8" s="55" t="s">
        <v>142</v>
      </c>
      <c r="K8" s="55" t="s">
        <v>143</v>
      </c>
      <c r="L8" s="55" t="s">
        <v>144</v>
      </c>
      <c r="M8" s="55" t="s">
        <v>145</v>
      </c>
      <c r="N8" s="55" t="s">
        <v>146</v>
      </c>
      <c r="O8" s="56" t="s">
        <v>147</v>
      </c>
      <c r="P8" s="57" t="s">
        <v>148</v>
      </c>
      <c r="Q8" s="57" t="s">
        <v>149</v>
      </c>
      <c r="R8" s="58">
        <v>47</v>
      </c>
      <c r="S8" s="57" t="s">
        <v>150</v>
      </c>
      <c r="T8" s="57" t="s">
        <v>151</v>
      </c>
      <c r="U8" s="58">
        <v>3576</v>
      </c>
      <c r="V8" s="58">
        <v>100</v>
      </c>
      <c r="W8" s="58">
        <v>200</v>
      </c>
      <c r="X8" s="57" t="s">
        <v>151</v>
      </c>
      <c r="Y8" s="59">
        <v>100</v>
      </c>
      <c r="Z8" s="59">
        <v>29.4</v>
      </c>
      <c r="AA8" s="59">
        <v>52.9</v>
      </c>
      <c r="AB8" s="59">
        <v>73</v>
      </c>
      <c r="AC8" s="59">
        <v>100</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0</v>
      </c>
      <c r="BG8" s="59">
        <v>0</v>
      </c>
      <c r="BH8" s="59">
        <v>0</v>
      </c>
      <c r="BI8" s="59">
        <v>0</v>
      </c>
      <c r="BJ8" s="59">
        <v>0</v>
      </c>
      <c r="BK8" s="59">
        <v>2.2000000000000002</v>
      </c>
      <c r="BL8" s="59">
        <v>-81</v>
      </c>
      <c r="BM8" s="59">
        <v>-25.1</v>
      </c>
      <c r="BN8" s="59">
        <v>-18</v>
      </c>
      <c r="BO8" s="59">
        <v>-20.7</v>
      </c>
      <c r="BP8" s="56">
        <v>-55.6</v>
      </c>
      <c r="BQ8" s="60">
        <v>0</v>
      </c>
      <c r="BR8" s="60">
        <v>-3087</v>
      </c>
      <c r="BS8" s="60">
        <v>-1029</v>
      </c>
      <c r="BT8" s="61">
        <v>-391</v>
      </c>
      <c r="BU8" s="61">
        <v>0</v>
      </c>
      <c r="BV8" s="60">
        <v>16100</v>
      </c>
      <c r="BW8" s="60">
        <v>4836</v>
      </c>
      <c r="BX8" s="60">
        <v>37213</v>
      </c>
      <c r="BY8" s="60">
        <v>17293</v>
      </c>
      <c r="BZ8" s="60">
        <v>15316</v>
      </c>
      <c r="CA8" s="58">
        <v>12639</v>
      </c>
      <c r="CB8" s="59" t="s">
        <v>144</v>
      </c>
      <c r="CC8" s="59" t="s">
        <v>144</v>
      </c>
      <c r="CD8" s="59" t="s">
        <v>144</v>
      </c>
      <c r="CE8" s="59" t="s">
        <v>144</v>
      </c>
      <c r="CF8" s="59" t="s">
        <v>144</v>
      </c>
      <c r="CG8" s="59" t="s">
        <v>144</v>
      </c>
      <c r="CH8" s="59" t="s">
        <v>144</v>
      </c>
      <c r="CI8" s="59" t="s">
        <v>144</v>
      </c>
      <c r="CJ8" s="59" t="s">
        <v>144</v>
      </c>
      <c r="CK8" s="59" t="s">
        <v>144</v>
      </c>
      <c r="CL8" s="56" t="s">
        <v>144</v>
      </c>
      <c r="CM8" s="58">
        <v>183637</v>
      </c>
      <c r="CN8" s="58">
        <v>0</v>
      </c>
      <c r="CO8" s="59" t="s">
        <v>144</v>
      </c>
      <c r="CP8" s="59" t="s">
        <v>144</v>
      </c>
      <c r="CQ8" s="59" t="s">
        <v>144</v>
      </c>
      <c r="CR8" s="59" t="s">
        <v>144</v>
      </c>
      <c r="CS8" s="59" t="s">
        <v>144</v>
      </c>
      <c r="CT8" s="59" t="s">
        <v>144</v>
      </c>
      <c r="CU8" s="59" t="s">
        <v>144</v>
      </c>
      <c r="CV8" s="59" t="s">
        <v>144</v>
      </c>
      <c r="CW8" s="59" t="s">
        <v>144</v>
      </c>
      <c r="CX8" s="59" t="s">
        <v>144</v>
      </c>
      <c r="CY8" s="56" t="s">
        <v>144</v>
      </c>
      <c r="CZ8" s="59">
        <v>0</v>
      </c>
      <c r="DA8" s="59">
        <v>0</v>
      </c>
      <c r="DB8" s="59">
        <v>0</v>
      </c>
      <c r="DC8" s="59">
        <v>0</v>
      </c>
      <c r="DD8" s="59">
        <v>0</v>
      </c>
      <c r="DE8" s="59">
        <v>163.69999999999999</v>
      </c>
      <c r="DF8" s="59">
        <v>88</v>
      </c>
      <c r="DG8" s="59">
        <v>77.3</v>
      </c>
      <c r="DH8" s="59">
        <v>51.8</v>
      </c>
      <c r="DI8" s="59">
        <v>45.3</v>
      </c>
      <c r="DJ8" s="56">
        <v>79</v>
      </c>
      <c r="DK8" s="59">
        <v>0</v>
      </c>
      <c r="DL8" s="59">
        <v>0</v>
      </c>
      <c r="DM8" s="59">
        <v>0</v>
      </c>
      <c r="DN8" s="59">
        <v>0</v>
      </c>
      <c r="DO8" s="59">
        <v>0</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152</v>
      </c>
      <c r="C10" s="64" t="s">
        <v>153</v>
      </c>
      <c r="D10" s="64" t="s">
        <v>154</v>
      </c>
      <c r="E10" s="64" t="s">
        <v>155</v>
      </c>
      <c r="F10" s="64" t="s">
        <v>156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武史</cp:lastModifiedBy>
  <dcterms:created xsi:type="dcterms:W3CDTF">2024-12-19T01:07:38Z</dcterms:created>
  <dcterms:modified xsi:type="dcterms:W3CDTF">2025-02-10T09:43:08Z</dcterms:modified>
  <cp:category/>
</cp:coreProperties>
</file>