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006\デスクトップ\【0212〆切】公営企業\05【法非適】駐車場整備事業\"/>
    </mc:Choice>
  </mc:AlternateContent>
  <workbookProtection workbookAlgorithmName="SHA-512" workbookHashValue="gKgeOzgDBZ2FyivuuGX4AOWhY5mGZNLzbANXqnaOyclTSFu5brP1NXAbFI/bA9KTa9a7721Yp0yRaUVnjVI94w==" workbookSaltValue="xlNSpdECiHrLOnkOq3MWEQ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B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CF8" i="4"/>
  <c r="AQ8" i="4"/>
  <c r="B6" i="4"/>
  <c r="GL76" i="4" l="1"/>
  <c r="U51" i="4"/>
  <c r="EL30" i="4"/>
  <c r="U30" i="4"/>
  <c r="R76" i="4"/>
  <c r="JC51" i="4"/>
  <c r="KA76" i="4"/>
  <c r="EL51" i="4"/>
  <c r="JC30" i="4"/>
  <c r="F11" i="5"/>
  <c r="C11" i="5"/>
  <c r="D11" i="5"/>
  <c r="E11" i="5"/>
  <c r="AV76" i="4" l="1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IT76" i="4"/>
  <c r="CS51" i="4"/>
  <c r="HJ30" i="4"/>
  <c r="CS30" i="4"/>
  <c r="BZ76" i="4"/>
  <c r="MA51" i="4"/>
  <c r="MI76" i="4"/>
  <c r="HJ51" i="4"/>
  <c r="MA30" i="4"/>
  <c r="LT76" i="4"/>
  <c r="GQ51" i="4"/>
  <c r="LH30" i="4"/>
  <c r="IE76" i="4"/>
  <c r="BZ51" i="4"/>
  <c r="GQ30" i="4"/>
  <c r="BZ30" i="4"/>
  <c r="BK76" i="4"/>
  <c r="LH51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<sst xmlns="http://schemas.openxmlformats.org/spreadsheetml/2006/main" count="278" uniqueCount="131">
  <si>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</si>
  <si>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</si>
  <si>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</si>
  <si>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</si>
  <si>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</si>
  <si>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</si>
  <si>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</si>
  <si>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</si>
  <si>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</si>
  <si>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</si>
  <si>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</si>
  <si>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</si>
  <si>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</si>
  <si>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</si>
  <si>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</si>
  <si>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</si>
  <si>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</si>
  <si>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</si>
  <si>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</si>
  <si>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</si>
  <si>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</si>
  <si>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</si>
  <si>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</si>
  <si>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</si>
  <si>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</si>
  <si>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</si>
  <si>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</si>
  <si>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</si>
  <si>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</si>
  <si>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</si>
  <si>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</si>
  <si>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</si>
  <si>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</si>
  <si>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</si>
  <si>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</si>
  <si>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</si>
  <si>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</si>
  <si>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</si>
  <si>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</si>
  <si>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</si>
  <si>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</si>
  <si>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</si>
  <si>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</si>
  <si>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</si>
  <si>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</si>
  <si>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</si>
  <si>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</si>
  <si>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</si>
  <si>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</si>
  <si>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</si>
  <si>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</si>
  <si>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</si>
  <si>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</si>
  <si>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</si>
  <si>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</si>
  <si>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</si>
  <si>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</si>
  <si>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</si>
  <si>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</si>
  <si>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</si>
  <si>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</si>
  <si>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</si>
  <si>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</si>
  <si>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</si>
  <si>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</si>
  <si>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</si>
  <si>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</si>
  <si>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</si>
  <si>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</si>
  <si>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</si>
  <si>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</si>
  <si>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</si>
  <si>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</si>
  <si>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</si>
  <si>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</si>
  <si>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</si>
  <si>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</si>
  <si>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</si>
  <si>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</si>
  <si>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</si>
  <si>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</si>
  <si>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</si>
  <si>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</si>
  <si>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</si>
  <si>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</si>
  <si>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</si>
  <si>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</si>
  <si>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</si>
  <si>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</si>
  <si>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</si>
  <si>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</si>
  <si>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</si>
  <si>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</si>
  <si>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</si>
  <si>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</si>
  <si>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</si>
  <si>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</si>
  <si>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</si>
  <si>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</si>
  <si>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</si>
  <si>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</si>
  <si>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</si>
  <si>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</si>
  <si>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</si>
  <si>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</si>
  <si>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</si>
  <si>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</si>
  <si>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</si>
  <si>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</si>
  <si>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</si>
  <si>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</si>
  <si>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神代駅前駐車場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</si>
  <si>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</si>
  <si>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</si>
  <si>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</si>
  <si>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</si>
  <si>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</si>
  <si>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</si>
  <si>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</si>
  <si>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</si>
  <si>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</si>
  <si>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</si>
  <si>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</si>
  <si>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</si>
  <si>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</si>
  <si>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</si>
  <si>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</si>
  <si>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EBITDAは高くないものの、収益的収支比率及び売上高ＧＯＰ比率は全国平均及び類似施設平均を上回り、高い収益性を示す。
　施設の規模や利用実態を考慮すると、おおむね良好といえる。</t>
    <phoneticPr fontId="5"/>
  </si>
  <si>
    <t>　定期駐車のみの施設で建築後32年が経過している。　
　今後も適切な維持管理を続けていく必要がある。</t>
    <rPh sb="1" eb="3">
      <t>テイキ</t>
    </rPh>
    <rPh sb="3" eb="5">
      <t>チュウシャ</t>
    </rPh>
    <rPh sb="8" eb="10">
      <t>シセツ</t>
    </rPh>
    <rPh sb="11" eb="13">
      <t>ケンチク</t>
    </rPh>
    <rPh sb="13" eb="14">
      <t>ゴ</t>
    </rPh>
    <rPh sb="16" eb="17">
      <t>ネン</t>
    </rPh>
    <rPh sb="18" eb="20">
      <t>ケイカ</t>
    </rPh>
    <rPh sb="28" eb="30">
      <t>コンゴ</t>
    </rPh>
    <rPh sb="31" eb="33">
      <t>テキセツ</t>
    </rPh>
    <rPh sb="34" eb="36">
      <t>イジ</t>
    </rPh>
    <rPh sb="36" eb="38">
      <t>カンリ</t>
    </rPh>
    <rPh sb="39" eb="40">
      <t>ツヅ</t>
    </rPh>
    <rPh sb="44" eb="46">
      <t>ヒツヨウ</t>
    </rPh>
    <phoneticPr fontId="5"/>
  </si>
  <si>
    <t>　稼働率は、全国平均及び類似施設平均を下回った状態で推移している。当施設は全て定期駐車として運用しているため、収入が安定する一方、時間貸しとして運用している施設に比べて回転率（稼働率）が低くなる傾向がある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3" eb="36">
      <t>トウシセツ</t>
    </rPh>
    <rPh sb="37" eb="38">
      <t>スベ</t>
    </rPh>
    <rPh sb="39" eb="41">
      <t>テイキ</t>
    </rPh>
    <rPh sb="41" eb="43">
      <t>チュウシャ</t>
    </rPh>
    <rPh sb="46" eb="48">
      <t>ウンヨウ</t>
    </rPh>
    <rPh sb="55" eb="57">
      <t>シュウニュウ</t>
    </rPh>
    <rPh sb="58" eb="60">
      <t>アンテイ</t>
    </rPh>
    <rPh sb="62" eb="64">
      <t>イッポウ</t>
    </rPh>
    <rPh sb="65" eb="67">
      <t>ジカン</t>
    </rPh>
    <rPh sb="67" eb="68">
      <t>カ</t>
    </rPh>
    <rPh sb="72" eb="74">
      <t>ウンヨウ</t>
    </rPh>
    <rPh sb="78" eb="80">
      <t>シセツ</t>
    </rPh>
    <rPh sb="81" eb="82">
      <t>クラ</t>
    </rPh>
    <rPh sb="84" eb="86">
      <t>カイテン</t>
    </rPh>
    <rPh sb="86" eb="87">
      <t>リツ</t>
    </rPh>
    <rPh sb="88" eb="90">
      <t>カドウ</t>
    </rPh>
    <rPh sb="90" eb="91">
      <t>リツ</t>
    </rPh>
    <rPh sb="93" eb="94">
      <t>ヒク</t>
    </rPh>
    <rPh sb="97" eb="99">
      <t>ケイコウ</t>
    </rPh>
    <phoneticPr fontId="5"/>
  </si>
  <si>
    <t>　本施設は、概ね安定的な経営状況を維持している。
　一方で、継続的な収益性の確保のため、施設改修など改善に向けた取組みを検討する必要がある。</t>
    <rPh sb="1" eb="2">
      <t>ホン</t>
    </rPh>
    <rPh sb="2" eb="4">
      <t>シセツ</t>
    </rPh>
    <rPh sb="6" eb="7">
      <t>オオム</t>
    </rPh>
    <rPh sb="8" eb="11">
      <t>アンテイテキ</t>
    </rPh>
    <rPh sb="12" eb="14">
      <t>ケイエイ</t>
    </rPh>
    <rPh sb="14" eb="16">
      <t>ジョウキョウ</t>
    </rPh>
    <rPh sb="17" eb="19">
      <t>イジ</t>
    </rPh>
    <rPh sb="26" eb="28">
      <t>イッポウ</t>
    </rPh>
    <rPh sb="30" eb="33">
      <t>ケイゾクテキ</t>
    </rPh>
    <rPh sb="34" eb="37">
      <t>シュウエキセイ</t>
    </rPh>
    <rPh sb="38" eb="40">
      <t>カクホ</t>
    </rPh>
    <rPh sb="44" eb="46">
      <t>シセツ</t>
    </rPh>
    <rPh sb="46" eb="48">
      <t>カイシュウ</t>
    </rPh>
    <rPh sb="50" eb="52">
      <t>カイゼン</t>
    </rPh>
    <rPh sb="53" eb="54">
      <t>ム</t>
    </rPh>
    <rPh sb="56" eb="58">
      <t>トリク</t>
    </rPh>
    <rPh sb="60" eb="62">
      <t>ケントウ</t>
    </rPh>
    <rPh sb="64" eb="66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</si>
</sst>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4954.5</c:v>
                </c:pt>
                <c:pt idx="1">
                  <c:v>780.6</c:v>
                </c:pt>
                <c:pt idx="2">
                  <c:v>710.2</c:v>
                </c:pt>
                <c:pt idx="3">
                  <c:v>274</c:v>
                </c:pt>
                <c:pt idx="4">
                  <c:v>3972.7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A-4DA9-ABA1-00B8BFD6C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5A-4DA9-ABA1-00B8BFD6C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7-4F4F-A877-BF957B6E5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7-4F4F-A877-BF957B6E5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AD1-49F7-9DA3-328ACDA5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1-49F7-9DA3-328ACDA5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AF1-41DA-B724-2F84141E5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1-41DA-B724-2F84141E5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2-4227-A015-DD0ED580D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2-4227-A015-DD0ED580D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F-42B2-A60B-253188A8C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F-42B2-A60B-253188A8C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86.7</c:v>
                </c:pt>
                <c:pt idx="2">
                  <c:v>73.3</c:v>
                </c:pt>
                <c:pt idx="3">
                  <c:v>86.7</c:v>
                </c:pt>
                <c:pt idx="4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1-49BA-8907-2DBB9AB79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1-49BA-8907-2DBB9AB79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87.2</c:v>
                </c:pt>
                <c:pt idx="2">
                  <c:v>85.9</c:v>
                </c:pt>
                <c:pt idx="3">
                  <c:v>63.5</c:v>
                </c:pt>
                <c:pt idx="4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D-44BF-9132-EF6726CB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D-44BF-9132-EF6726CB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534</c:v>
                </c:pt>
                <c:pt idx="1">
                  <c:v>422</c:v>
                </c:pt>
                <c:pt idx="2">
                  <c:v>360</c:v>
                </c:pt>
                <c:pt idx="3">
                  <c:v>301</c:v>
                </c:pt>
                <c:pt idx="4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A-4BEC-9BA0-6D5D7416C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A-4BEC-9BA0-6D5D7416C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25" zoomScaleNormal="25" zoomScaleSheetLayoutView="70" workbookViewId="0">
      <selection activeCell="QJ39" sqref="QJ3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0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0"/>
      <c r="IW2" s="130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0"/>
      <c r="JT2" s="130"/>
      <c r="JU2" s="130"/>
      <c r="JV2" s="130"/>
      <c r="JW2" s="130"/>
      <c r="JX2" s="130"/>
      <c r="JY2" s="130"/>
      <c r="JZ2" s="130"/>
      <c r="KA2" s="130"/>
      <c r="KB2" s="130"/>
      <c r="KC2" s="130"/>
      <c r="KD2" s="130"/>
      <c r="KE2" s="130"/>
      <c r="KF2" s="130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0"/>
      <c r="LC2" s="130"/>
      <c r="LD2" s="130"/>
      <c r="LE2" s="130"/>
      <c r="LF2" s="130"/>
      <c r="LG2" s="130"/>
      <c r="LH2" s="130"/>
      <c r="LI2" s="130"/>
      <c r="LJ2" s="130"/>
      <c r="LK2" s="130"/>
      <c r="LL2" s="130"/>
      <c r="LM2" s="130"/>
      <c r="LN2" s="130"/>
      <c r="LO2" s="130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0"/>
      <c r="ML2" s="130"/>
      <c r="MM2" s="130"/>
      <c r="MN2" s="130"/>
      <c r="MO2" s="130"/>
      <c r="MP2" s="130"/>
      <c r="MQ2" s="130"/>
      <c r="MR2" s="130"/>
      <c r="MS2" s="130"/>
      <c r="MT2" s="130"/>
      <c r="MU2" s="130"/>
      <c r="MV2" s="130"/>
      <c r="MW2" s="130"/>
      <c r="MX2" s="130"/>
      <c r="MY2" s="130"/>
      <c r="MZ2" s="130"/>
      <c r="NA2" s="130"/>
      <c r="NB2" s="130"/>
      <c r="NC2" s="130"/>
      <c r="ND2" s="130"/>
      <c r="NE2" s="130"/>
      <c r="NF2" s="130"/>
      <c r="NG2" s="130"/>
      <c r="NH2" s="130"/>
      <c r="NI2" s="130"/>
      <c r="NJ2" s="130"/>
      <c r="NK2" s="130"/>
      <c r="NL2" s="130"/>
      <c r="NM2" s="130"/>
      <c r="NN2" s="130"/>
      <c r="NO2" s="130"/>
      <c r="NP2" s="130"/>
      <c r="NQ2" s="130"/>
      <c r="NR2" s="130"/>
    </row>
    <row r="3" spans="1:382" ht="9.75" customHeight="1" x14ac:dyDescent="0.15">
      <c r="A3" s="2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0"/>
      <c r="IW3" s="130"/>
      <c r="IX3" s="130"/>
      <c r="IY3" s="130"/>
      <c r="IZ3" s="130"/>
      <c r="JA3" s="130"/>
      <c r="JB3" s="130"/>
      <c r="JC3" s="130"/>
      <c r="JD3" s="130"/>
      <c r="JE3" s="130"/>
      <c r="JF3" s="130"/>
      <c r="JG3" s="130"/>
      <c r="JH3" s="130"/>
      <c r="JI3" s="130"/>
      <c r="JJ3" s="130"/>
      <c r="JK3" s="130"/>
      <c r="JL3" s="130"/>
      <c r="JM3" s="130"/>
      <c r="JN3" s="130"/>
      <c r="JO3" s="130"/>
      <c r="JP3" s="130"/>
      <c r="JQ3" s="130"/>
      <c r="JR3" s="130"/>
      <c r="JS3" s="130"/>
      <c r="JT3" s="130"/>
      <c r="JU3" s="130"/>
      <c r="JV3" s="130"/>
      <c r="JW3" s="130"/>
      <c r="JX3" s="130"/>
      <c r="JY3" s="130"/>
      <c r="JZ3" s="130"/>
      <c r="KA3" s="130"/>
      <c r="KB3" s="130"/>
      <c r="KC3" s="130"/>
      <c r="KD3" s="130"/>
      <c r="KE3" s="130"/>
      <c r="KF3" s="130"/>
      <c r="KG3" s="130"/>
      <c r="KH3" s="130"/>
      <c r="KI3" s="130"/>
      <c r="KJ3" s="130"/>
      <c r="KK3" s="130"/>
      <c r="KL3" s="130"/>
      <c r="KM3" s="130"/>
      <c r="KN3" s="130"/>
      <c r="KO3" s="130"/>
      <c r="KP3" s="130"/>
      <c r="KQ3" s="130"/>
      <c r="KR3" s="130"/>
      <c r="KS3" s="130"/>
      <c r="KT3" s="130"/>
      <c r="KU3" s="130"/>
      <c r="KV3" s="130"/>
      <c r="KW3" s="130"/>
      <c r="KX3" s="130"/>
      <c r="KY3" s="130"/>
      <c r="KZ3" s="130"/>
      <c r="LA3" s="130"/>
      <c r="LB3" s="130"/>
      <c r="LC3" s="130"/>
      <c r="LD3" s="130"/>
      <c r="LE3" s="130"/>
      <c r="LF3" s="130"/>
      <c r="LG3" s="130"/>
      <c r="LH3" s="130"/>
      <c r="LI3" s="130"/>
      <c r="LJ3" s="130"/>
      <c r="LK3" s="130"/>
      <c r="LL3" s="130"/>
      <c r="LM3" s="130"/>
      <c r="LN3" s="130"/>
      <c r="LO3" s="130"/>
      <c r="LP3" s="130"/>
      <c r="LQ3" s="130"/>
      <c r="LR3" s="130"/>
      <c r="LS3" s="130"/>
      <c r="LT3" s="130"/>
      <c r="LU3" s="130"/>
      <c r="LV3" s="130"/>
      <c r="LW3" s="130"/>
      <c r="LX3" s="130"/>
      <c r="LY3" s="130"/>
      <c r="LZ3" s="130"/>
      <c r="MA3" s="130"/>
      <c r="MB3" s="130"/>
      <c r="MC3" s="130"/>
      <c r="MD3" s="130"/>
      <c r="ME3" s="130"/>
      <c r="MF3" s="130"/>
      <c r="MG3" s="130"/>
      <c r="MH3" s="130"/>
      <c r="MI3" s="130"/>
      <c r="MJ3" s="130"/>
      <c r="MK3" s="130"/>
      <c r="ML3" s="130"/>
      <c r="MM3" s="130"/>
      <c r="MN3" s="130"/>
      <c r="MO3" s="130"/>
      <c r="MP3" s="130"/>
      <c r="MQ3" s="130"/>
      <c r="MR3" s="130"/>
      <c r="MS3" s="130"/>
      <c r="MT3" s="130"/>
      <c r="MU3" s="130"/>
      <c r="MV3" s="130"/>
      <c r="MW3" s="130"/>
      <c r="MX3" s="130"/>
      <c r="MY3" s="130"/>
      <c r="MZ3" s="130"/>
      <c r="NA3" s="130"/>
      <c r="NB3" s="130"/>
      <c r="NC3" s="130"/>
      <c r="ND3" s="130"/>
      <c r="NE3" s="130"/>
      <c r="NF3" s="130"/>
      <c r="NG3" s="130"/>
      <c r="NH3" s="130"/>
      <c r="NI3" s="130"/>
      <c r="NJ3" s="130"/>
      <c r="NK3" s="130"/>
      <c r="NL3" s="130"/>
      <c r="NM3" s="130"/>
      <c r="NN3" s="130"/>
      <c r="NO3" s="130"/>
      <c r="NP3" s="130"/>
      <c r="NQ3" s="130"/>
      <c r="NR3" s="130"/>
    </row>
    <row r="4" spans="1:382" ht="9.75" customHeight="1" x14ac:dyDescent="0.15">
      <c r="A4" s="2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0"/>
      <c r="IW4" s="130"/>
      <c r="IX4" s="130"/>
      <c r="IY4" s="130"/>
      <c r="IZ4" s="130"/>
      <c r="JA4" s="130"/>
      <c r="JB4" s="130"/>
      <c r="JC4" s="130"/>
      <c r="JD4" s="130"/>
      <c r="JE4" s="130"/>
      <c r="JF4" s="130"/>
      <c r="JG4" s="130"/>
      <c r="JH4" s="130"/>
      <c r="JI4" s="130"/>
      <c r="JJ4" s="130"/>
      <c r="JK4" s="130"/>
      <c r="JL4" s="130"/>
      <c r="JM4" s="130"/>
      <c r="JN4" s="130"/>
      <c r="JO4" s="130"/>
      <c r="JP4" s="130"/>
      <c r="JQ4" s="130"/>
      <c r="JR4" s="130"/>
      <c r="JS4" s="130"/>
      <c r="JT4" s="130"/>
      <c r="JU4" s="130"/>
      <c r="JV4" s="130"/>
      <c r="JW4" s="130"/>
      <c r="JX4" s="130"/>
      <c r="JY4" s="130"/>
      <c r="JZ4" s="130"/>
      <c r="KA4" s="130"/>
      <c r="KB4" s="130"/>
      <c r="KC4" s="130"/>
      <c r="KD4" s="130"/>
      <c r="KE4" s="130"/>
      <c r="KF4" s="130"/>
      <c r="KG4" s="130"/>
      <c r="KH4" s="130"/>
      <c r="KI4" s="130"/>
      <c r="KJ4" s="130"/>
      <c r="KK4" s="130"/>
      <c r="KL4" s="130"/>
      <c r="KM4" s="130"/>
      <c r="KN4" s="130"/>
      <c r="KO4" s="130"/>
      <c r="KP4" s="130"/>
      <c r="KQ4" s="130"/>
      <c r="KR4" s="130"/>
      <c r="KS4" s="130"/>
      <c r="KT4" s="130"/>
      <c r="KU4" s="130"/>
      <c r="KV4" s="130"/>
      <c r="KW4" s="130"/>
      <c r="KX4" s="130"/>
      <c r="KY4" s="130"/>
      <c r="KZ4" s="130"/>
      <c r="LA4" s="130"/>
      <c r="LB4" s="130"/>
      <c r="LC4" s="130"/>
      <c r="LD4" s="130"/>
      <c r="LE4" s="130"/>
      <c r="LF4" s="130"/>
      <c r="LG4" s="130"/>
      <c r="LH4" s="130"/>
      <c r="LI4" s="130"/>
      <c r="LJ4" s="130"/>
      <c r="LK4" s="130"/>
      <c r="LL4" s="130"/>
      <c r="LM4" s="130"/>
      <c r="LN4" s="130"/>
      <c r="LO4" s="130"/>
      <c r="LP4" s="130"/>
      <c r="LQ4" s="130"/>
      <c r="LR4" s="130"/>
      <c r="LS4" s="130"/>
      <c r="LT4" s="130"/>
      <c r="LU4" s="130"/>
      <c r="LV4" s="130"/>
      <c r="LW4" s="130"/>
      <c r="LX4" s="130"/>
      <c r="LY4" s="130"/>
      <c r="LZ4" s="130"/>
      <c r="MA4" s="130"/>
      <c r="MB4" s="130"/>
      <c r="MC4" s="130"/>
      <c r="MD4" s="130"/>
      <c r="ME4" s="130"/>
      <c r="MF4" s="130"/>
      <c r="MG4" s="130"/>
      <c r="MH4" s="130"/>
      <c r="MI4" s="130"/>
      <c r="MJ4" s="130"/>
      <c r="MK4" s="130"/>
      <c r="ML4" s="130"/>
      <c r="MM4" s="130"/>
      <c r="MN4" s="130"/>
      <c r="MO4" s="130"/>
      <c r="MP4" s="130"/>
      <c r="MQ4" s="130"/>
      <c r="MR4" s="130"/>
      <c r="MS4" s="130"/>
      <c r="MT4" s="130"/>
      <c r="MU4" s="130"/>
      <c r="MV4" s="130"/>
      <c r="MW4" s="130"/>
      <c r="MX4" s="130"/>
      <c r="MY4" s="130"/>
      <c r="MZ4" s="130"/>
      <c r="NA4" s="130"/>
      <c r="NB4" s="130"/>
      <c r="NC4" s="130"/>
      <c r="ND4" s="130"/>
      <c r="NE4" s="130"/>
      <c r="NF4" s="130"/>
      <c r="NG4" s="130"/>
      <c r="NH4" s="130"/>
      <c r="NI4" s="130"/>
      <c r="NJ4" s="130"/>
      <c r="NK4" s="130"/>
      <c r="NL4" s="130"/>
      <c r="NM4" s="130"/>
      <c r="NN4" s="130"/>
      <c r="NO4" s="130"/>
      <c r="NP4" s="130"/>
      <c r="NQ4" s="130"/>
      <c r="NR4" s="13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1" t="str">
        <f>データ!H6&amp;"　"&amp;データ!I6</f>
        <v>山口県岩国市　神代駅前駐車場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20" t="s">
        <v>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2"/>
      <c r="AQ7" s="120" t="s">
        <v>2</v>
      </c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2"/>
      <c r="CF7" s="120" t="s">
        <v>3</v>
      </c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2"/>
      <c r="DU7" s="132" t="s">
        <v>4</v>
      </c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23" t="s">
        <v>5</v>
      </c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3" t="s">
        <v>6</v>
      </c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  <c r="IW7" s="123"/>
      <c r="IX7" s="123"/>
      <c r="IY7" s="123"/>
      <c r="IZ7" s="123"/>
      <c r="JA7" s="123"/>
      <c r="JB7" s="123"/>
      <c r="JC7" s="123"/>
      <c r="JD7" s="123"/>
      <c r="JE7" s="123"/>
      <c r="JF7" s="123"/>
      <c r="JG7" s="123"/>
      <c r="JH7" s="123"/>
      <c r="JI7" s="123"/>
      <c r="JJ7" s="123"/>
      <c r="JK7" s="123"/>
      <c r="JL7" s="123"/>
      <c r="JM7" s="123"/>
      <c r="JN7" s="123"/>
      <c r="JO7" s="123"/>
      <c r="JP7" s="123"/>
      <c r="JQ7" s="123" t="s">
        <v>7</v>
      </c>
      <c r="JR7" s="123"/>
      <c r="JS7" s="123"/>
      <c r="JT7" s="123"/>
      <c r="JU7" s="123"/>
      <c r="JV7" s="123"/>
      <c r="JW7" s="123"/>
      <c r="JX7" s="123"/>
      <c r="JY7" s="123"/>
      <c r="JZ7" s="123"/>
      <c r="KA7" s="123"/>
      <c r="KB7" s="123"/>
      <c r="KC7" s="123"/>
      <c r="KD7" s="123"/>
      <c r="KE7" s="123"/>
      <c r="KF7" s="123"/>
      <c r="KG7" s="123"/>
      <c r="KH7" s="123"/>
      <c r="KI7" s="123"/>
      <c r="KJ7" s="123"/>
      <c r="KK7" s="123"/>
      <c r="KL7" s="123"/>
      <c r="KM7" s="123"/>
      <c r="KN7" s="123"/>
      <c r="KO7" s="123"/>
      <c r="KP7" s="123"/>
      <c r="KQ7" s="123"/>
      <c r="KR7" s="123"/>
      <c r="KS7" s="123"/>
      <c r="KT7" s="123"/>
      <c r="KU7" s="123"/>
      <c r="KV7" s="123"/>
      <c r="KW7" s="123"/>
      <c r="KX7" s="123"/>
      <c r="KY7" s="123"/>
      <c r="KZ7" s="123"/>
      <c r="LA7" s="123"/>
      <c r="LB7" s="123"/>
      <c r="LC7" s="123"/>
      <c r="LD7" s="123"/>
      <c r="LE7" s="123"/>
      <c r="LF7" s="123"/>
      <c r="LG7" s="123"/>
      <c r="LH7" s="123"/>
      <c r="LI7" s="123"/>
      <c r="LJ7" s="123" t="s">
        <v>8</v>
      </c>
      <c r="LK7" s="123"/>
      <c r="LL7" s="123"/>
      <c r="LM7" s="123"/>
      <c r="LN7" s="123"/>
      <c r="LO7" s="123"/>
      <c r="LP7" s="123"/>
      <c r="LQ7" s="123"/>
      <c r="LR7" s="123"/>
      <c r="LS7" s="123"/>
      <c r="LT7" s="123"/>
      <c r="LU7" s="123"/>
      <c r="LV7" s="123"/>
      <c r="LW7" s="123"/>
      <c r="LX7" s="123"/>
      <c r="LY7" s="123"/>
      <c r="LZ7" s="123"/>
      <c r="MA7" s="123"/>
      <c r="MB7" s="123"/>
      <c r="MC7" s="123"/>
      <c r="MD7" s="123"/>
      <c r="ME7" s="123"/>
      <c r="MF7" s="123"/>
      <c r="MG7" s="123"/>
      <c r="MH7" s="123"/>
      <c r="MI7" s="123"/>
      <c r="MJ7" s="123"/>
      <c r="MK7" s="123"/>
      <c r="ML7" s="123"/>
      <c r="MM7" s="123"/>
      <c r="MN7" s="123"/>
      <c r="MO7" s="123"/>
      <c r="MP7" s="123"/>
      <c r="MQ7" s="123"/>
      <c r="MR7" s="123"/>
      <c r="MS7" s="123"/>
      <c r="MT7" s="123"/>
      <c r="MU7" s="123"/>
      <c r="MV7" s="123"/>
      <c r="MW7" s="123"/>
      <c r="MX7" s="123"/>
      <c r="MY7" s="123"/>
      <c r="MZ7" s="123"/>
      <c r="NA7" s="123"/>
      <c r="NB7" s="123"/>
      <c r="NC7" s="3"/>
      <c r="ND7" s="133" t="s">
        <v>9</v>
      </c>
      <c r="NE7" s="134"/>
      <c r="NF7" s="134"/>
      <c r="NG7" s="134"/>
      <c r="NH7" s="134"/>
      <c r="NI7" s="134"/>
      <c r="NJ7" s="134"/>
      <c r="NK7" s="134"/>
      <c r="NL7" s="134"/>
      <c r="NM7" s="134"/>
      <c r="NN7" s="134"/>
      <c r="NO7" s="134"/>
      <c r="NP7" s="134"/>
      <c r="NQ7" s="135"/>
    </row>
    <row r="8" spans="1:382" ht="18.75" customHeight="1" x14ac:dyDescent="0.15">
      <c r="A8" s="2"/>
      <c r="B8" s="114" t="str">
        <f>データ!J7</f>
        <v>法非適用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6"/>
      <c r="AQ8" s="114" t="str">
        <f>データ!K7</f>
        <v>駐車場整備事業</v>
      </c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6"/>
      <c r="CF8" s="114" t="str">
        <f>データ!L7</f>
        <v>-</v>
      </c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6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7">
        <f>データ!U7</f>
        <v>369</v>
      </c>
      <c r="LK8" s="117"/>
      <c r="LL8" s="117"/>
      <c r="LM8" s="117"/>
      <c r="LN8" s="117"/>
      <c r="LO8" s="117"/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3"/>
      <c r="ND8" s="128" t="s">
        <v>10</v>
      </c>
      <c r="NE8" s="129"/>
      <c r="NF8" s="118" t="s">
        <v>11</v>
      </c>
      <c r="NG8" s="118"/>
      <c r="NH8" s="118"/>
      <c r="NI8" s="118"/>
      <c r="NJ8" s="118"/>
      <c r="NK8" s="118"/>
      <c r="NL8" s="118"/>
      <c r="NM8" s="118"/>
      <c r="NN8" s="118"/>
      <c r="NO8" s="118"/>
      <c r="NP8" s="118"/>
      <c r="NQ8" s="119"/>
    </row>
    <row r="9" spans="1:382" ht="18.75" customHeight="1" x14ac:dyDescent="0.15">
      <c r="A9" s="2"/>
      <c r="B9" s="120" t="s">
        <v>12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2"/>
      <c r="AQ9" s="120" t="s">
        <v>13</v>
      </c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2"/>
      <c r="CF9" s="120" t="s">
        <v>14</v>
      </c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2"/>
      <c r="DU9" s="123" t="s">
        <v>15</v>
      </c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3" t="s">
        <v>16</v>
      </c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  <c r="IW9" s="123"/>
      <c r="IX9" s="123"/>
      <c r="IY9" s="123"/>
      <c r="IZ9" s="123"/>
      <c r="JA9" s="123"/>
      <c r="JB9" s="123"/>
      <c r="JC9" s="123"/>
      <c r="JD9" s="123"/>
      <c r="JE9" s="123"/>
      <c r="JF9" s="123"/>
      <c r="JG9" s="123"/>
      <c r="JH9" s="123"/>
      <c r="JI9" s="123"/>
      <c r="JJ9" s="123"/>
      <c r="JK9" s="123"/>
      <c r="JL9" s="123"/>
      <c r="JM9" s="123"/>
      <c r="JN9" s="123"/>
      <c r="JO9" s="123"/>
      <c r="JP9" s="123"/>
      <c r="JQ9" s="123" t="s">
        <v>17</v>
      </c>
      <c r="JR9" s="123"/>
      <c r="JS9" s="123"/>
      <c r="JT9" s="123"/>
      <c r="JU9" s="123"/>
      <c r="JV9" s="123"/>
      <c r="JW9" s="123"/>
      <c r="JX9" s="123"/>
      <c r="JY9" s="123"/>
      <c r="JZ9" s="123"/>
      <c r="KA9" s="123"/>
      <c r="KB9" s="123"/>
      <c r="KC9" s="123"/>
      <c r="KD9" s="123"/>
      <c r="KE9" s="123"/>
      <c r="KF9" s="123"/>
      <c r="KG9" s="123"/>
      <c r="KH9" s="123"/>
      <c r="KI9" s="123"/>
      <c r="KJ9" s="123"/>
      <c r="KK9" s="123"/>
      <c r="KL9" s="123"/>
      <c r="KM9" s="123"/>
      <c r="KN9" s="123"/>
      <c r="KO9" s="123"/>
      <c r="KP9" s="123"/>
      <c r="KQ9" s="123"/>
      <c r="KR9" s="123"/>
      <c r="KS9" s="123"/>
      <c r="KT9" s="123"/>
      <c r="KU9" s="123"/>
      <c r="KV9" s="123"/>
      <c r="KW9" s="123"/>
      <c r="KX9" s="123"/>
      <c r="KY9" s="123"/>
      <c r="KZ9" s="123"/>
      <c r="LA9" s="123"/>
      <c r="LB9" s="123"/>
      <c r="LC9" s="123"/>
      <c r="LD9" s="123"/>
      <c r="LE9" s="123"/>
      <c r="LF9" s="123"/>
      <c r="LG9" s="123"/>
      <c r="LH9" s="123"/>
      <c r="LI9" s="123"/>
      <c r="LJ9" s="123" t="s">
        <v>18</v>
      </c>
      <c r="LK9" s="123"/>
      <c r="LL9" s="123"/>
      <c r="LM9" s="123"/>
      <c r="LN9" s="123"/>
      <c r="LO9" s="123"/>
      <c r="LP9" s="123"/>
      <c r="LQ9" s="123"/>
      <c r="LR9" s="123"/>
      <c r="LS9" s="123"/>
      <c r="LT9" s="123"/>
      <c r="LU9" s="123"/>
      <c r="LV9" s="123"/>
      <c r="LW9" s="123"/>
      <c r="LX9" s="123"/>
      <c r="LY9" s="123"/>
      <c r="LZ9" s="123"/>
      <c r="MA9" s="123"/>
      <c r="MB9" s="123"/>
      <c r="MC9" s="123"/>
      <c r="MD9" s="123"/>
      <c r="ME9" s="123"/>
      <c r="MF9" s="123"/>
      <c r="MG9" s="123"/>
      <c r="MH9" s="123"/>
      <c r="MI9" s="123"/>
      <c r="MJ9" s="123"/>
      <c r="MK9" s="123"/>
      <c r="ML9" s="123"/>
      <c r="MM9" s="123"/>
      <c r="MN9" s="123"/>
      <c r="MO9" s="123"/>
      <c r="MP9" s="123"/>
      <c r="MQ9" s="123"/>
      <c r="MR9" s="123"/>
      <c r="MS9" s="123"/>
      <c r="MT9" s="123"/>
      <c r="MU9" s="123"/>
      <c r="MV9" s="123"/>
      <c r="MW9" s="123"/>
      <c r="MX9" s="123"/>
      <c r="MY9" s="123"/>
      <c r="MZ9" s="123"/>
      <c r="NA9" s="123"/>
      <c r="NB9" s="123"/>
      <c r="NC9" s="3"/>
      <c r="ND9" s="124" t="s">
        <v>19</v>
      </c>
      <c r="NE9" s="125"/>
      <c r="NF9" s="126" t="s">
        <v>20</v>
      </c>
      <c r="NG9" s="126"/>
      <c r="NH9" s="126"/>
      <c r="NI9" s="126"/>
      <c r="NJ9" s="126"/>
      <c r="NK9" s="126"/>
      <c r="NL9" s="126"/>
      <c r="NM9" s="126"/>
      <c r="NN9" s="126"/>
      <c r="NO9" s="126"/>
      <c r="NP9" s="126"/>
      <c r="NQ9" s="127"/>
    </row>
    <row r="10" spans="1:382" ht="18.75" customHeight="1" x14ac:dyDescent="0.15">
      <c r="A10" s="2"/>
      <c r="B10" s="108" t="str">
        <f>データ!O7</f>
        <v>該当数値なし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10"/>
      <c r="AQ10" s="111" t="s">
        <v>118</v>
      </c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3"/>
      <c r="CF10" s="114" t="str">
        <f>データ!Q7</f>
        <v>広場式</v>
      </c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6"/>
      <c r="DU10" s="117">
        <f>データ!R7</f>
        <v>32</v>
      </c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7">
        <f>データ!V7</f>
        <v>15</v>
      </c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>
        <f>データ!W7</f>
        <v>0</v>
      </c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127</v>
      </c>
      <c r="NE15" s="107"/>
      <c r="NF15" s="107"/>
      <c r="NG15" s="107"/>
      <c r="NH15" s="107"/>
      <c r="NI15" s="107"/>
      <c r="NJ15" s="107"/>
      <c r="NK15" s="107"/>
      <c r="NL15" s="107"/>
      <c r="NM15" s="107"/>
      <c r="NN15" s="107"/>
      <c r="NO15" s="107"/>
      <c r="NP15" s="107"/>
      <c r="NQ15" s="10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107"/>
      <c r="NF16" s="107"/>
      <c r="NG16" s="107"/>
      <c r="NH16" s="107"/>
      <c r="NI16" s="107"/>
      <c r="NJ16" s="107"/>
      <c r="NK16" s="107"/>
      <c r="NL16" s="107"/>
      <c r="NM16" s="107"/>
      <c r="NN16" s="107"/>
      <c r="NO16" s="107"/>
      <c r="NP16" s="107"/>
      <c r="NQ16" s="10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107"/>
      <c r="NF17" s="107"/>
      <c r="NG17" s="107"/>
      <c r="NH17" s="107"/>
      <c r="NI17" s="107"/>
      <c r="NJ17" s="107"/>
      <c r="NK17" s="107"/>
      <c r="NL17" s="107"/>
      <c r="NM17" s="107"/>
      <c r="NN17" s="107"/>
      <c r="NO17" s="107"/>
      <c r="NP17" s="107"/>
      <c r="NQ17" s="10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107"/>
      <c r="NF18" s="107"/>
      <c r="NG18" s="107"/>
      <c r="NH18" s="107"/>
      <c r="NI18" s="107"/>
      <c r="NJ18" s="107"/>
      <c r="NK18" s="107"/>
      <c r="NL18" s="107"/>
      <c r="NM18" s="107"/>
      <c r="NN18" s="107"/>
      <c r="NO18" s="107"/>
      <c r="NP18" s="107"/>
      <c r="NQ18" s="10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107"/>
      <c r="NF19" s="107"/>
      <c r="NG19" s="107"/>
      <c r="NH19" s="107"/>
      <c r="NI19" s="107"/>
      <c r="NJ19" s="107"/>
      <c r="NK19" s="107"/>
      <c r="NL19" s="107"/>
      <c r="NM19" s="107"/>
      <c r="NN19" s="107"/>
      <c r="NO19" s="107"/>
      <c r="NP19" s="107"/>
      <c r="NQ19" s="10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107"/>
      <c r="NF20" s="107"/>
      <c r="NG20" s="107"/>
      <c r="NH20" s="107"/>
      <c r="NI20" s="107"/>
      <c r="NJ20" s="107"/>
      <c r="NK20" s="107"/>
      <c r="NL20" s="107"/>
      <c r="NM20" s="107"/>
      <c r="NN20" s="107"/>
      <c r="NO20" s="107"/>
      <c r="NP20" s="107"/>
      <c r="NQ20" s="10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107"/>
      <c r="NF21" s="107"/>
      <c r="NG21" s="107"/>
      <c r="NH21" s="107"/>
      <c r="NI21" s="107"/>
      <c r="NJ21" s="107"/>
      <c r="NK21" s="107"/>
      <c r="NL21" s="107"/>
      <c r="NM21" s="107"/>
      <c r="NN21" s="107"/>
      <c r="NO21" s="107"/>
      <c r="NP21" s="107"/>
      <c r="NQ21" s="10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107"/>
      <c r="NF22" s="107"/>
      <c r="NG22" s="107"/>
      <c r="NH22" s="107"/>
      <c r="NI22" s="107"/>
      <c r="NJ22" s="107"/>
      <c r="NK22" s="107"/>
      <c r="NL22" s="107"/>
      <c r="NM22" s="107"/>
      <c r="NN22" s="107"/>
      <c r="NO22" s="107"/>
      <c r="NP22" s="107"/>
      <c r="NQ22" s="10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107"/>
      <c r="NF23" s="107"/>
      <c r="NG23" s="107"/>
      <c r="NH23" s="107"/>
      <c r="NI23" s="107"/>
      <c r="NJ23" s="107"/>
      <c r="NK23" s="107"/>
      <c r="NL23" s="107"/>
      <c r="NM23" s="107"/>
      <c r="NN23" s="107"/>
      <c r="NO23" s="107"/>
      <c r="NP23" s="107"/>
      <c r="NQ23" s="10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107"/>
      <c r="NF24" s="107"/>
      <c r="NG24" s="107"/>
      <c r="NH24" s="107"/>
      <c r="NI24" s="107"/>
      <c r="NJ24" s="107"/>
      <c r="NK24" s="107"/>
      <c r="NL24" s="107"/>
      <c r="NM24" s="107"/>
      <c r="NN24" s="107"/>
      <c r="NO24" s="107"/>
      <c r="NP24" s="107"/>
      <c r="NQ24" s="10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107"/>
      <c r="NF25" s="107"/>
      <c r="NG25" s="107"/>
      <c r="NH25" s="107"/>
      <c r="NI25" s="107"/>
      <c r="NJ25" s="107"/>
      <c r="NK25" s="107"/>
      <c r="NL25" s="107"/>
      <c r="NM25" s="107"/>
      <c r="NN25" s="107"/>
      <c r="NO25" s="107"/>
      <c r="NP25" s="107"/>
      <c r="NQ25" s="10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107"/>
      <c r="NF26" s="107"/>
      <c r="NG26" s="107"/>
      <c r="NH26" s="107"/>
      <c r="NI26" s="107"/>
      <c r="NJ26" s="107"/>
      <c r="NK26" s="107"/>
      <c r="NL26" s="107"/>
      <c r="NM26" s="107"/>
      <c r="NN26" s="107"/>
      <c r="NO26" s="107"/>
      <c r="NP26" s="107"/>
      <c r="NQ26" s="10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107"/>
      <c r="NF27" s="107"/>
      <c r="NG27" s="107"/>
      <c r="NH27" s="107"/>
      <c r="NI27" s="107"/>
      <c r="NJ27" s="107"/>
      <c r="NK27" s="107"/>
      <c r="NL27" s="107"/>
      <c r="NM27" s="107"/>
      <c r="NN27" s="107"/>
      <c r="NO27" s="107"/>
      <c r="NP27" s="107"/>
      <c r="NQ27" s="10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107"/>
      <c r="NF28" s="107"/>
      <c r="NG28" s="107"/>
      <c r="NH28" s="107"/>
      <c r="NI28" s="107"/>
      <c r="NJ28" s="107"/>
      <c r="NK28" s="107"/>
      <c r="NL28" s="107"/>
      <c r="NM28" s="107"/>
      <c r="NN28" s="107"/>
      <c r="NO28" s="107"/>
      <c r="NP28" s="107"/>
      <c r="NQ28" s="10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107"/>
      <c r="NF29" s="107"/>
      <c r="NG29" s="107"/>
      <c r="NH29" s="107"/>
      <c r="NI29" s="107"/>
      <c r="NJ29" s="107"/>
      <c r="NK29" s="107"/>
      <c r="NL29" s="107"/>
      <c r="NM29" s="107"/>
      <c r="NN29" s="107"/>
      <c r="NO29" s="107"/>
      <c r="NP29" s="107"/>
      <c r="NQ29" s="10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9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1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4954.5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780.6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710.2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274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3972.7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86.7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73.3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86.7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73.3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128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98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87.2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85.9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63.5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97.4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534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422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360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301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423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4649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gpsS+liZIjITb4Mx9K+skLdOFiRWMdHR3W3uiJJQn1Our6FwrFbX4gp/Yqa5CxFmEkqvcoEacBtpL6pzQYPcw==" saltValue="t3ySOBkRDUUhtT/aHu2oi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9" t="s">
        <v>58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36" t="s">
        <v>63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43" t="s">
        <v>64</v>
      </c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 t="s">
        <v>65</v>
      </c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 t="s">
        <v>66</v>
      </c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4" t="s">
        <v>67</v>
      </c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 t="s">
        <v>68</v>
      </c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5" t="s">
        <v>69</v>
      </c>
      <c r="CN4" s="145" t="s">
        <v>70</v>
      </c>
      <c r="CO4" s="136" t="s">
        <v>71</v>
      </c>
      <c r="CP4" s="137"/>
      <c r="CQ4" s="137"/>
      <c r="CR4" s="137"/>
      <c r="CS4" s="137"/>
      <c r="CT4" s="137"/>
      <c r="CU4" s="137"/>
      <c r="CV4" s="137"/>
      <c r="CW4" s="137"/>
      <c r="CX4" s="137"/>
      <c r="CY4" s="138"/>
      <c r="CZ4" s="143" t="s">
        <v>72</v>
      </c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36" t="s">
        <v>73</v>
      </c>
      <c r="DL4" s="137"/>
      <c r="DM4" s="137"/>
      <c r="DN4" s="137"/>
      <c r="DO4" s="137"/>
      <c r="DP4" s="137"/>
      <c r="DQ4" s="137"/>
      <c r="DR4" s="137"/>
      <c r="DS4" s="137"/>
      <c r="DT4" s="137"/>
      <c r="DU4" s="138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102</v>
      </c>
      <c r="BR5" s="47" t="s">
        <v>100</v>
      </c>
      <c r="BS5" s="47" t="s">
        <v>91</v>
      </c>
      <c r="BT5" s="47" t="s">
        <v>103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6"/>
      <c r="CN5" s="146"/>
      <c r="CO5" s="47" t="s">
        <v>89</v>
      </c>
      <c r="CP5" s="47" t="s">
        <v>100</v>
      </c>
      <c r="CQ5" s="47" t="s">
        <v>104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105</v>
      </c>
      <c r="DA5" s="47" t="s">
        <v>100</v>
      </c>
      <c r="DB5" s="47" t="s">
        <v>91</v>
      </c>
      <c r="DC5" s="47" t="s">
        <v>103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100</v>
      </c>
      <c r="DM5" s="47" t="s">
        <v>91</v>
      </c>
      <c r="DN5" s="47" t="s">
        <v>103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106</v>
      </c>
      <c r="B6" s="48">
        <f>B8</f>
        <v>2023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山口県岩国市</v>
      </c>
      <c r="I6" s="48" t="str">
        <f t="shared" si="1"/>
        <v>神代駅前駐車場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32</v>
      </c>
      <c r="S6" s="50" t="str">
        <f t="shared" si="1"/>
        <v>駅</v>
      </c>
      <c r="T6" s="50" t="str">
        <f t="shared" si="1"/>
        <v>無</v>
      </c>
      <c r="U6" s="51">
        <f t="shared" si="1"/>
        <v>369</v>
      </c>
      <c r="V6" s="51">
        <f t="shared" si="1"/>
        <v>15</v>
      </c>
      <c r="W6" s="51">
        <f t="shared" si="1"/>
        <v>0</v>
      </c>
      <c r="X6" s="50" t="str">
        <f t="shared" si="1"/>
        <v>無</v>
      </c>
      <c r="Y6" s="52">
        <f>IF(Y8="-",NA(),Y8)</f>
        <v>4954.5</v>
      </c>
      <c r="Z6" s="52">
        <f t="shared" ref="Z6:AH6" si="2">IF(Z8="-",NA(),Z8)</f>
        <v>780.6</v>
      </c>
      <c r="AA6" s="52">
        <f t="shared" si="2"/>
        <v>710.2</v>
      </c>
      <c r="AB6" s="52">
        <f t="shared" si="2"/>
        <v>274</v>
      </c>
      <c r="AC6" s="52">
        <f t="shared" si="2"/>
        <v>3972.7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98</v>
      </c>
      <c r="BG6" s="52">
        <f t="shared" ref="BG6:BO6" si="5">IF(BG8="-",NA(),BG8)</f>
        <v>87.2</v>
      </c>
      <c r="BH6" s="52">
        <f t="shared" si="5"/>
        <v>85.9</v>
      </c>
      <c r="BI6" s="52">
        <f t="shared" si="5"/>
        <v>63.5</v>
      </c>
      <c r="BJ6" s="52">
        <f t="shared" si="5"/>
        <v>97.4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534</v>
      </c>
      <c r="BR6" s="53">
        <f t="shared" ref="BR6:BZ6" si="6">IF(BR8="-",NA(),BR8)</f>
        <v>422</v>
      </c>
      <c r="BS6" s="53">
        <f t="shared" si="6"/>
        <v>360</v>
      </c>
      <c r="BT6" s="53">
        <f t="shared" si="6"/>
        <v>301</v>
      </c>
      <c r="BU6" s="53">
        <f t="shared" si="6"/>
        <v>423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4649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100</v>
      </c>
      <c r="DL6" s="52">
        <f t="shared" ref="DL6:DT6" si="9">IF(DL8="-",NA(),DL8)</f>
        <v>86.7</v>
      </c>
      <c r="DM6" s="52">
        <f t="shared" si="9"/>
        <v>73.3</v>
      </c>
      <c r="DN6" s="52">
        <f t="shared" si="9"/>
        <v>86.7</v>
      </c>
      <c r="DO6" s="52">
        <f t="shared" si="9"/>
        <v>73.3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108</v>
      </c>
      <c r="B7" s="48">
        <f t="shared" ref="B7:X7" si="10">B8</f>
        <v>2023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山口県　岩国市</v>
      </c>
      <c r="I7" s="48" t="str">
        <f t="shared" si="10"/>
        <v>神代駅前駐車場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32</v>
      </c>
      <c r="S7" s="50" t="str">
        <f t="shared" si="10"/>
        <v>駅</v>
      </c>
      <c r="T7" s="50" t="str">
        <f t="shared" si="10"/>
        <v>無</v>
      </c>
      <c r="U7" s="51">
        <f t="shared" si="10"/>
        <v>369</v>
      </c>
      <c r="V7" s="51">
        <f t="shared" si="10"/>
        <v>15</v>
      </c>
      <c r="W7" s="51">
        <f t="shared" si="10"/>
        <v>0</v>
      </c>
      <c r="X7" s="50" t="str">
        <f t="shared" si="10"/>
        <v>無</v>
      </c>
      <c r="Y7" s="52">
        <f>Y8</f>
        <v>4954.5</v>
      </c>
      <c r="Z7" s="52">
        <f t="shared" ref="Z7:AH7" si="11">Z8</f>
        <v>780.6</v>
      </c>
      <c r="AA7" s="52">
        <f t="shared" si="11"/>
        <v>710.2</v>
      </c>
      <c r="AB7" s="52">
        <f t="shared" si="11"/>
        <v>274</v>
      </c>
      <c r="AC7" s="52">
        <f t="shared" si="11"/>
        <v>3972.7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98</v>
      </c>
      <c r="BG7" s="52">
        <f t="shared" ref="BG7:BO7" si="14">BG8</f>
        <v>87.2</v>
      </c>
      <c r="BH7" s="52">
        <f t="shared" si="14"/>
        <v>85.9</v>
      </c>
      <c r="BI7" s="52">
        <f t="shared" si="14"/>
        <v>63.5</v>
      </c>
      <c r="BJ7" s="52">
        <f t="shared" si="14"/>
        <v>97.4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534</v>
      </c>
      <c r="BR7" s="53">
        <f t="shared" ref="BR7:BZ7" si="15">BR8</f>
        <v>422</v>
      </c>
      <c r="BS7" s="53">
        <f t="shared" si="15"/>
        <v>360</v>
      </c>
      <c r="BT7" s="53">
        <f t="shared" si="15"/>
        <v>301</v>
      </c>
      <c r="BU7" s="53">
        <f t="shared" si="15"/>
        <v>423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107</v>
      </c>
      <c r="CL7" s="49"/>
      <c r="CM7" s="51">
        <f>CM8</f>
        <v>4649</v>
      </c>
      <c r="CN7" s="51">
        <f>CN8</f>
        <v>0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107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100</v>
      </c>
      <c r="DL7" s="52">
        <f t="shared" ref="DL7:DT7" si="17">DL8</f>
        <v>86.7</v>
      </c>
      <c r="DM7" s="52">
        <f t="shared" si="17"/>
        <v>73.3</v>
      </c>
      <c r="DN7" s="52">
        <f t="shared" si="17"/>
        <v>86.7</v>
      </c>
      <c r="DO7" s="52">
        <f t="shared" si="17"/>
        <v>73.3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352080</v>
      </c>
      <c r="D8" s="55">
        <v>47</v>
      </c>
      <c r="E8" s="55">
        <v>14</v>
      </c>
      <c r="F8" s="55">
        <v>0</v>
      </c>
      <c r="G8" s="55">
        <v>4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32</v>
      </c>
      <c r="S8" s="57" t="s">
        <v>120</v>
      </c>
      <c r="T8" s="57" t="s">
        <v>121</v>
      </c>
      <c r="U8" s="58">
        <v>369</v>
      </c>
      <c r="V8" s="58">
        <v>15</v>
      </c>
      <c r="W8" s="58">
        <v>0</v>
      </c>
      <c r="X8" s="57" t="s">
        <v>121</v>
      </c>
      <c r="Y8" s="59">
        <v>4954.5</v>
      </c>
      <c r="Z8" s="59">
        <v>780.6</v>
      </c>
      <c r="AA8" s="59">
        <v>710.2</v>
      </c>
      <c r="AB8" s="59">
        <v>274</v>
      </c>
      <c r="AC8" s="59">
        <v>3972.7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98</v>
      </c>
      <c r="BG8" s="59">
        <v>87.2</v>
      </c>
      <c r="BH8" s="59">
        <v>85.9</v>
      </c>
      <c r="BI8" s="59">
        <v>63.5</v>
      </c>
      <c r="BJ8" s="59">
        <v>97.4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534</v>
      </c>
      <c r="BR8" s="60">
        <v>422</v>
      </c>
      <c r="BS8" s="60">
        <v>360</v>
      </c>
      <c r="BT8" s="61">
        <v>301</v>
      </c>
      <c r="BU8" s="61">
        <v>423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4649</v>
      </c>
      <c r="CN8" s="58">
        <v>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100</v>
      </c>
      <c r="DL8" s="59">
        <v>86.7</v>
      </c>
      <c r="DM8" s="59">
        <v>73.3</v>
      </c>
      <c r="DN8" s="59">
        <v>86.7</v>
      </c>
      <c r="DO8" s="59">
        <v>73.3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好本　和弘</cp:lastModifiedBy>
  <cp:lastPrinted>2025-01-27T11:14:41Z</cp:lastPrinted>
  <dcterms:created xsi:type="dcterms:W3CDTF">2024-12-19T01:07:34Z</dcterms:created>
  <dcterms:modified xsi:type="dcterms:W3CDTF">2025-01-27T11:14:43Z</dcterms:modified>
  <cp:category/>
</cp:coreProperties>
</file>