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C:\Users\owner\Desktop\"/>
    </mc:Choice>
  </mc:AlternateContent>
  <xr:revisionPtr revIDLastSave="0" documentId="8_{2B96D773-8DD8-438D-8772-ECE9DB6C57A8}" xr6:coauthVersionLast="36" xr6:coauthVersionMax="36" xr10:uidLastSave="{00000000-0000-0000-0000-000000000000}"/>
  <workbookProtection workbookAlgorithmName="SHA-512" workbookHashValue="MQwH6dLmtlmyvTCjRsNR1+lqzxMK1dxxOLLmqRKNnMIyABxDhE9EAg8sO3Cz1RVGb5PqDT65h0fuvGhO5IGyxA==" workbookSaltValue="G5ZXA6poodCSYbGosb5WKg==" workbookSpinCount="100000" lockStructure="1"/>
  <bookViews>
    <workbookView xWindow="0" yWindow="0" windowWidth="17955" windowHeight="66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<sst xmlns="http://schemas.openxmlformats.org/spreadsheetml/2006/main" count="236" uniqueCount="121">
  <si>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</si>
  <si>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</si>
  <si>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</si>
  <si>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</si>
  <si>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</si>
  <si>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</si>
  <si>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</si>
  <si>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</si>
  <si>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</si>
  <si>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</si>
  <si>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</si>
  <si>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</si>
  <si>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</si>
  <si>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</si>
  <si>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</si>
  <si>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</si>
  <si>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</si>
  <si>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</si>
  <si>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</si>
  <si>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</si>
  <si>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</si>
  <si>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</si>
  <si>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</si>
  <si>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</si>
  <si>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</si>
  <si>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</si>
  <si>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</si>
  <si>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</si>
  <si>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</si>
  <si>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</si>
  <si>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</si>
  <si>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</si>
  <si>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</si>
  <si>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</si>
  <si>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</si>
  <si>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</si>
  <si>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</si>
  <si>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</si>
  <si>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</si>
  <si>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</si>
  <si>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</si>
  <si>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</si>
  <si>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</si>
  <si>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</si>
  <si>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</si>
  <si>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</si>
  <si>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</si>
  <si>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</si>
  <si>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</si>
  <si>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</si>
  <si>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</si>
  <si>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</si>
  <si>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</si>
  <si>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</si>
  <si>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</si>
  <si>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</si>
  <si>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</si>
  <si>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</si>
  <si>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</si>
  <si>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</si>
  <si>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</si>
  <si>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</si>
  <si>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</si>
  <si>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</si>
  <si>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</si>
  <si>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</si>
  <si>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</si>
  <si>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</si>
  <si>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</si>
  <si>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</si>
  <si>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</si>
  <si>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</si>
  <si>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</si>
  <si>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</si>
  <si>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</si>
  <si>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</si>
  <si>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</si>
  <si>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</si>
  <si>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</si>
  <si>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</si>
  <si>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</si>
  <si>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</si>
  <si>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</si>
  <si>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</si>
  <si>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</si>
  <si>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</si>
  <si>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</si>
  <si>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</si>
  <si>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</si>
  <si>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</si>
  <si>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</si>
  <si>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</si>
  <si>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</si>
  <si>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</si>
  <si>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</si>
  <si>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</si>
  <si>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</si>
  <si>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</si>
  <si>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阿武町</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</si>
  <si>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</si>
  <si>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</si>
  <si>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</si>
  <si>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</si>
  <si>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</si>
  <si>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</si>
  <si>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</si>
  <si>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</si>
  <si>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</si>
  <si>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</si>
  <si>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</si>
  <si>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</si>
  <si>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</si>
  <si>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</si>
  <si>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</si>
  <si>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</si>
  <si>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</si>
  <si>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</si>
  <si>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</si>
  <si>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xml:space="preserve"> 町が管理する漁業集落排水施設は3地区あるが、竣工年度は平成元年から平成10年で、もっとも古い施設は30年以上経過している。すべての地区で機能保全計画を策定し、計画的に改修を行うこととしている。令和5年度から工事着手し1地区は概ねの改修を終えた。その他の2地区について令和6年度に設計、工事を並行して行う。引き続き計画的に改修工事をおこなっていきたい。</t>
    <rPh sb="53" eb="55">
      <t>イジョウ</t>
    </rPh>
    <rPh sb="66" eb="68">
      <t>チク</t>
    </rPh>
    <rPh sb="69" eb="71">
      <t>キノウ</t>
    </rPh>
    <rPh sb="71" eb="73">
      <t>ホゼン</t>
    </rPh>
    <rPh sb="73" eb="75">
      <t>ケイカク</t>
    </rPh>
    <rPh sb="76" eb="78">
      <t>サクテイ</t>
    </rPh>
    <rPh sb="97" eb="99">
      <t>レイワ</t>
    </rPh>
    <rPh sb="100" eb="102">
      <t>ネンド</t>
    </rPh>
    <rPh sb="104" eb="106">
      <t>コウジ</t>
    </rPh>
    <rPh sb="106" eb="108">
      <t>チャクシュ</t>
    </rPh>
    <rPh sb="110" eb="112">
      <t>チク</t>
    </rPh>
    <rPh sb="113" eb="114">
      <t>オオム</t>
    </rPh>
    <rPh sb="116" eb="118">
      <t>カイシュウ</t>
    </rPh>
    <rPh sb="119" eb="120">
      <t>オ</t>
    </rPh>
    <rPh sb="134" eb="136">
      <t>レイワ</t>
    </rPh>
    <rPh sb="137" eb="139">
      <t>ネンド</t>
    </rPh>
    <rPh sb="140" eb="142">
      <t>セッケイ</t>
    </rPh>
    <rPh sb="143" eb="145">
      <t>コウジ</t>
    </rPh>
    <rPh sb="146" eb="148">
      <t>ヘイコウ</t>
    </rPh>
    <rPh sb="150" eb="151">
      <t>オコナ</t>
    </rPh>
    <rPh sb="162" eb="165">
      <t>ケイカクテキ</t>
    </rPh>
    <rPh sb="166" eb="168">
      <t>カイシュウ</t>
    </rPh>
    <rPh sb="168" eb="170">
      <t>コウジ</t>
    </rPh>
    <phoneticPr fontId="4"/>
  </si>
  <si>
    <t>・収益的収支比率は公営企業会計移行による地方債が減額したため前年と比較し費用減のため増加。今後は、公営企業会計移行により収支の可視化が見込まれる。計画的な機械設備の更新等による汚水処理の効率向上を進める一方で使用料の見直しも含め、より一層経営改善の取組が不可欠である。
・企業債残高対事業規模比率は、事業の取組が早かったため、当初の起債の償還が終わりに近づいており、類似団体の平均値を大きく下回っている。今後は機能保全のための事業が進んで行く中で、新たな起債の借入を行う予定だが、今後経営を圧迫しないよう計画的に行う必要がある。
・経費回収率は、前年度に比べ回復したが、引き続き計画的な機械設備の更新等により汚水処理の効率向上や使用料の見直し等、より一層の経営改善に取組む必要がある。
・汚水処理原価は、電気代が下がったため減少。今後も計画的な機械設備の更新等による汚水処理の効率向上や使用料の見直し等、経営改善の取組が必要である。
・施設利用率及び水洗化率ともに、全国平均は上回っているが、前年と比較し空き家の増加等で減少。今後も未加入者の調査、新規繋ぎ込みへの周知等に取組むことで、率を上げていきたい。</t>
    <rPh sb="24" eb="26">
      <t>ゲンガク</t>
    </rPh>
    <rPh sb="30" eb="32">
      <t>ゼンネン</t>
    </rPh>
    <rPh sb="33" eb="35">
      <t>ヒカク</t>
    </rPh>
    <rPh sb="36" eb="38">
      <t>ヒヨウ</t>
    </rPh>
    <rPh sb="38" eb="39">
      <t>ゲン</t>
    </rPh>
    <rPh sb="42" eb="44">
      <t>ゾウカ</t>
    </rPh>
    <rPh sb="49" eb="51">
      <t>コウエイ</t>
    </rPh>
    <rPh sb="51" eb="53">
      <t>キギョウ</t>
    </rPh>
    <rPh sb="53" eb="55">
      <t>カイケイ</t>
    </rPh>
    <rPh sb="55" eb="57">
      <t>イコウ</t>
    </rPh>
    <rPh sb="60" eb="62">
      <t>シュウシ</t>
    </rPh>
    <rPh sb="63" eb="66">
      <t>カシカ</t>
    </rPh>
    <rPh sb="67" eb="69">
      <t>ミコ</t>
    </rPh>
    <rPh sb="98" eb="99">
      <t>スス</t>
    </rPh>
    <rPh sb="101" eb="103">
      <t>イッポウ</t>
    </rPh>
    <rPh sb="112" eb="113">
      <t>フク</t>
    </rPh>
    <rPh sb="230" eb="232">
      <t>カリイレ</t>
    </rPh>
    <rPh sb="233" eb="234">
      <t>オコナ</t>
    </rPh>
    <rPh sb="235" eb="237">
      <t>ヨテイ</t>
    </rPh>
    <rPh sb="240" eb="242">
      <t>コンゴ</t>
    </rPh>
    <rPh sb="252" eb="254">
      <t>ケイカク</t>
    </rPh>
    <rPh sb="254" eb="255">
      <t>テキ</t>
    </rPh>
    <rPh sb="256" eb="257">
      <t>オコナ</t>
    </rPh>
    <rPh sb="258" eb="260">
      <t>ヒツヨウ</t>
    </rPh>
    <rPh sb="279" eb="281">
      <t>カイフク</t>
    </rPh>
    <rPh sb="285" eb="286">
      <t>ヒ</t>
    </rPh>
    <rPh sb="287" eb="288">
      <t>ツヅ</t>
    </rPh>
    <rPh sb="352" eb="355">
      <t>デンキダイ</t>
    </rPh>
    <rPh sb="356" eb="357">
      <t>サ</t>
    </rPh>
    <rPh sb="362" eb="364">
      <t>ゲンショウ</t>
    </rPh>
    <rPh sb="446" eb="448">
      <t>ゼンネン</t>
    </rPh>
    <rPh sb="449" eb="451">
      <t>ヒカク</t>
    </rPh>
    <rPh sb="452" eb="453">
      <t>ア</t>
    </rPh>
    <rPh sb="454" eb="455">
      <t>ヤ</t>
    </rPh>
    <rPh sb="456" eb="458">
      <t>ゾウカ</t>
    </rPh>
    <rPh sb="458" eb="459">
      <t>トウ</t>
    </rPh>
    <rPh sb="460" eb="462">
      <t>ゲンショウ</t>
    </rPh>
    <phoneticPr fontId="4"/>
  </si>
  <si>
    <t>　人口や世帯の減少が著しい状況下、健全運営のハードルは高いが、今後の人口減少・需要予測等を踏まえながら、年度毎の現状把握をおこない、機能診断及び最適整備構想のもと、長寿命化等計画的な施設の改善及び維持管理に努める。公営企業会計に移行したことにより収支の可視化が可能となるため、可能な限り効率化を図り、適宜利用料金の見直し等、一層の健全化を図ることとしている。</t>
    <rPh sb="52" eb="54">
      <t>ネンド</t>
    </rPh>
    <rPh sb="54" eb="55">
      <t>ゴト</t>
    </rPh>
    <rPh sb="123" eb="125">
      <t>シュウシ</t>
    </rPh>
    <rPh sb="126" eb="129">
      <t>カシカ</t>
    </rPh>
    <rPh sb="130" eb="132">
      <t>カノウ</t>
    </rPh>
    <rPh sb="162" eb="164">
      <t>イッソウ</t>
    </rPh>
    <rPh sb="165" eb="168">
      <t>ケンゼンカ</t>
    </rPh>
    <rPh sb="169" eb="17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</si>
</sst>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32-4F58-94E0-14928775C9B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c:v>0.02</c:v>
                </c:pt>
                <c:pt idx="4" formatCode="#,##0.00;&quot;△&quot;#,##0.00">
                  <c:v>0</c:v>
                </c:pt>
              </c:numCache>
            </c:numRef>
          </c:val>
          <c:smooth val="0"/>
          <c:extLst>
            <c:ext xmlns:c16="http://schemas.microsoft.com/office/drawing/2014/chart" uri="{C3380CC4-5D6E-409C-BE32-E72D297353CC}">
              <c16:uniqueId val="{00000001-AF32-4F58-94E0-14928775C9B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65.790000000000006</c:v>
                </c:pt>
                <c:pt idx="1">
                  <c:v>65.790000000000006</c:v>
                </c:pt>
                <c:pt idx="2">
                  <c:v>65.790000000000006</c:v>
                </c:pt>
                <c:pt idx="3">
                  <c:v>65.790000000000006</c:v>
                </c:pt>
                <c:pt idx="4">
                  <c:v>65.790000000000006</c:v>
                </c:pt>
              </c:numCache>
            </c:numRef>
          </c:val>
          <c:extLst>
            <c:ext xmlns:c16="http://schemas.microsoft.com/office/drawing/2014/chart" uri="{C3380CC4-5D6E-409C-BE32-E72D297353CC}">
              <c16:uniqueId val="{00000000-5187-4F98-B5BB-64FAB169DCC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39.130000000000003</c:v>
                </c:pt>
                <c:pt idx="1">
                  <c:v>40.29</c:v>
                </c:pt>
                <c:pt idx="2">
                  <c:v>40.11</c:v>
                </c:pt>
                <c:pt idx="3">
                  <c:v>37.67</c:v>
                </c:pt>
                <c:pt idx="4">
                  <c:v>30.99</c:v>
                </c:pt>
              </c:numCache>
            </c:numRef>
          </c:val>
          <c:smooth val="0"/>
          <c:extLst>
            <c:ext xmlns:c16="http://schemas.microsoft.com/office/drawing/2014/chart" uri="{C3380CC4-5D6E-409C-BE32-E72D297353CC}">
              <c16:uniqueId val="{00000001-5187-4F98-B5BB-64FAB169DCC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98.46</c:v>
                </c:pt>
                <c:pt idx="1">
                  <c:v>97.69</c:v>
                </c:pt>
                <c:pt idx="2">
                  <c:v>99.36</c:v>
                </c:pt>
                <c:pt idx="3">
                  <c:v>98.21</c:v>
                </c:pt>
                <c:pt idx="4">
                  <c:v>97.41</c:v>
                </c:pt>
              </c:numCache>
            </c:numRef>
          </c:val>
          <c:extLst>
            <c:ext xmlns:c16="http://schemas.microsoft.com/office/drawing/2014/chart" uri="{C3380CC4-5D6E-409C-BE32-E72D297353CC}">
              <c16:uniqueId val="{00000000-437B-4F56-9C9D-BCE4300CA1E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86.33</c:v>
                </c:pt>
                <c:pt idx="1">
                  <c:v>87.49</c:v>
                </c:pt>
                <c:pt idx="2">
                  <c:v>87.61</c:v>
                </c:pt>
                <c:pt idx="3">
                  <c:v>87.94</c:v>
                </c:pt>
                <c:pt idx="4">
                  <c:v>85.45</c:v>
                </c:pt>
              </c:numCache>
            </c:numRef>
          </c:val>
          <c:smooth val="0"/>
          <c:extLst>
            <c:ext xmlns:c16="http://schemas.microsoft.com/office/drawing/2014/chart" uri="{C3380CC4-5D6E-409C-BE32-E72D297353CC}">
              <c16:uniqueId val="{00000001-437B-4F56-9C9D-BCE4300CA1E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99.93</c:v>
                </c:pt>
                <c:pt idx="1">
                  <c:v>98.09</c:v>
                </c:pt>
                <c:pt idx="2">
                  <c:v>98.52</c:v>
                </c:pt>
                <c:pt idx="3">
                  <c:v>91.28</c:v>
                </c:pt>
                <c:pt idx="4">
                  <c:v>127.46</c:v>
                </c:pt>
              </c:numCache>
            </c:numRef>
          </c:val>
          <c:extLst>
            <c:ext xmlns:c16="http://schemas.microsoft.com/office/drawing/2014/chart" uri="{C3380CC4-5D6E-409C-BE32-E72D297353CC}">
              <c16:uniqueId val="{00000000-E033-44CB-A4D4-27B95A04840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33-44CB-A4D4-27B95A04840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92-48E4-8FDB-FF9467B6345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92-48E4-8FDB-FF9467B6345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07-4B66-A86D-1962F2CC3C8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07-4B66-A86D-1962F2CC3C8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C8-4DDE-BECB-F719D5B84FC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C8-4DDE-BECB-F719D5B84FC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4C-4B21-8FFF-F43C510AB39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4C-4B21-8FFF-F43C510AB39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36.159999999999997</c:v>
                </c:pt>
                <c:pt idx="1">
                  <c:v>75.290000000000006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8EC-4CC1-88FA-D418E74B11D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641.42999999999995</c:v>
                </c:pt>
                <c:pt idx="1">
                  <c:v>807.81</c:v>
                </c:pt>
                <c:pt idx="2">
                  <c:v>733.23</c:v>
                </c:pt>
                <c:pt idx="3">
                  <c:v>607.88</c:v>
                </c:pt>
                <c:pt idx="4">
                  <c:v>892.29</c:v>
                </c:pt>
              </c:numCache>
            </c:numRef>
          </c:val>
          <c:smooth val="0"/>
          <c:extLst>
            <c:ext xmlns:c16="http://schemas.microsoft.com/office/drawing/2014/chart" uri="{C3380CC4-5D6E-409C-BE32-E72D297353CC}">
              <c16:uniqueId val="{00000001-58EC-4CC1-88FA-D418E74B11D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96.92</c:v>
                </c:pt>
                <c:pt idx="3">
                  <c:v>79.319999999999993</c:v>
                </c:pt>
                <c:pt idx="4">
                  <c:v>96.41</c:v>
                </c:pt>
              </c:numCache>
            </c:numRef>
          </c:val>
          <c:extLst>
            <c:ext xmlns:c16="http://schemas.microsoft.com/office/drawing/2014/chart" uri="{C3380CC4-5D6E-409C-BE32-E72D297353CC}">
              <c16:uniqueId val="{00000000-D773-4A65-9BD6-C5B208AD5DE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56.93</c:v>
                </c:pt>
                <c:pt idx="1">
                  <c:v>49.44</c:v>
                </c:pt>
                <c:pt idx="2">
                  <c:v>54.39</c:v>
                </c:pt>
                <c:pt idx="3">
                  <c:v>48.98</c:v>
                </c:pt>
                <c:pt idx="4">
                  <c:v>46.45</c:v>
                </c:pt>
              </c:numCache>
            </c:numRef>
          </c:val>
          <c:smooth val="0"/>
          <c:extLst>
            <c:ext xmlns:c16="http://schemas.microsoft.com/office/drawing/2014/chart" uri="{C3380CC4-5D6E-409C-BE32-E72D297353CC}">
              <c16:uniqueId val="{00000001-D773-4A65-9BD6-C5B208AD5DE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215.21</c:v>
                </c:pt>
                <c:pt idx="1">
                  <c:v>211.49</c:v>
                </c:pt>
                <c:pt idx="2">
                  <c:v>214.53</c:v>
                </c:pt>
                <c:pt idx="3">
                  <c:v>277.43</c:v>
                </c:pt>
                <c:pt idx="4">
                  <c:v>172.48</c:v>
                </c:pt>
              </c:numCache>
            </c:numRef>
          </c:val>
          <c:extLst>
            <c:ext xmlns:c16="http://schemas.microsoft.com/office/drawing/2014/chart" uri="{C3380CC4-5D6E-409C-BE32-E72D297353CC}">
              <c16:uniqueId val="{00000000-7B61-4119-BF20-8B2BA5D656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300.17</c:v>
                </c:pt>
                <c:pt idx="1">
                  <c:v>343.49</c:v>
                </c:pt>
                <c:pt idx="2">
                  <c:v>318.06</c:v>
                </c:pt>
                <c:pt idx="3">
                  <c:v>362.51</c:v>
                </c:pt>
                <c:pt idx="4">
                  <c:v>361.83</c:v>
                </c:pt>
              </c:numCache>
            </c:numRef>
          </c:val>
          <c:smooth val="0"/>
          <c:extLst>
            <c:ext xmlns:c16="http://schemas.microsoft.com/office/drawing/2014/chart" uri="{C3380CC4-5D6E-409C-BE32-E72D297353CC}">
              <c16:uniqueId val="{00000001-7B61-4119-BF20-8B2BA5D656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5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阿武町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H1</v>
      </c>
      <c r="X8" s="65"/>
      <c r="Y8" s="65"/>
      <c r="Z8" s="65"/>
      <c r="AA8" s="65"/>
      <c r="AB8" s="65"/>
      <c r="AC8" s="65"/>
      <c r="AD8" s="66" t="str">
        <f>データ!$M$6</f>
        <v>非設置</v>
      </c>
      <c r="AE8" s="66"/>
      <c r="AF8" s="66"/>
      <c r="AG8" s="66"/>
      <c r="AH8" s="66"/>
      <c r="AI8" s="66"/>
      <c r="AJ8" s="66"/>
      <c r="AK8" s="3"/>
      <c r="AL8" s="45">
        <f>データ!S6</f>
        <v>3028</v>
      </c>
      <c r="AM8" s="45"/>
      <c r="AN8" s="45"/>
      <c r="AO8" s="45"/>
      <c r="AP8" s="45"/>
      <c r="AQ8" s="45"/>
      <c r="AR8" s="45"/>
      <c r="AS8" s="45"/>
      <c r="AT8" s="46">
        <f>データ!T6</f>
        <v>115.95</v>
      </c>
      <c r="AU8" s="46"/>
      <c r="AV8" s="46"/>
      <c r="AW8" s="46"/>
      <c r="AX8" s="46"/>
      <c r="AY8" s="46"/>
      <c r="AZ8" s="46"/>
      <c r="BA8" s="46"/>
      <c r="BB8" s="46">
        <f>データ!U6</f>
        <v>26.11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25.68</v>
      </c>
      <c r="Q10" s="46"/>
      <c r="R10" s="46"/>
      <c r="S10" s="46"/>
      <c r="T10" s="46"/>
      <c r="U10" s="46"/>
      <c r="V10" s="46"/>
      <c r="W10" s="46">
        <f>データ!Q6</f>
        <v>100</v>
      </c>
      <c r="X10" s="46"/>
      <c r="Y10" s="46"/>
      <c r="Z10" s="46"/>
      <c r="AA10" s="46"/>
      <c r="AB10" s="46"/>
      <c r="AC10" s="46"/>
      <c r="AD10" s="45">
        <f>データ!R6</f>
        <v>4400</v>
      </c>
      <c r="AE10" s="45"/>
      <c r="AF10" s="45"/>
      <c r="AG10" s="45"/>
      <c r="AH10" s="45"/>
      <c r="AI10" s="45"/>
      <c r="AJ10" s="45"/>
      <c r="AK10" s="2"/>
      <c r="AL10" s="45">
        <f>データ!V6</f>
        <v>771</v>
      </c>
      <c r="AM10" s="45"/>
      <c r="AN10" s="45"/>
      <c r="AO10" s="45"/>
      <c r="AP10" s="45"/>
      <c r="AQ10" s="45"/>
      <c r="AR10" s="45"/>
      <c r="AS10" s="45"/>
      <c r="AT10" s="46">
        <f>データ!W6</f>
        <v>0.22</v>
      </c>
      <c r="AU10" s="46"/>
      <c r="AV10" s="46"/>
      <c r="AW10" s="46"/>
      <c r="AX10" s="46"/>
      <c r="AY10" s="46"/>
      <c r="AZ10" s="46"/>
      <c r="BA10" s="46"/>
      <c r="BB10" s="46">
        <f>データ!X6</f>
        <v>3504.55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43"/>
      <c r="BN16" s="43"/>
      <c r="BO16" s="43"/>
      <c r="BP16" s="43"/>
      <c r="BQ16" s="43"/>
      <c r="BR16" s="43"/>
      <c r="BS16" s="43"/>
      <c r="BT16" s="43"/>
      <c r="BU16" s="43"/>
      <c r="BV16" s="43"/>
      <c r="BW16" s="43"/>
      <c r="BX16" s="43"/>
      <c r="BY16" s="43"/>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43"/>
      <c r="BN17" s="43"/>
      <c r="BO17" s="43"/>
      <c r="BP17" s="43"/>
      <c r="BQ17" s="43"/>
      <c r="BR17" s="43"/>
      <c r="BS17" s="43"/>
      <c r="BT17" s="43"/>
      <c r="BU17" s="43"/>
      <c r="BV17" s="43"/>
      <c r="BW17" s="43"/>
      <c r="BX17" s="43"/>
      <c r="BY17" s="43"/>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43"/>
      <c r="BN18" s="43"/>
      <c r="BO18" s="43"/>
      <c r="BP18" s="43"/>
      <c r="BQ18" s="43"/>
      <c r="BR18" s="43"/>
      <c r="BS18" s="43"/>
      <c r="BT18" s="43"/>
      <c r="BU18" s="43"/>
      <c r="BV18" s="43"/>
      <c r="BW18" s="43"/>
      <c r="BX18" s="43"/>
      <c r="BY18" s="43"/>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43"/>
      <c r="BN19" s="43"/>
      <c r="BO19" s="43"/>
      <c r="BP19" s="43"/>
      <c r="BQ19" s="43"/>
      <c r="BR19" s="43"/>
      <c r="BS19" s="43"/>
      <c r="BT19" s="43"/>
      <c r="BU19" s="43"/>
      <c r="BV19" s="43"/>
      <c r="BW19" s="43"/>
      <c r="BX19" s="43"/>
      <c r="BY19" s="43"/>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43"/>
      <c r="BN20" s="43"/>
      <c r="BO20" s="43"/>
      <c r="BP20" s="43"/>
      <c r="BQ20" s="43"/>
      <c r="BR20" s="43"/>
      <c r="BS20" s="43"/>
      <c r="BT20" s="43"/>
      <c r="BU20" s="43"/>
      <c r="BV20" s="43"/>
      <c r="BW20" s="43"/>
      <c r="BX20" s="43"/>
      <c r="BY20" s="43"/>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43"/>
      <c r="BN21" s="43"/>
      <c r="BO21" s="43"/>
      <c r="BP21" s="43"/>
      <c r="BQ21" s="43"/>
      <c r="BR21" s="43"/>
      <c r="BS21" s="43"/>
      <c r="BT21" s="43"/>
      <c r="BU21" s="43"/>
      <c r="BV21" s="43"/>
      <c r="BW21" s="43"/>
      <c r="BX21" s="43"/>
      <c r="BY21" s="43"/>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43"/>
      <c r="BN22" s="43"/>
      <c r="BO22" s="43"/>
      <c r="BP22" s="43"/>
      <c r="BQ22" s="43"/>
      <c r="BR22" s="43"/>
      <c r="BS22" s="43"/>
      <c r="BT22" s="43"/>
      <c r="BU22" s="43"/>
      <c r="BV22" s="43"/>
      <c r="BW22" s="43"/>
      <c r="BX22" s="43"/>
      <c r="BY22" s="43"/>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43"/>
      <c r="BN23" s="43"/>
      <c r="BO23" s="43"/>
      <c r="BP23" s="43"/>
      <c r="BQ23" s="43"/>
      <c r="BR23" s="43"/>
      <c r="BS23" s="43"/>
      <c r="BT23" s="43"/>
      <c r="BU23" s="43"/>
      <c r="BV23" s="43"/>
      <c r="BW23" s="43"/>
      <c r="BX23" s="43"/>
      <c r="BY23" s="43"/>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43"/>
      <c r="BN24" s="43"/>
      <c r="BO24" s="43"/>
      <c r="BP24" s="43"/>
      <c r="BQ24" s="43"/>
      <c r="BR24" s="43"/>
      <c r="BS24" s="43"/>
      <c r="BT24" s="43"/>
      <c r="BU24" s="43"/>
      <c r="BV24" s="43"/>
      <c r="BW24" s="43"/>
      <c r="BX24" s="43"/>
      <c r="BY24" s="43"/>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43"/>
      <c r="BN25" s="43"/>
      <c r="BO25" s="43"/>
      <c r="BP25" s="43"/>
      <c r="BQ25" s="43"/>
      <c r="BR25" s="43"/>
      <c r="BS25" s="43"/>
      <c r="BT25" s="43"/>
      <c r="BU25" s="43"/>
      <c r="BV25" s="43"/>
      <c r="BW25" s="43"/>
      <c r="BX25" s="43"/>
      <c r="BY25" s="43"/>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43"/>
      <c r="BN26" s="43"/>
      <c r="BO26" s="43"/>
      <c r="BP26" s="43"/>
      <c r="BQ26" s="43"/>
      <c r="BR26" s="43"/>
      <c r="BS26" s="43"/>
      <c r="BT26" s="43"/>
      <c r="BU26" s="43"/>
      <c r="BV26" s="43"/>
      <c r="BW26" s="43"/>
      <c r="BX26" s="43"/>
      <c r="BY26" s="43"/>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43"/>
      <c r="BN27" s="43"/>
      <c r="BO27" s="43"/>
      <c r="BP27" s="43"/>
      <c r="BQ27" s="43"/>
      <c r="BR27" s="43"/>
      <c r="BS27" s="43"/>
      <c r="BT27" s="43"/>
      <c r="BU27" s="43"/>
      <c r="BV27" s="43"/>
      <c r="BW27" s="43"/>
      <c r="BX27" s="43"/>
      <c r="BY27" s="43"/>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43"/>
      <c r="BN28" s="43"/>
      <c r="BO28" s="43"/>
      <c r="BP28" s="43"/>
      <c r="BQ28" s="43"/>
      <c r="BR28" s="43"/>
      <c r="BS28" s="43"/>
      <c r="BT28" s="43"/>
      <c r="BU28" s="43"/>
      <c r="BV28" s="43"/>
      <c r="BW28" s="43"/>
      <c r="BX28" s="43"/>
      <c r="BY28" s="43"/>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43"/>
      <c r="BN29" s="43"/>
      <c r="BO29" s="43"/>
      <c r="BP29" s="43"/>
      <c r="BQ29" s="43"/>
      <c r="BR29" s="43"/>
      <c r="BS29" s="43"/>
      <c r="BT29" s="43"/>
      <c r="BU29" s="43"/>
      <c r="BV29" s="43"/>
      <c r="BW29" s="43"/>
      <c r="BX29" s="43"/>
      <c r="BY29" s="43"/>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43"/>
      <c r="BN30" s="43"/>
      <c r="BO30" s="43"/>
      <c r="BP30" s="43"/>
      <c r="BQ30" s="43"/>
      <c r="BR30" s="43"/>
      <c r="BS30" s="43"/>
      <c r="BT30" s="43"/>
      <c r="BU30" s="43"/>
      <c r="BV30" s="43"/>
      <c r="BW30" s="43"/>
      <c r="BX30" s="43"/>
      <c r="BY30" s="43"/>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43"/>
      <c r="BN31" s="43"/>
      <c r="BO31" s="43"/>
      <c r="BP31" s="43"/>
      <c r="BQ31" s="43"/>
      <c r="BR31" s="43"/>
      <c r="BS31" s="43"/>
      <c r="BT31" s="43"/>
      <c r="BU31" s="43"/>
      <c r="BV31" s="43"/>
      <c r="BW31" s="43"/>
      <c r="BX31" s="43"/>
      <c r="BY31" s="43"/>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43"/>
      <c r="BN32" s="43"/>
      <c r="BO32" s="43"/>
      <c r="BP32" s="43"/>
      <c r="BQ32" s="43"/>
      <c r="BR32" s="43"/>
      <c r="BS32" s="43"/>
      <c r="BT32" s="43"/>
      <c r="BU32" s="43"/>
      <c r="BV32" s="43"/>
      <c r="BW32" s="43"/>
      <c r="BX32" s="43"/>
      <c r="BY32" s="43"/>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43"/>
      <c r="BN33" s="43"/>
      <c r="BO33" s="43"/>
      <c r="BP33" s="43"/>
      <c r="BQ33" s="43"/>
      <c r="BR33" s="43"/>
      <c r="BS33" s="43"/>
      <c r="BT33" s="43"/>
      <c r="BU33" s="43"/>
      <c r="BV33" s="43"/>
      <c r="BW33" s="43"/>
      <c r="BX33" s="43"/>
      <c r="BY33" s="43"/>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43"/>
      <c r="BN34" s="43"/>
      <c r="BO34" s="43"/>
      <c r="BP34" s="43"/>
      <c r="BQ34" s="43"/>
      <c r="BR34" s="43"/>
      <c r="BS34" s="43"/>
      <c r="BT34" s="43"/>
      <c r="BU34" s="43"/>
      <c r="BV34" s="43"/>
      <c r="BW34" s="43"/>
      <c r="BX34" s="43"/>
      <c r="BY34" s="43"/>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43"/>
      <c r="BN35" s="43"/>
      <c r="BO35" s="43"/>
      <c r="BP35" s="43"/>
      <c r="BQ35" s="43"/>
      <c r="BR35" s="43"/>
      <c r="BS35" s="43"/>
      <c r="BT35" s="43"/>
      <c r="BU35" s="43"/>
      <c r="BV35" s="43"/>
      <c r="BW35" s="43"/>
      <c r="BX35" s="43"/>
      <c r="BY35" s="43"/>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43"/>
      <c r="BN36" s="43"/>
      <c r="BO36" s="43"/>
      <c r="BP36" s="43"/>
      <c r="BQ36" s="43"/>
      <c r="BR36" s="43"/>
      <c r="BS36" s="43"/>
      <c r="BT36" s="43"/>
      <c r="BU36" s="43"/>
      <c r="BV36" s="43"/>
      <c r="BW36" s="43"/>
      <c r="BX36" s="43"/>
      <c r="BY36" s="43"/>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43"/>
      <c r="BN37" s="43"/>
      <c r="BO37" s="43"/>
      <c r="BP37" s="43"/>
      <c r="BQ37" s="43"/>
      <c r="BR37" s="43"/>
      <c r="BS37" s="43"/>
      <c r="BT37" s="43"/>
      <c r="BU37" s="43"/>
      <c r="BV37" s="43"/>
      <c r="BW37" s="43"/>
      <c r="BX37" s="43"/>
      <c r="BY37" s="43"/>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43"/>
      <c r="BN38" s="43"/>
      <c r="BO38" s="43"/>
      <c r="BP38" s="43"/>
      <c r="BQ38" s="43"/>
      <c r="BR38" s="43"/>
      <c r="BS38" s="43"/>
      <c r="BT38" s="43"/>
      <c r="BU38" s="43"/>
      <c r="BV38" s="43"/>
      <c r="BW38" s="43"/>
      <c r="BX38" s="43"/>
      <c r="BY38" s="43"/>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43"/>
      <c r="BN39" s="43"/>
      <c r="BO39" s="43"/>
      <c r="BP39" s="43"/>
      <c r="BQ39" s="43"/>
      <c r="BR39" s="43"/>
      <c r="BS39" s="43"/>
      <c r="BT39" s="43"/>
      <c r="BU39" s="43"/>
      <c r="BV39" s="43"/>
      <c r="BW39" s="43"/>
      <c r="BX39" s="43"/>
      <c r="BY39" s="43"/>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43"/>
      <c r="BN40" s="43"/>
      <c r="BO40" s="43"/>
      <c r="BP40" s="43"/>
      <c r="BQ40" s="43"/>
      <c r="BR40" s="43"/>
      <c r="BS40" s="43"/>
      <c r="BT40" s="43"/>
      <c r="BU40" s="43"/>
      <c r="BV40" s="43"/>
      <c r="BW40" s="43"/>
      <c r="BX40" s="43"/>
      <c r="BY40" s="43"/>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43"/>
      <c r="BN41" s="43"/>
      <c r="BO41" s="43"/>
      <c r="BP41" s="43"/>
      <c r="BQ41" s="43"/>
      <c r="BR41" s="43"/>
      <c r="BS41" s="43"/>
      <c r="BT41" s="43"/>
      <c r="BU41" s="43"/>
      <c r="BV41" s="43"/>
      <c r="BW41" s="43"/>
      <c r="BX41" s="43"/>
      <c r="BY41" s="43"/>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43"/>
      <c r="BN42" s="43"/>
      <c r="BO42" s="43"/>
      <c r="BP42" s="43"/>
      <c r="BQ42" s="43"/>
      <c r="BR42" s="43"/>
      <c r="BS42" s="43"/>
      <c r="BT42" s="43"/>
      <c r="BU42" s="43"/>
      <c r="BV42" s="43"/>
      <c r="BW42" s="43"/>
      <c r="BX42" s="43"/>
      <c r="BY42" s="43"/>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43"/>
      <c r="BN43" s="43"/>
      <c r="BO43" s="43"/>
      <c r="BP43" s="43"/>
      <c r="BQ43" s="43"/>
      <c r="BR43" s="43"/>
      <c r="BS43" s="43"/>
      <c r="BT43" s="43"/>
      <c r="BU43" s="43"/>
      <c r="BV43" s="43"/>
      <c r="BW43" s="43"/>
      <c r="BX43" s="43"/>
      <c r="BY43" s="43"/>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120</v>
      </c>
      <c r="BM66" s="43"/>
      <c r="BN66" s="43"/>
      <c r="BO66" s="43"/>
      <c r="BP66" s="43"/>
      <c r="BQ66" s="43"/>
      <c r="BR66" s="43"/>
      <c r="BS66" s="43"/>
      <c r="BT66" s="43"/>
      <c r="BU66" s="43"/>
      <c r="BV66" s="43"/>
      <c r="BW66" s="43"/>
      <c r="BX66" s="43"/>
      <c r="BY66" s="43"/>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43"/>
      <c r="BN67" s="43"/>
      <c r="BO67" s="43"/>
      <c r="BP67" s="43"/>
      <c r="BQ67" s="43"/>
      <c r="BR67" s="43"/>
      <c r="BS67" s="43"/>
      <c r="BT67" s="43"/>
      <c r="BU67" s="43"/>
      <c r="BV67" s="43"/>
      <c r="BW67" s="43"/>
      <c r="BX67" s="43"/>
      <c r="BY67" s="43"/>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43"/>
      <c r="BN68" s="43"/>
      <c r="BO68" s="43"/>
      <c r="BP68" s="43"/>
      <c r="BQ68" s="43"/>
      <c r="BR68" s="43"/>
      <c r="BS68" s="43"/>
      <c r="BT68" s="43"/>
      <c r="BU68" s="43"/>
      <c r="BV68" s="43"/>
      <c r="BW68" s="43"/>
      <c r="BX68" s="43"/>
      <c r="BY68" s="43"/>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43"/>
      <c r="BN69" s="43"/>
      <c r="BO69" s="43"/>
      <c r="BP69" s="43"/>
      <c r="BQ69" s="43"/>
      <c r="BR69" s="43"/>
      <c r="BS69" s="43"/>
      <c r="BT69" s="43"/>
      <c r="BU69" s="43"/>
      <c r="BV69" s="43"/>
      <c r="BW69" s="43"/>
      <c r="BX69" s="43"/>
      <c r="BY69" s="43"/>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43"/>
      <c r="BN70" s="43"/>
      <c r="BO70" s="43"/>
      <c r="BP70" s="43"/>
      <c r="BQ70" s="43"/>
      <c r="BR70" s="43"/>
      <c r="BS70" s="43"/>
      <c r="BT70" s="43"/>
      <c r="BU70" s="43"/>
      <c r="BV70" s="43"/>
      <c r="BW70" s="43"/>
      <c r="BX70" s="43"/>
      <c r="BY70" s="43"/>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43"/>
      <c r="BN71" s="43"/>
      <c r="BO71" s="43"/>
      <c r="BP71" s="43"/>
      <c r="BQ71" s="43"/>
      <c r="BR71" s="43"/>
      <c r="BS71" s="43"/>
      <c r="BT71" s="43"/>
      <c r="BU71" s="43"/>
      <c r="BV71" s="43"/>
      <c r="BW71" s="43"/>
      <c r="BX71" s="43"/>
      <c r="BY71" s="43"/>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43"/>
      <c r="BN72" s="43"/>
      <c r="BO72" s="43"/>
      <c r="BP72" s="43"/>
      <c r="BQ72" s="43"/>
      <c r="BR72" s="43"/>
      <c r="BS72" s="43"/>
      <c r="BT72" s="43"/>
      <c r="BU72" s="43"/>
      <c r="BV72" s="43"/>
      <c r="BW72" s="43"/>
      <c r="BX72" s="43"/>
      <c r="BY72" s="43"/>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43"/>
      <c r="BN73" s="43"/>
      <c r="BO73" s="43"/>
      <c r="BP73" s="43"/>
      <c r="BQ73" s="43"/>
      <c r="BR73" s="43"/>
      <c r="BS73" s="43"/>
      <c r="BT73" s="43"/>
      <c r="BU73" s="43"/>
      <c r="BV73" s="43"/>
      <c r="BW73" s="43"/>
      <c r="BX73" s="43"/>
      <c r="BY73" s="43"/>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43"/>
      <c r="BN74" s="43"/>
      <c r="BO74" s="43"/>
      <c r="BP74" s="43"/>
      <c r="BQ74" s="43"/>
      <c r="BR74" s="43"/>
      <c r="BS74" s="43"/>
      <c r="BT74" s="43"/>
      <c r="BU74" s="43"/>
      <c r="BV74" s="43"/>
      <c r="BW74" s="43"/>
      <c r="BX74" s="43"/>
      <c r="BY74" s="43"/>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43"/>
      <c r="BN75" s="43"/>
      <c r="BO75" s="43"/>
      <c r="BP75" s="43"/>
      <c r="BQ75" s="43"/>
      <c r="BR75" s="43"/>
      <c r="BS75" s="43"/>
      <c r="BT75" s="43"/>
      <c r="BU75" s="43"/>
      <c r="BV75" s="43"/>
      <c r="BW75" s="43"/>
      <c r="BX75" s="43"/>
      <c r="BY75" s="43"/>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43"/>
      <c r="BN76" s="43"/>
      <c r="BO76" s="43"/>
      <c r="BP76" s="43"/>
      <c r="BQ76" s="43"/>
      <c r="BR76" s="43"/>
      <c r="BS76" s="43"/>
      <c r="BT76" s="43"/>
      <c r="BU76" s="43"/>
      <c r="BV76" s="43"/>
      <c r="BW76" s="43"/>
      <c r="BX76" s="43"/>
      <c r="BY76" s="43"/>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43"/>
      <c r="BN77" s="43"/>
      <c r="BO77" s="43"/>
      <c r="BP77" s="43"/>
      <c r="BQ77" s="43"/>
      <c r="BR77" s="43"/>
      <c r="BS77" s="43"/>
      <c r="BT77" s="43"/>
      <c r="BU77" s="43"/>
      <c r="BV77" s="43"/>
      <c r="BW77" s="43"/>
      <c r="BX77" s="43"/>
      <c r="BY77" s="43"/>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43"/>
      <c r="BN78" s="43"/>
      <c r="BO78" s="43"/>
      <c r="BP78" s="43"/>
      <c r="BQ78" s="43"/>
      <c r="BR78" s="43"/>
      <c r="BS78" s="43"/>
      <c r="BT78" s="43"/>
      <c r="BU78" s="43"/>
      <c r="BV78" s="43"/>
      <c r="BW78" s="43"/>
      <c r="BX78" s="43"/>
      <c r="BY78" s="43"/>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43"/>
      <c r="BN79" s="43"/>
      <c r="BO79" s="43"/>
      <c r="BP79" s="43"/>
      <c r="BQ79" s="43"/>
      <c r="BR79" s="43"/>
      <c r="BS79" s="43"/>
      <c r="BT79" s="43"/>
      <c r="BU79" s="43"/>
      <c r="BV79" s="43"/>
      <c r="BW79" s="43"/>
      <c r="BX79" s="43"/>
      <c r="BY79" s="43"/>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43"/>
      <c r="BN80" s="43"/>
      <c r="BO80" s="43"/>
      <c r="BP80" s="43"/>
      <c r="BQ80" s="43"/>
      <c r="BR80" s="43"/>
      <c r="BS80" s="43"/>
      <c r="BT80" s="43"/>
      <c r="BU80" s="43"/>
      <c r="BV80" s="43"/>
      <c r="BW80" s="43"/>
      <c r="BX80" s="43"/>
      <c r="BY80" s="43"/>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43"/>
      <c r="BN81" s="43"/>
      <c r="BO81" s="43"/>
      <c r="BP81" s="43"/>
      <c r="BQ81" s="43"/>
      <c r="BR81" s="43"/>
      <c r="BS81" s="43"/>
      <c r="BT81" s="43"/>
      <c r="BU81" s="43"/>
      <c r="BV81" s="43"/>
      <c r="BW81" s="43"/>
      <c r="BX81" s="43"/>
      <c r="BY81" s="43"/>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44</v>
      </c>
      <c r="N86" s="12" t="s">
        <v>43</v>
      </c>
      <c r="O86" s="12" t="str">
        <f>データ!EO6</f>
        <v>【0.00】</v>
      </c>
    </row>
  </sheetData>
  <sheetProtection algorithmName="SHA-512" hashValue="Q9rB12qLHBNKPpN6mPT5WgJuaWZRBXoSN4+munbjZcFQ/TAlFqDOTRiAVOw60HSHdc8tQhDWj13zWo0/B4PaZw==" saltValue="8wYHRUrO+s0LkfKixGnN9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355020</v>
      </c>
      <c r="D6" s="19">
        <f t="shared" si="3"/>
        <v>47</v>
      </c>
      <c r="E6" s="19">
        <f t="shared" si="3"/>
        <v>17</v>
      </c>
      <c r="F6" s="19">
        <f t="shared" si="3"/>
        <v>6</v>
      </c>
      <c r="G6" s="19">
        <f t="shared" si="3"/>
        <v>0</v>
      </c>
      <c r="H6" s="19" t="str">
        <f t="shared" si="3"/>
        <v>山口県　阿武町</v>
      </c>
      <c r="I6" s="19" t="str">
        <f t="shared" si="3"/>
        <v>法非適用</v>
      </c>
      <c r="J6" s="19" t="str">
        <f t="shared" si="3"/>
        <v>下水道事業</v>
      </c>
      <c r="K6" s="19" t="str">
        <f t="shared" si="3"/>
        <v>漁業集落排水</v>
      </c>
      <c r="L6" s="19" t="str">
        <f t="shared" si="3"/>
        <v>H1</v>
      </c>
      <c r="M6" s="19" t="str">
        <f t="shared" si="3"/>
        <v>非設置</v>
      </c>
      <c r="N6" s="20" t="str">
        <f t="shared" si="3"/>
        <v>-</v>
      </c>
      <c r="O6" s="20" t="str">
        <f t="shared" si="3"/>
        <v>該当数値なし</v>
      </c>
      <c r="P6" s="20">
        <f t="shared" si="3"/>
        <v>25.68</v>
      </c>
      <c r="Q6" s="20">
        <f t="shared" si="3"/>
        <v>100</v>
      </c>
      <c r="R6" s="20">
        <f t="shared" si="3"/>
        <v>4400</v>
      </c>
      <c r="S6" s="20">
        <f t="shared" si="3"/>
        <v>3028</v>
      </c>
      <c r="T6" s="20">
        <f t="shared" si="3"/>
        <v>115.95</v>
      </c>
      <c r="U6" s="20">
        <f t="shared" si="3"/>
        <v>26.11</v>
      </c>
      <c r="V6" s="20">
        <f t="shared" si="3"/>
        <v>771</v>
      </c>
      <c r="W6" s="20">
        <f t="shared" si="3"/>
        <v>0.22</v>
      </c>
      <c r="X6" s="20">
        <f t="shared" si="3"/>
        <v>3504.55</v>
      </c>
      <c r="Y6" s="21">
        <f>IF(Y7="",NA(),Y7)</f>
        <v>99.93</v>
      </c>
      <c r="Z6" s="21">
        <f t="shared" ref="Z6:AH6" si="4">IF(Z7="",NA(),Z7)</f>
        <v>98.09</v>
      </c>
      <c r="AA6" s="21">
        <f t="shared" si="4"/>
        <v>98.52</v>
      </c>
      <c r="AB6" s="21">
        <f t="shared" si="4"/>
        <v>91.28</v>
      </c>
      <c r="AC6" s="21">
        <f t="shared" si="4"/>
        <v>127.46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36.159999999999997</v>
      </c>
      <c r="BG6" s="21">
        <f t="shared" ref="BG6:BO6" si="7">IF(BG7="",NA(),BG7)</f>
        <v>75.290000000000006</v>
      </c>
      <c r="BH6" s="20">
        <f t="shared" si="7"/>
        <v>0</v>
      </c>
      <c r="BI6" s="20">
        <f t="shared" si="7"/>
        <v>0</v>
      </c>
      <c r="BJ6" s="20">
        <f t="shared" si="7"/>
        <v>0</v>
      </c>
      <c r="BK6" s="21">
        <f t="shared" si="7"/>
        <v>641.42999999999995</v>
      </c>
      <c r="BL6" s="21">
        <f t="shared" si="7"/>
        <v>807.81</v>
      </c>
      <c r="BM6" s="21">
        <f t="shared" si="7"/>
        <v>733.23</v>
      </c>
      <c r="BN6" s="21">
        <f t="shared" si="7"/>
        <v>607.88</v>
      </c>
      <c r="BO6" s="21">
        <f t="shared" si="7"/>
        <v>892.29</v>
      </c>
      <c r="BP6" s="20" t="str">
        <f>IF(BP7="","",IF(BP7="-","【-】","【"&amp;SUBSTITUTE(TEXT(BP7,"#,##0.00"),"-","△")&amp;"】"))</f>
        <v>【1,069.89】</v>
      </c>
      <c r="BQ6" s="21">
        <f>IF(BQ7="",NA(),BQ7)</f>
        <v>100</v>
      </c>
      <c r="BR6" s="21">
        <f t="shared" ref="BR6:BZ6" si="8">IF(BR7="",NA(),BR7)</f>
        <v>100</v>
      </c>
      <c r="BS6" s="21">
        <f t="shared" si="8"/>
        <v>96.92</v>
      </c>
      <c r="BT6" s="21">
        <f t="shared" si="8"/>
        <v>79.319999999999993</v>
      </c>
      <c r="BU6" s="21">
        <f t="shared" si="8"/>
        <v>96.41</v>
      </c>
      <c r="BV6" s="21">
        <f t="shared" si="8"/>
        <v>56.93</v>
      </c>
      <c r="BW6" s="21">
        <f t="shared" si="8"/>
        <v>49.44</v>
      </c>
      <c r="BX6" s="21">
        <f t="shared" si="8"/>
        <v>54.39</v>
      </c>
      <c r="BY6" s="21">
        <f t="shared" si="8"/>
        <v>48.98</v>
      </c>
      <c r="BZ6" s="21">
        <f t="shared" si="8"/>
        <v>46.45</v>
      </c>
      <c r="CA6" s="20" t="str">
        <f>IF(CA7="","",IF(CA7="-","【-】","【"&amp;SUBSTITUTE(TEXT(CA7,"#,##0.00"),"-","△")&amp;"】"))</f>
        <v>【39.89】</v>
      </c>
      <c r="CB6" s="21">
        <f>IF(CB7="",NA(),CB7)</f>
        <v>215.21</v>
      </c>
      <c r="CC6" s="21">
        <f t="shared" ref="CC6:CK6" si="9">IF(CC7="",NA(),CC7)</f>
        <v>211.49</v>
      </c>
      <c r="CD6" s="21">
        <f t="shared" si="9"/>
        <v>214.53</v>
      </c>
      <c r="CE6" s="21">
        <f t="shared" si="9"/>
        <v>277.43</v>
      </c>
      <c r="CF6" s="21">
        <f t="shared" si="9"/>
        <v>172.48</v>
      </c>
      <c r="CG6" s="21">
        <f t="shared" si="9"/>
        <v>300.17</v>
      </c>
      <c r="CH6" s="21">
        <f t="shared" si="9"/>
        <v>343.49</v>
      </c>
      <c r="CI6" s="21">
        <f t="shared" si="9"/>
        <v>318.06</v>
      </c>
      <c r="CJ6" s="21">
        <f t="shared" si="9"/>
        <v>362.51</v>
      </c>
      <c r="CK6" s="21">
        <f t="shared" si="9"/>
        <v>361.83</v>
      </c>
      <c r="CL6" s="20" t="str">
        <f>IF(CL7="","",IF(CL7="-","【-】","【"&amp;SUBSTITUTE(TEXT(CL7,"#,##0.00"),"-","△")&amp;"】"))</f>
        <v>【426.52】</v>
      </c>
      <c r="CM6" s="21">
        <f>IF(CM7="",NA(),CM7)</f>
        <v>65.790000000000006</v>
      </c>
      <c r="CN6" s="21">
        <f t="shared" ref="CN6:CV6" si="10">IF(CN7="",NA(),CN7)</f>
        <v>65.790000000000006</v>
      </c>
      <c r="CO6" s="21">
        <f t="shared" si="10"/>
        <v>65.790000000000006</v>
      </c>
      <c r="CP6" s="21">
        <f t="shared" si="10"/>
        <v>65.790000000000006</v>
      </c>
      <c r="CQ6" s="21">
        <f t="shared" si="10"/>
        <v>65.790000000000006</v>
      </c>
      <c r="CR6" s="21">
        <f t="shared" si="10"/>
        <v>39.130000000000003</v>
      </c>
      <c r="CS6" s="21">
        <f t="shared" si="10"/>
        <v>40.29</v>
      </c>
      <c r="CT6" s="21">
        <f t="shared" si="10"/>
        <v>40.11</v>
      </c>
      <c r="CU6" s="21">
        <f t="shared" si="10"/>
        <v>37.67</v>
      </c>
      <c r="CV6" s="21">
        <f t="shared" si="10"/>
        <v>30.99</v>
      </c>
      <c r="CW6" s="20" t="str">
        <f>IF(CW7="","",IF(CW7="-","【-】","【"&amp;SUBSTITUTE(TEXT(CW7,"#,##0.00"),"-","△")&amp;"】"))</f>
        <v>【28.16】</v>
      </c>
      <c r="CX6" s="21">
        <f>IF(CX7="",NA(),CX7)</f>
        <v>98.46</v>
      </c>
      <c r="CY6" s="21">
        <f t="shared" ref="CY6:DG6" si="11">IF(CY7="",NA(),CY7)</f>
        <v>97.69</v>
      </c>
      <c r="CZ6" s="21">
        <f t="shared" si="11"/>
        <v>99.36</v>
      </c>
      <c r="DA6" s="21">
        <f t="shared" si="11"/>
        <v>98.21</v>
      </c>
      <c r="DB6" s="21">
        <f t="shared" si="11"/>
        <v>97.41</v>
      </c>
      <c r="DC6" s="21">
        <f t="shared" si="11"/>
        <v>86.33</v>
      </c>
      <c r="DD6" s="21">
        <f t="shared" si="11"/>
        <v>87.49</v>
      </c>
      <c r="DE6" s="21">
        <f t="shared" si="11"/>
        <v>87.61</v>
      </c>
      <c r="DF6" s="21">
        <f t="shared" si="11"/>
        <v>87.94</v>
      </c>
      <c r="DG6" s="21">
        <f t="shared" si="11"/>
        <v>85.45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0.01</v>
      </c>
      <c r="EL6" s="20">
        <f t="shared" si="14"/>
        <v>0</v>
      </c>
      <c r="EM6" s="21">
        <f t="shared" si="14"/>
        <v>0.02</v>
      </c>
      <c r="EN6" s="20">
        <f t="shared" si="14"/>
        <v>0</v>
      </c>
      <c r="EO6" s="20" t="str">
        <f>IF(EO7="","",IF(EO7="-","【-】","【"&amp;SUBSTITUTE(TEXT(EO7,"#,##0.00"),"-","△")&amp;"】"))</f>
        <v>【0.00】</v>
      </c>
    </row>
    <row r="7" spans="1:145" s="22" customFormat="1" x14ac:dyDescent="0.15">
      <c r="A7" s="14"/>
      <c r="B7" s="23">
        <v>2023</v>
      </c>
      <c r="C7" s="23">
        <v>355020</v>
      </c>
      <c r="D7" s="23">
        <v>47</v>
      </c>
      <c r="E7" s="23">
        <v>17</v>
      </c>
      <c r="F7" s="23">
        <v>6</v>
      </c>
      <c r="G7" s="23">
        <v>0</v>
      </c>
      <c r="H7" s="23" t="s">
        <v>98</v>
      </c>
      <c r="I7" s="23" t="s">
        <v>99</v>
      </c>
      <c r="J7" s="23" t="s">
        <v>100</v>
      </c>
      <c r="K7" s="23" t="s">
        <v>101</v>
      </c>
      <c r="L7" s="23" t="s">
        <v>102</v>
      </c>
      <c r="M7" s="23" t="s">
        <v>103</v>
      </c>
      <c r="N7" s="24" t="s">
        <v>104</v>
      </c>
      <c r="O7" s="24" t="s">
        <v>105</v>
      </c>
      <c r="P7" s="24">
        <v>25.68</v>
      </c>
      <c r="Q7" s="24">
        <v>100</v>
      </c>
      <c r="R7" s="24">
        <v>4400</v>
      </c>
      <c r="S7" s="24">
        <v>3028</v>
      </c>
      <c r="T7" s="24">
        <v>115.95</v>
      </c>
      <c r="U7" s="24">
        <v>26.11</v>
      </c>
      <c r="V7" s="24">
        <v>771</v>
      </c>
      <c r="W7" s="24">
        <v>0.22</v>
      </c>
      <c r="X7" s="24">
        <v>3504.55</v>
      </c>
      <c r="Y7" s="24">
        <v>99.93</v>
      </c>
      <c r="Z7" s="24">
        <v>98.09</v>
      </c>
      <c r="AA7" s="24">
        <v>98.52</v>
      </c>
      <c r="AB7" s="24">
        <v>91.28</v>
      </c>
      <c r="AC7" s="24">
        <v>127.46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36.159999999999997</v>
      </c>
      <c r="BG7" s="24">
        <v>75.290000000000006</v>
      </c>
      <c r="BH7" s="24">
        <v>0</v>
      </c>
      <c r="BI7" s="24">
        <v>0</v>
      </c>
      <c r="BJ7" s="24">
        <v>0</v>
      </c>
      <c r="BK7" s="24">
        <v>641.42999999999995</v>
      </c>
      <c r="BL7" s="24">
        <v>807.81</v>
      </c>
      <c r="BM7" s="24">
        <v>733.23</v>
      </c>
      <c r="BN7" s="24">
        <v>607.88</v>
      </c>
      <c r="BO7" s="24">
        <v>892.29</v>
      </c>
      <c r="BP7" s="24">
        <v>1069.8900000000001</v>
      </c>
      <c r="BQ7" s="24">
        <v>100</v>
      </c>
      <c r="BR7" s="24">
        <v>100</v>
      </c>
      <c r="BS7" s="24">
        <v>96.92</v>
      </c>
      <c r="BT7" s="24">
        <v>79.319999999999993</v>
      </c>
      <c r="BU7" s="24">
        <v>96.41</v>
      </c>
      <c r="BV7" s="24">
        <v>56.93</v>
      </c>
      <c r="BW7" s="24">
        <v>49.44</v>
      </c>
      <c r="BX7" s="24">
        <v>54.39</v>
      </c>
      <c r="BY7" s="24">
        <v>48.98</v>
      </c>
      <c r="BZ7" s="24">
        <v>46.45</v>
      </c>
      <c r="CA7" s="24">
        <v>39.89</v>
      </c>
      <c r="CB7" s="24">
        <v>215.21</v>
      </c>
      <c r="CC7" s="24">
        <v>211.49</v>
      </c>
      <c r="CD7" s="24">
        <v>214.53</v>
      </c>
      <c r="CE7" s="24">
        <v>277.43</v>
      </c>
      <c r="CF7" s="24">
        <v>172.48</v>
      </c>
      <c r="CG7" s="24">
        <v>300.17</v>
      </c>
      <c r="CH7" s="24">
        <v>343.49</v>
      </c>
      <c r="CI7" s="24">
        <v>318.06</v>
      </c>
      <c r="CJ7" s="24">
        <v>362.51</v>
      </c>
      <c r="CK7" s="24">
        <v>361.83</v>
      </c>
      <c r="CL7" s="24">
        <v>426.52</v>
      </c>
      <c r="CM7" s="24">
        <v>65.790000000000006</v>
      </c>
      <c r="CN7" s="24">
        <v>65.790000000000006</v>
      </c>
      <c r="CO7" s="24">
        <v>65.790000000000006</v>
      </c>
      <c r="CP7" s="24">
        <v>65.790000000000006</v>
      </c>
      <c r="CQ7" s="24">
        <v>65.790000000000006</v>
      </c>
      <c r="CR7" s="24">
        <v>39.130000000000003</v>
      </c>
      <c r="CS7" s="24">
        <v>40.29</v>
      </c>
      <c r="CT7" s="24">
        <v>40.11</v>
      </c>
      <c r="CU7" s="24">
        <v>37.67</v>
      </c>
      <c r="CV7" s="24">
        <v>30.99</v>
      </c>
      <c r="CW7" s="24">
        <v>28.16</v>
      </c>
      <c r="CX7" s="24">
        <v>98.46</v>
      </c>
      <c r="CY7" s="24">
        <v>97.69</v>
      </c>
      <c r="CZ7" s="24">
        <v>99.36</v>
      </c>
      <c r="DA7" s="24">
        <v>98.21</v>
      </c>
      <c r="DB7" s="24">
        <v>97.41</v>
      </c>
      <c r="DC7" s="24">
        <v>86.33</v>
      </c>
      <c r="DD7" s="24">
        <v>87.49</v>
      </c>
      <c r="DE7" s="24">
        <v>87.61</v>
      </c>
      <c r="DF7" s="24">
        <v>87.94</v>
      </c>
      <c r="DG7" s="24">
        <v>85.45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0.01</v>
      </c>
      <c r="EL7" s="24">
        <v>0</v>
      </c>
      <c r="EM7" s="24">
        <v>0.02</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2025-02-12T02:04:42Z</cp:lastPrinted>
  <dcterms:created xsi:type="dcterms:W3CDTF">2025-01-24T07:38:12Z</dcterms:created>
  <dcterms:modified xsi:type="dcterms:W3CDTF">2025-02-26T04:22:31Z</dcterms:modified>
  <cp:category/>
</cp:coreProperties>
</file>