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S520DCE2\Public\下水道課\21 - メール\50 - その他\令和06年度\受信\翌1月\20250128_【県市町課】公営企業に係る経営比較分析表（令和５年度決算）の分析等について（水道事業・下水道事業の様式修正について）\"/>
    </mc:Choice>
  </mc:AlternateContent>
  <xr:revisionPtr revIDLastSave="0" documentId="13_ncr:1_{81A2342F-A9AF-41B8-9805-82C3ECAA38DF}" xr6:coauthVersionLast="47" xr6:coauthVersionMax="47" xr10:uidLastSave="{00000000-0000-0000-0000-000000000000}"/>
  <workbookProtection workbookAlgorithmName="SHA-512" workbookHashValue="ad1mvnPqGvIratDPOnEZ/ukuGXAtqnyTx5vkY48hRalklFhN5gHGXP6LJAfHDRbI+OCYEy/ATSRNS57hIh8zEQ==" workbookSaltValue="KPAewVOERGV819vwMXU5A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10" i="4"/>
  <c r="AL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<sst xmlns="http://schemas.openxmlformats.org/spreadsheetml/2006/main" count="253" uniqueCount="116">
  <si>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</si>
  <si>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</si>
  <si>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</si>
  <si>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</si>
  <si>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</si>
  <si>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</si>
  <si>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</si>
  <si>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</si>
  <si>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</si>
  <si>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</si>
  <si>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</si>
  <si>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</si>
  <si>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</si>
  <si>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</si>
  <si>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</si>
  <si>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</si>
  <si>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</si>
  <si>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</si>
  <si>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</si>
  <si>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</si>
  <si>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</si>
  <si>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</si>
  <si>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</si>
  <si>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</si>
  <si>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</si>
  <si>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</si>
  <si>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</si>
  <si>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</si>
  <si>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</si>
  <si>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</si>
  <si>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</si>
  <si>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</si>
  <si>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</si>
  <si>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</si>
  <si>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</si>
  <si>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</si>
  <si>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</si>
  <si>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</si>
  <si>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</si>
  <si>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</si>
  <si>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</si>
  <si>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</si>
  <si>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</si>
  <si>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</si>
  <si>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</si>
  <si>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</si>
  <si>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</si>
  <si>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</si>
  <si>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</si>
  <si>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</si>
  <si>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</si>
  <si>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</si>
  <si>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</si>
  <si>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</si>
  <si>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</si>
  <si>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</si>
  <si>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</si>
  <si>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</si>
  <si>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</si>
  <si>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</si>
  <si>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</si>
  <si>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</si>
  <si>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</si>
  <si>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</si>
  <si>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</si>
  <si>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</si>
  <si>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</si>
  <si>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</si>
  <si>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</si>
  <si>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</si>
  <si>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</si>
  <si>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</si>
  <si>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</si>
  <si>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</si>
  <si>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</si>
  <si>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</si>
  <si>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</si>
  <si>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</si>
  <si>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</si>
  <si>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</si>
  <si>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</si>
  <si>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</si>
  <si>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</si>
  <si>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</si>
  <si>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</si>
  <si>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</si>
  <si>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</si>
  <si>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</si>
  <si>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</si>
  <si>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</si>
  <si>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</si>
  <si>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</si>
  <si>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</si>
  <si>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</si>
  <si>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</si>
  <si>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</si>
  <si>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</si>
  <si>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</si>
  <si>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</si>
  <si>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</si>
  <si>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</si>
  <si>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</si>
  <si>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</si>
  <si>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</si>
  <si>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</si>
  <si>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</si>
  <si>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</si>
  <si>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</si>
  <si>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</si>
  <si>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</si>
  <si>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</si>
  <si>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</si>
  <si>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</si>
  <si>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①経常収支比率については、一般会計からの繰入金に依るところが大きく、収支比率を維持するためには、費用削減を図り、繰入金の削減に努めていく必要がある。
②経費回収率については、類似団体、全国平均に比べ低く、前年度より約2％改善されるも100％を下回る値となっている。これは維持管理費の増加に伴う汚水処理費の高騰が主な要因と考えられる。
　実際には料金収入で維持管理費を賄うことができないため、一般会計からの繰入れに頼っているのが現状である。
③汚水処理原価についても同様で、水洗化率の向上と維持管理費の削減及び適正な使用料収入の確保が必要である。令和5年度決算では維持管理費の削減等をしたことで約25円低くなっている。
</t>
    <phoneticPr fontId="4"/>
  </si>
  <si>
    <t xml:space="preserve"> 各処理施設が供用開始後から10以上年経過しており、古いもので20年が経過し、老朽化が進んでいる。
　令和5年度においては全年度策定した改築・更新等の実施計画を元に機能強化工事を実施している。
　また、施設の更新等に要する費用の平準化を図り、機器類の省エネ対策にも取組むことで維持管理費の削減を行う予定である。</t>
    <phoneticPr fontId="4"/>
  </si>
  <si>
    <t>　水洗化率の向上については、下水道使用料に直結するものであることから、未接続世帯への啓発活動による下水道普及率の向上に取組むとともに、長寿命化計画等により施設更新費の平準化や、維持管理費の削減を行う。また、適正な下水道使用料の検討を行い一般会計からの繰入金の軽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</si>
</sst>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CB-4440-AFC3-F2FBDD80CB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A2CB-4440-AFC3-F2FBDD80CB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33.33</c:v>
                </c:pt>
                <c:pt idx="2">
                  <c:v>31.94</c:v>
                </c:pt>
                <c:pt idx="3">
                  <c:v>31.84</c:v>
                </c:pt>
                <c:pt idx="4">
                  <c:v>29.91</c:v>
                </c:pt>
              </c:numCache>
            </c:numRef>
          </c:val>
          <c:extLst>
            <c:ext xmlns:c16="http://schemas.microsoft.com/office/drawing/2014/chart" uri="{C3380CC4-5D6E-409C-BE32-E72D297353CC}">
              <c16:uniqueId val="{00000000-9D6B-4D0B-863D-349BD66374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9D6B-4D0B-863D-349BD66374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79.02</c:v>
                </c:pt>
                <c:pt idx="2">
                  <c:v>80.010000000000005</c:v>
                </c:pt>
                <c:pt idx="3">
                  <c:v>79.61</c:v>
                </c:pt>
                <c:pt idx="4">
                  <c:v>79.86</c:v>
                </c:pt>
              </c:numCache>
            </c:numRef>
          </c:val>
          <c:extLst>
            <c:ext xmlns:c16="http://schemas.microsoft.com/office/drawing/2014/chart" uri="{C3380CC4-5D6E-409C-BE32-E72D297353CC}">
              <c16:uniqueId val="{00000000-7E6A-474B-838C-964570EC67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7E6A-474B-838C-964570EC67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124.7</c:v>
                </c:pt>
                <c:pt idx="2">
                  <c:v>104.35</c:v>
                </c:pt>
                <c:pt idx="3">
                  <c:v>110.7</c:v>
                </c:pt>
                <c:pt idx="4">
                  <c:v>113.18</c:v>
                </c:pt>
              </c:numCache>
            </c:numRef>
          </c:val>
          <c:extLst>
            <c:ext xmlns:c16="http://schemas.microsoft.com/office/drawing/2014/chart" uri="{C3380CC4-5D6E-409C-BE32-E72D297353CC}">
              <c16:uniqueId val="{00000000-5C5F-40A5-A1FF-8A7E6EF793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5C5F-40A5-A1FF-8A7E6EF793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5.08</c:v>
                </c:pt>
                <c:pt idx="2">
                  <c:v>9.73</c:v>
                </c:pt>
                <c:pt idx="3">
                  <c:v>14.38</c:v>
                </c:pt>
                <c:pt idx="4">
                  <c:v>18.96</c:v>
                </c:pt>
              </c:numCache>
            </c:numRef>
          </c:val>
          <c:extLst>
            <c:ext xmlns:c16="http://schemas.microsoft.com/office/drawing/2014/chart" uri="{C3380CC4-5D6E-409C-BE32-E72D297353CC}">
              <c16:uniqueId val="{00000000-F389-4444-A9CF-DD63FC9E92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F389-4444-A9CF-DD63FC9E92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D4-43E9-8122-DD1043FF10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4D4-43E9-8122-DD1043FF10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1EB-4176-8AA1-7540E62C7B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1EB-4176-8AA1-7540E62C7B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61.56</c:v>
                </c:pt>
                <c:pt idx="2">
                  <c:v>34.090000000000003</c:v>
                </c:pt>
                <c:pt idx="3">
                  <c:v>35.1</c:v>
                </c:pt>
                <c:pt idx="4">
                  <c:v>36.450000000000003</c:v>
                </c:pt>
              </c:numCache>
            </c:numRef>
          </c:val>
          <c:extLst>
            <c:ext xmlns:c16="http://schemas.microsoft.com/office/drawing/2014/chart" uri="{C3380CC4-5D6E-409C-BE32-E72D297353CC}">
              <c16:uniqueId val="{00000000-2ED6-4E1C-B016-C246074D25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2ED6-4E1C-B016-C246074D25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29.98</c:v>
                </c:pt>
                <c:pt idx="2">
                  <c:v>60.48</c:v>
                </c:pt>
                <c:pt idx="3">
                  <c:v>21.87</c:v>
                </c:pt>
                <c:pt idx="4">
                  <c:v>20.79</c:v>
                </c:pt>
              </c:numCache>
            </c:numRef>
          </c:val>
          <c:extLst>
            <c:ext xmlns:c16="http://schemas.microsoft.com/office/drawing/2014/chart" uri="{C3380CC4-5D6E-409C-BE32-E72D297353CC}">
              <c16:uniqueId val="{00000000-F2AF-407C-AFA9-45A943F1F4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F2AF-407C-AFA9-45A943F1F4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47.32</c:v>
                </c:pt>
                <c:pt idx="2">
                  <c:v>30.66</c:v>
                </c:pt>
                <c:pt idx="3">
                  <c:v>32.42</c:v>
                </c:pt>
                <c:pt idx="4">
                  <c:v>34.049999999999997</c:v>
                </c:pt>
              </c:numCache>
            </c:numRef>
          </c:val>
          <c:extLst>
            <c:ext xmlns:c16="http://schemas.microsoft.com/office/drawing/2014/chart" uri="{C3380CC4-5D6E-409C-BE32-E72D297353CC}">
              <c16:uniqueId val="{00000000-EFBE-4F60-AF47-2A8614D284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EFBE-4F60-AF47-2A8614D284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439.15</c:v>
                </c:pt>
                <c:pt idx="2">
                  <c:v>675.79</c:v>
                </c:pt>
                <c:pt idx="3">
                  <c:v>641.62</c:v>
                </c:pt>
                <c:pt idx="4">
                  <c:v>616.24</c:v>
                </c:pt>
              </c:numCache>
            </c:numRef>
          </c:val>
          <c:extLst>
            <c:ext xmlns:c16="http://schemas.microsoft.com/office/drawing/2014/chart" uri="{C3380CC4-5D6E-409C-BE32-E72D297353CC}">
              <c16:uniqueId val="{00000000-99C0-41B2-BFD1-30B3A0F39E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9C0-41B2-BFD1-30B3A0F39E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周防大島町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54">
        <f>データ!S6</f>
        <v>13897</v>
      </c>
      <c r="AM8" s="54"/>
      <c r="AN8" s="54"/>
      <c r="AO8" s="54"/>
      <c r="AP8" s="54"/>
      <c r="AQ8" s="54"/>
      <c r="AR8" s="54"/>
      <c r="AS8" s="54"/>
      <c r="AT8" s="53">
        <f>データ!T6</f>
        <v>138.1</v>
      </c>
      <c r="AU8" s="53"/>
      <c r="AV8" s="53"/>
      <c r="AW8" s="53"/>
      <c r="AX8" s="53"/>
      <c r="AY8" s="53"/>
      <c r="AZ8" s="53"/>
      <c r="BA8" s="53"/>
      <c r="BB8" s="53">
        <f>データ!U6</f>
        <v>100.63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66.06</v>
      </c>
      <c r="J10" s="53"/>
      <c r="K10" s="53"/>
      <c r="L10" s="53"/>
      <c r="M10" s="53"/>
      <c r="N10" s="53"/>
      <c r="O10" s="53"/>
      <c r="P10" s="53">
        <f>データ!P6</f>
        <v>18.54</v>
      </c>
      <c r="Q10" s="53"/>
      <c r="R10" s="53"/>
      <c r="S10" s="53"/>
      <c r="T10" s="53"/>
      <c r="U10" s="53"/>
      <c r="V10" s="53"/>
      <c r="W10" s="53">
        <f>データ!Q6</f>
        <v>100.66</v>
      </c>
      <c r="X10" s="53"/>
      <c r="Y10" s="53"/>
      <c r="Z10" s="53"/>
      <c r="AA10" s="53"/>
      <c r="AB10" s="53"/>
      <c r="AC10" s="53"/>
      <c r="AD10" s="54">
        <f>データ!R6</f>
        <v>4444</v>
      </c>
      <c r="AE10" s="54"/>
      <c r="AF10" s="54"/>
      <c r="AG10" s="54"/>
      <c r="AH10" s="54"/>
      <c r="AI10" s="54"/>
      <c r="AJ10" s="54"/>
      <c r="AK10" s="2"/>
      <c r="AL10" s="54">
        <f>データ!V6</f>
        <v>2552</v>
      </c>
      <c r="AM10" s="54"/>
      <c r="AN10" s="54"/>
      <c r="AO10" s="54"/>
      <c r="AP10" s="54"/>
      <c r="AQ10" s="54"/>
      <c r="AR10" s="54"/>
      <c r="AS10" s="54"/>
      <c r="AT10" s="53">
        <f>データ!W6</f>
        <v>2.96</v>
      </c>
      <c r="AU10" s="53"/>
      <c r="AV10" s="53"/>
      <c r="AW10" s="53"/>
      <c r="AX10" s="53"/>
      <c r="AY10" s="53"/>
      <c r="AZ10" s="53"/>
      <c r="BA10" s="53"/>
      <c r="BB10" s="53">
        <f>データ!X6</f>
        <v>862.16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32RrU/l4pM/XQ6+oNHzJbOCm2APMuQRO81Cw6Xq5xj/X99VB0B28UzxXEctcHvmlGRaTizhi7AJj5F6MqXgbw==" saltValue="8AXoMxIzAfRu0/M+SHTl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353051</v>
      </c>
      <c r="D6" s="19">
        <f t="shared" si="3"/>
        <v>46</v>
      </c>
      <c r="E6" s="19">
        <f t="shared" si="3"/>
        <v>17</v>
      </c>
      <c r="F6" s="19">
        <f t="shared" si="3"/>
        <v>5</v>
      </c>
      <c r="G6" s="19">
        <f t="shared" si="3"/>
        <v>0</v>
      </c>
      <c r="H6" s="19" t="str">
        <f t="shared" si="3"/>
        <v>山口県　周防大島町</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66.06</v>
      </c>
      <c r="P6" s="20">
        <f t="shared" si="3"/>
        <v>18.54</v>
      </c>
      <c r="Q6" s="20">
        <f t="shared" si="3"/>
        <v>100.66</v>
      </c>
      <c r="R6" s="20">
        <f t="shared" si="3"/>
        <v>4444</v>
      </c>
      <c r="S6" s="20">
        <f t="shared" si="3"/>
        <v>13897</v>
      </c>
      <c r="T6" s="20">
        <f t="shared" si="3"/>
        <v>138.1</v>
      </c>
      <c r="U6" s="20">
        <f t="shared" si="3"/>
        <v>100.63</v>
      </c>
      <c r="V6" s="20">
        <f t="shared" si="3"/>
        <v>2552</v>
      </c>
      <c r="W6" s="20">
        <f t="shared" si="3"/>
        <v>2.96</v>
      </c>
      <c r="X6" s="20">
        <f t="shared" si="3"/>
        <v>862.16</v>
      </c>
      <c r="Y6" s="21" t="str">
        <f>IF(Y7="",NA(),Y7)</f>
        <v>-</v>
      </c>
      <c r="Z6" s="21">
        <f t="shared" ref="Z6:AH6" si="4">IF(Z7="",NA(),Z7)</f>
        <v>124.7</v>
      </c>
      <c r="AA6" s="21">
        <f t="shared" si="4"/>
        <v>104.35</v>
      </c>
      <c r="AB6" s="21">
        <f t="shared" si="4"/>
        <v>110.7</v>
      </c>
      <c r="AC6" s="21">
        <f t="shared" si="4"/>
        <v>113.18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61.56</v>
      </c>
      <c r="AW6" s="21">
        <f t="shared" si="6"/>
        <v>34.090000000000003</v>
      </c>
      <c r="AX6" s="21">
        <f t="shared" si="6"/>
        <v>35.1</v>
      </c>
      <c r="AY6" s="21">
        <f t="shared" si="6"/>
        <v>36.450000000000003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29.98</v>
      </c>
      <c r="BH6" s="21">
        <f t="shared" si="7"/>
        <v>60.48</v>
      </c>
      <c r="BI6" s="21">
        <f t="shared" si="7"/>
        <v>21.87</v>
      </c>
      <c r="BJ6" s="21">
        <f t="shared" si="7"/>
        <v>20.79</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47.32</v>
      </c>
      <c r="BS6" s="21">
        <f t="shared" si="8"/>
        <v>30.66</v>
      </c>
      <c r="BT6" s="21">
        <f t="shared" si="8"/>
        <v>32.42</v>
      </c>
      <c r="BU6" s="21">
        <f t="shared" si="8"/>
        <v>34.049999999999997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439.15</v>
      </c>
      <c r="CD6" s="21">
        <f t="shared" si="9"/>
        <v>675.79</v>
      </c>
      <c r="CE6" s="21">
        <f t="shared" si="9"/>
        <v>641.62</v>
      </c>
      <c r="CF6" s="21">
        <f t="shared" si="9"/>
        <v>616.24</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33.33</v>
      </c>
      <c r="CO6" s="21">
        <f t="shared" si="10"/>
        <v>31.94</v>
      </c>
      <c r="CP6" s="21">
        <f t="shared" si="10"/>
        <v>31.84</v>
      </c>
      <c r="CQ6" s="21">
        <f t="shared" si="10"/>
        <v>29.91</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79.02</v>
      </c>
      <c r="CZ6" s="21">
        <f t="shared" si="11"/>
        <v>80.010000000000005</v>
      </c>
      <c r="DA6" s="21">
        <f t="shared" si="11"/>
        <v>79.61</v>
      </c>
      <c r="DB6" s="21">
        <f t="shared" si="11"/>
        <v>79.86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5.08</v>
      </c>
      <c r="DK6" s="21">
        <f t="shared" si="12"/>
        <v>9.73</v>
      </c>
      <c r="DL6" s="21">
        <f t="shared" si="12"/>
        <v>14.38</v>
      </c>
      <c r="DM6" s="21">
        <f t="shared" si="12"/>
        <v>18.96</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353051</v>
      </c>
      <c r="D7" s="23">
        <v>46</v>
      </c>
      <c r="E7" s="23">
        <v>17</v>
      </c>
      <c r="F7" s="23">
        <v>5</v>
      </c>
      <c r="G7" s="23">
        <v>0</v>
      </c>
      <c r="H7" s="23" t="s">
        <v>96</v>
      </c>
      <c r="I7" s="23" t="s">
        <v>97</v>
      </c>
      <c r="J7" s="23" t="s">
        <v>98</v>
      </c>
      <c r="K7" s="23" t="s">
        <v>99</v>
      </c>
      <c r="L7" s="23" t="s">
        <v>100</v>
      </c>
      <c r="M7" s="23" t="s">
        <v>101</v>
      </c>
      <c r="N7" s="24" t="s">
        <v>102</v>
      </c>
      <c r="O7" s="24">
        <v>66.06</v>
      </c>
      <c r="P7" s="24">
        <v>18.54</v>
      </c>
      <c r="Q7" s="24">
        <v>100.66</v>
      </c>
      <c r="R7" s="24">
        <v>4444</v>
      </c>
      <c r="S7" s="24">
        <v>13897</v>
      </c>
      <c r="T7" s="24">
        <v>138.1</v>
      </c>
      <c r="U7" s="24">
        <v>100.63</v>
      </c>
      <c r="V7" s="24">
        <v>2552</v>
      </c>
      <c r="W7" s="24">
        <v>2.96</v>
      </c>
      <c r="X7" s="24">
        <v>862.16</v>
      </c>
      <c r="Y7" s="24" t="s">
        <v>102</v>
      </c>
      <c r="Z7" s="24">
        <v>124.7</v>
      </c>
      <c r="AA7" s="24">
        <v>104.35</v>
      </c>
      <c r="AB7" s="24">
        <v>110.7</v>
      </c>
      <c r="AC7" s="24">
        <v>113.18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61.56</v>
      </c>
      <c r="AW7" s="24">
        <v>34.090000000000003</v>
      </c>
      <c r="AX7" s="24">
        <v>35.1</v>
      </c>
      <c r="AY7" s="24">
        <v>36.450000000000003</v>
      </c>
      <c r="AZ7" s="24" t="s">
        <v>102</v>
      </c>
      <c r="BA7" s="24">
        <v>29.13</v>
      </c>
      <c r="BB7" s="24">
        <v>35.69</v>
      </c>
      <c r="BC7" s="24">
        <v>38.4</v>
      </c>
      <c r="BD7" s="24">
        <v>44.04</v>
      </c>
      <c r="BE7" s="24">
        <v>42.02</v>
      </c>
      <c r="BF7" s="24" t="s">
        <v>102</v>
      </c>
      <c r="BG7" s="24">
        <v>29.98</v>
      </c>
      <c r="BH7" s="24">
        <v>60.48</v>
      </c>
      <c r="BI7" s="24">
        <v>21.87</v>
      </c>
      <c r="BJ7" s="24">
        <v>20.79</v>
      </c>
      <c r="BK7" s="24" t="s">
        <v>102</v>
      </c>
      <c r="BL7" s="24">
        <v>867.83</v>
      </c>
      <c r="BM7" s="24">
        <v>791.76</v>
      </c>
      <c r="BN7" s="24">
        <v>900.82</v>
      </c>
      <c r="BO7" s="24">
        <v>839.21</v>
      </c>
      <c r="BP7" s="24">
        <v>785.1</v>
      </c>
      <c r="BQ7" s="24" t="s">
        <v>102</v>
      </c>
      <c r="BR7" s="24">
        <v>47.32</v>
      </c>
      <c r="BS7" s="24">
        <v>30.66</v>
      </c>
      <c r="BT7" s="24">
        <v>32.42</v>
      </c>
      <c r="BU7" s="24">
        <v>34.049999999999997</v>
      </c>
      <c r="BV7" s="24" t="s">
        <v>102</v>
      </c>
      <c r="BW7" s="24">
        <v>57.08</v>
      </c>
      <c r="BX7" s="24">
        <v>56.26</v>
      </c>
      <c r="BY7" s="24">
        <v>52.94</v>
      </c>
      <c r="BZ7" s="24">
        <v>52.05</v>
      </c>
      <c r="CA7" s="24">
        <v>56.93</v>
      </c>
      <c r="CB7" s="24" t="s">
        <v>102</v>
      </c>
      <c r="CC7" s="24">
        <v>439.15</v>
      </c>
      <c r="CD7" s="24">
        <v>675.79</v>
      </c>
      <c r="CE7" s="24">
        <v>641.62</v>
      </c>
      <c r="CF7" s="24">
        <v>616.24</v>
      </c>
      <c r="CG7" s="24" t="s">
        <v>102</v>
      </c>
      <c r="CH7" s="24">
        <v>274.99</v>
      </c>
      <c r="CI7" s="24">
        <v>282.08999999999997</v>
      </c>
      <c r="CJ7" s="24">
        <v>303.27999999999997</v>
      </c>
      <c r="CK7" s="24">
        <v>301.86</v>
      </c>
      <c r="CL7" s="24">
        <v>271.14999999999998</v>
      </c>
      <c r="CM7" s="24" t="s">
        <v>102</v>
      </c>
      <c r="CN7" s="24">
        <v>33.33</v>
      </c>
      <c r="CO7" s="24">
        <v>31.94</v>
      </c>
      <c r="CP7" s="24">
        <v>31.84</v>
      </c>
      <c r="CQ7" s="24">
        <v>29.91</v>
      </c>
      <c r="CR7" s="24" t="s">
        <v>102</v>
      </c>
      <c r="CS7" s="24">
        <v>54.83</v>
      </c>
      <c r="CT7" s="24">
        <v>66.53</v>
      </c>
      <c r="CU7" s="24">
        <v>52.35</v>
      </c>
      <c r="CV7" s="24">
        <v>46.25</v>
      </c>
      <c r="CW7" s="24">
        <v>49.87</v>
      </c>
      <c r="CX7" s="24" t="s">
        <v>102</v>
      </c>
      <c r="CY7" s="24">
        <v>79.02</v>
      </c>
      <c r="CZ7" s="24">
        <v>80.010000000000005</v>
      </c>
      <c r="DA7" s="24">
        <v>79.61</v>
      </c>
      <c r="DB7" s="24">
        <v>79.86</v>
      </c>
      <c r="DC7" s="24" t="s">
        <v>102</v>
      </c>
      <c r="DD7" s="24">
        <v>84.7</v>
      </c>
      <c r="DE7" s="24">
        <v>84.67</v>
      </c>
      <c r="DF7" s="24">
        <v>84.39</v>
      </c>
      <c r="DG7" s="24">
        <v>83.96</v>
      </c>
      <c r="DH7" s="24">
        <v>87.54</v>
      </c>
      <c r="DI7" s="24" t="s">
        <v>102</v>
      </c>
      <c r="DJ7" s="24">
        <v>5.08</v>
      </c>
      <c r="DK7" s="24">
        <v>9.73</v>
      </c>
      <c r="DL7" s="24">
        <v>14.38</v>
      </c>
      <c r="DM7" s="24">
        <v>18.96</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SAC2164</cp:lastModifiedBy>
  <dcterms:created xsi:type="dcterms:W3CDTF">2025-01-24T07:20:12Z</dcterms:created>
  <dcterms:modified xsi:type="dcterms:W3CDTF">2025-01-28T02:32:36Z</dcterms:modified>
  <cp:category/>
</cp:coreProperties>
</file>