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S520DCE2\Public\下水道課\21 - メール\50 - その他\令和06年度\受信\翌1月\20250128_【県市町課】公営企業に係る経営比較分析表（令和５年度決算）の分析等について（水道事業・下水道事業の様式修正について）\"/>
    </mc:Choice>
  </mc:AlternateContent>
  <xr:revisionPtr revIDLastSave="0" documentId="13_ncr:1_{FC7BF617-D7F4-44F8-B12F-01F8A454F80F}" xr6:coauthVersionLast="47" xr6:coauthVersionMax="47" xr10:uidLastSave="{00000000-0000-0000-0000-000000000000}"/>
  <workbookProtection workbookAlgorithmName="SHA-512" workbookHashValue="Rcl6Jln+RLevdscwoPzODzfNPrmaCbw+bASFro4v4GnaxfLdLAkgxjnYWnR2CLzisrW5wyJ+MmJ3BDfNuHQ+7Q==" workbookSaltValue="24ZqnUL469tvQLZZCe3uFw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P10" i="4"/>
  <c r="I10" i="4"/>
  <c r="W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<sst xmlns="http://schemas.openxmlformats.org/spreadsheetml/2006/main" count="253" uniqueCount="116">
  <si>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</si>
  <si>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</si>
  <si>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</si>
  <si>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</si>
  <si>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</si>
  <si>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</si>
  <si>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</si>
  <si>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</si>
  <si>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</si>
  <si>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</si>
  <si>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</si>
  <si>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</si>
  <si>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</si>
  <si>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</si>
  <si>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</si>
  <si>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</si>
  <si>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</si>
  <si>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</si>
  <si>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</si>
  <si>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</si>
  <si>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</si>
  <si>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</si>
  <si>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</si>
  <si>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</si>
  <si>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</si>
  <si>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</si>
  <si>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</si>
  <si>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</si>
  <si>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</si>
  <si>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</si>
  <si>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</si>
  <si>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</si>
  <si>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</si>
  <si>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</si>
  <si>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</si>
  <si>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</si>
  <si>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</si>
  <si>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</si>
  <si>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</si>
  <si>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</si>
  <si>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</si>
  <si>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</si>
  <si>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</si>
  <si>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</si>
  <si>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</si>
  <si>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</si>
  <si>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</si>
  <si>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</si>
  <si>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</si>
  <si>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</si>
  <si>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</si>
  <si>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</si>
  <si>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</si>
  <si>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</si>
  <si>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</si>
  <si>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</si>
  <si>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</si>
  <si>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</si>
  <si>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</si>
  <si>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</si>
  <si>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</si>
  <si>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</si>
  <si>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</si>
  <si>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</si>
  <si>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</si>
  <si>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</si>
  <si>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</si>
  <si>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</si>
  <si>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</si>
  <si>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</si>
  <si>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</si>
  <si>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</si>
  <si>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</si>
  <si>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</si>
  <si>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</si>
  <si>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</si>
  <si>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</si>
  <si>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</si>
  <si>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</si>
  <si>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</si>
  <si>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</si>
  <si>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</si>
  <si>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</si>
  <si>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</si>
  <si>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</si>
  <si>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</si>
  <si>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</si>
  <si>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</si>
  <si>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</si>
  <si>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</si>
  <si>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</si>
  <si>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</si>
  <si>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</si>
  <si>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</si>
  <si>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</si>
  <si>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</si>
  <si>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周防大島町</t>
  </si>
  <si>
    <t>法適用</t>
  </si>
  <si>
    <t>下水道事業</t>
  </si>
  <si>
    <t>特定環境保全公共下水道</t>
  </si>
  <si>
    <t>D1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</si>
  <si>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</si>
  <si>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</si>
  <si>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</si>
  <si>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</si>
  <si>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</si>
  <si>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</si>
  <si>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</si>
  <si>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</si>
  <si>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</si>
  <si>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</si>
  <si>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</si>
  <si>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</si>
  <si>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昨年度と比較して、経常収支比率はほぼ横ばいで推移しているが、全国平均を上回っている。また、経費回収率は全国平均を大きく下回っているが、供用開始エリアは今後も広がる予定であり、水洗化率は改善の余地がある。高齢化が進んでおり、人口の減少が予想されるので、一概に改善されるとは限らないが、下水道をPRし、水洗化率を改善していく必要がある。
　汚水処理原価は、全国平均を大きく上回っているが、久賀大島処理区が供用開始をして時間が経っていないため、接続数が少ない状態である。時間の経過を待つだけではなく、今現在の接続率も改善する必要がある。
　施設利用率は全国平均を大きく下回っているが、久賀大島浄化センターは接続人数が増加予定であるため、改善することが予想される。</t>
    <phoneticPr fontId="4"/>
  </si>
  <si>
    <t>　供用開始から時間がたっており、施設の老朽化が進んでいる。健全度が低いものから順に更新を行っている。今後も計画的かつ効率的な改築更新を行っていく必要がある。</t>
    <phoneticPr fontId="4"/>
  </si>
  <si>
    <t>　水洗化率等改善の余地はあるが、急速に進む人口減少も相まって、どの程度改善できるかは定かではないが、可能な限り改善していく必要がある。また、無駄な維持管理費の削減にも努めていく必要がある。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</si>
</sst>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1-4B9B-B785-AD5F144B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1-4B9B-B785-AD5F144B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14.42</c:v>
                </c:pt>
                <c:pt idx="2">
                  <c:v>5.5</c:v>
                </c:pt>
                <c:pt idx="3">
                  <c:v>4.55</c:v>
                </c:pt>
                <c:pt idx="4">
                  <c:v>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1-49E8-B732-C553901E9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1-49E8-B732-C553901E9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65.680000000000007</c:v>
                </c:pt>
                <c:pt idx="2">
                  <c:v>65.739999999999995</c:v>
                </c:pt>
                <c:pt idx="3">
                  <c:v>62.5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F-47F0-877C-FCAFD15F6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F-47F0-877C-FCAFD15F6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151.53</c:v>
                </c:pt>
                <c:pt idx="2">
                  <c:v>123.85</c:v>
                </c:pt>
                <c:pt idx="3">
                  <c:v>115.12</c:v>
                </c:pt>
                <c:pt idx="4">
                  <c:v>115.58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C7C-B890-8C7BB9E37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D-4C7C-B890-8C7BB9E37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3.95</c:v>
                </c:pt>
                <c:pt idx="3" formatCode="#,##0.00;&quot;△&quot;#,##0.00;&quot;-&quot;">
                  <c:v>6.19</c:v>
                </c:pt>
                <c:pt idx="4" formatCode="#,##0.00;&quot;△&quot;#,##0.00;&quot;-&quot;">
                  <c:v>8.0399999999999991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7-44E7-8387-70A8B90ED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7-44E7-8387-70A8B90ED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C-490C-B057-927C1D600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C-490C-B057-927C1D600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8-482D-8389-2A5D25FA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8-482D-8389-2A5D25FA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116.41</c:v>
                </c:pt>
                <c:pt idx="2">
                  <c:v>154.02000000000001</c:v>
                </c:pt>
                <c:pt idx="3">
                  <c:v>222.28</c:v>
                </c:pt>
                <c:pt idx="4">
                  <c:v>144.37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5-44C8-957B-F23D8FF20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5-44C8-957B-F23D8FF20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274.95</c:v>
                </c:pt>
                <c:pt idx="2">
                  <c:v>2403.84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2-44C7-866D-792ED547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2-44C7-866D-792ED547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37.520000000000003</c:v>
                </c:pt>
                <c:pt idx="2">
                  <c:v>27.9</c:v>
                </c:pt>
                <c:pt idx="3">
                  <c:v>25.92</c:v>
                </c:pt>
                <c:pt idx="4">
                  <c:v>22.08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C-41D8-80CA-C607B8F8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C-41D8-80CA-C607B8F8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510.6</c:v>
                </c:pt>
                <c:pt idx="2">
                  <c:v>675.84</c:v>
                </c:pt>
                <c:pt idx="3">
                  <c:v>737.96</c:v>
                </c:pt>
                <c:pt idx="4">
                  <c:v>861.3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5-4289-B6D8-A0AB485CF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5-4289-B6D8-A0AB485CF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P4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山口県　周防大島町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54">
        <f>データ!S6</f>
        <v>13897</v>
      </c>
      <c r="AM8" s="54"/>
      <c r="AN8" s="54"/>
      <c r="AO8" s="54"/>
      <c r="AP8" s="54"/>
      <c r="AQ8" s="54"/>
      <c r="AR8" s="54"/>
      <c r="AS8" s="54"/>
      <c r="AT8" s="53">
        <f>データ!T6</f>
        <v>138.1</v>
      </c>
      <c r="AU8" s="53"/>
      <c r="AV8" s="53"/>
      <c r="AW8" s="53"/>
      <c r="AX8" s="53"/>
      <c r="AY8" s="53"/>
      <c r="AZ8" s="53"/>
      <c r="BA8" s="53"/>
      <c r="BB8" s="53">
        <f>データ!U6</f>
        <v>100.63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58.64</v>
      </c>
      <c r="J10" s="53"/>
      <c r="K10" s="53"/>
      <c r="L10" s="53"/>
      <c r="M10" s="53"/>
      <c r="N10" s="53"/>
      <c r="O10" s="53"/>
      <c r="P10" s="53">
        <f>データ!P6</f>
        <v>26.13</v>
      </c>
      <c r="Q10" s="53"/>
      <c r="R10" s="53"/>
      <c r="S10" s="53"/>
      <c r="T10" s="53"/>
      <c r="U10" s="53"/>
      <c r="V10" s="53"/>
      <c r="W10" s="53">
        <f>データ!Q6</f>
        <v>116.02</v>
      </c>
      <c r="X10" s="53"/>
      <c r="Y10" s="53"/>
      <c r="Z10" s="53"/>
      <c r="AA10" s="53"/>
      <c r="AB10" s="53"/>
      <c r="AC10" s="53"/>
      <c r="AD10" s="54">
        <f>データ!R6</f>
        <v>4444</v>
      </c>
      <c r="AE10" s="54"/>
      <c r="AF10" s="54"/>
      <c r="AG10" s="54"/>
      <c r="AH10" s="54"/>
      <c r="AI10" s="54"/>
      <c r="AJ10" s="54"/>
      <c r="AK10" s="2"/>
      <c r="AL10" s="54">
        <f>データ!V6</f>
        <v>3596</v>
      </c>
      <c r="AM10" s="54"/>
      <c r="AN10" s="54"/>
      <c r="AO10" s="54"/>
      <c r="AP10" s="54"/>
      <c r="AQ10" s="54"/>
      <c r="AR10" s="54"/>
      <c r="AS10" s="54"/>
      <c r="AT10" s="53">
        <f>データ!W6</f>
        <v>2.97</v>
      </c>
      <c r="AU10" s="53"/>
      <c r="AV10" s="53"/>
      <c r="AW10" s="53"/>
      <c r="AX10" s="53"/>
      <c r="AY10" s="53"/>
      <c r="AZ10" s="53"/>
      <c r="BA10" s="53"/>
      <c r="BB10" s="53">
        <f>データ!X6</f>
        <v>1210.77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a/hC8/fuxySsBexLkRM+jzp5XrKd7EpaFJI5PE2vgX0OCzEeG8Hz4+fCJi78Rj1SFK42Gj9akL9DmMUpkNAjyQ==" saltValue="4MsXCGGgk/EDDq8w2bug/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353051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山口県　周防大島町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自治体職員</v>
      </c>
      <c r="N6" s="20" t="str">
        <f t="shared" si="3"/>
        <v>-</v>
      </c>
      <c r="O6" s="20">
        <f t="shared" si="3"/>
        <v>58.64</v>
      </c>
      <c r="P6" s="20">
        <f t="shared" si="3"/>
        <v>26.13</v>
      </c>
      <c r="Q6" s="20">
        <f t="shared" si="3"/>
        <v>116.02</v>
      </c>
      <c r="R6" s="20">
        <f t="shared" si="3"/>
        <v>4444</v>
      </c>
      <c r="S6" s="20">
        <f t="shared" si="3"/>
        <v>13897</v>
      </c>
      <c r="T6" s="20">
        <f t="shared" si="3"/>
        <v>138.1</v>
      </c>
      <c r="U6" s="20">
        <f t="shared" si="3"/>
        <v>100.63</v>
      </c>
      <c r="V6" s="20">
        <f t="shared" si="3"/>
        <v>3596</v>
      </c>
      <c r="W6" s="20">
        <f t="shared" si="3"/>
        <v>2.97</v>
      </c>
      <c r="X6" s="20">
        <f t="shared" si="3"/>
        <v>1210.77</v>
      </c>
      <c r="Y6" s="21" t="str">
        <f>IF(Y7="",NA(),Y7)</f>
        <v>-</v>
      </c>
      <c r="Z6" s="21">
        <f t="shared" ref="Z6:AH6" si="4">IF(Z7="",NA(),Z7)</f>
        <v>151.53</v>
      </c>
      <c r="AA6" s="21">
        <f t="shared" si="4"/>
        <v>123.85</v>
      </c>
      <c r="AB6" s="21">
        <f t="shared" si="4"/>
        <v>115.12</v>
      </c>
      <c r="AC6" s="21">
        <f t="shared" si="4"/>
        <v>115.58</v>
      </c>
      <c r="AD6" s="21" t="str">
        <f t="shared" si="4"/>
        <v>-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>
        <f t="shared" ref="AV6:BD6" si="6">IF(AV7="",NA(),AV7)</f>
        <v>116.41</v>
      </c>
      <c r="AW6" s="21">
        <f t="shared" si="6"/>
        <v>154.02000000000001</v>
      </c>
      <c r="AX6" s="21">
        <f t="shared" si="6"/>
        <v>222.28</v>
      </c>
      <c r="AY6" s="21">
        <f t="shared" si="6"/>
        <v>144.37</v>
      </c>
      <c r="AZ6" s="21" t="str">
        <f t="shared" si="6"/>
        <v>-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>
        <f t="shared" ref="BG6:BO6" si="7">IF(BG7="",NA(),BG7)</f>
        <v>274.95</v>
      </c>
      <c r="BH6" s="21">
        <f t="shared" si="7"/>
        <v>2403.84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>
        <f t="shared" ref="BR6:BZ6" si="8">IF(BR7="",NA(),BR7)</f>
        <v>37.520000000000003</v>
      </c>
      <c r="BS6" s="21">
        <f t="shared" si="8"/>
        <v>27.9</v>
      </c>
      <c r="BT6" s="21">
        <f t="shared" si="8"/>
        <v>25.92</v>
      </c>
      <c r="BU6" s="21">
        <f t="shared" si="8"/>
        <v>22.08</v>
      </c>
      <c r="BV6" s="21" t="str">
        <f t="shared" si="8"/>
        <v>-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>
        <f t="shared" ref="CC6:CK6" si="9">IF(CC7="",NA(),CC7)</f>
        <v>510.6</v>
      </c>
      <c r="CD6" s="21">
        <f t="shared" si="9"/>
        <v>675.84</v>
      </c>
      <c r="CE6" s="21">
        <f t="shared" si="9"/>
        <v>737.96</v>
      </c>
      <c r="CF6" s="21">
        <f t="shared" si="9"/>
        <v>861.3</v>
      </c>
      <c r="CG6" s="21" t="str">
        <f t="shared" si="9"/>
        <v>-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>
        <f t="shared" ref="CN6:CV6" si="10">IF(CN7="",NA(),CN7)</f>
        <v>14.42</v>
      </c>
      <c r="CO6" s="21">
        <f t="shared" si="10"/>
        <v>5.5</v>
      </c>
      <c r="CP6" s="21">
        <f t="shared" si="10"/>
        <v>4.55</v>
      </c>
      <c r="CQ6" s="21">
        <f t="shared" si="10"/>
        <v>4.99</v>
      </c>
      <c r="CR6" s="21" t="str">
        <f t="shared" si="10"/>
        <v>-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>
        <f t="shared" ref="CY6:DG6" si="11">IF(CY7="",NA(),CY7)</f>
        <v>65.680000000000007</v>
      </c>
      <c r="CZ6" s="21">
        <f t="shared" si="11"/>
        <v>65.739999999999995</v>
      </c>
      <c r="DA6" s="21">
        <f t="shared" si="11"/>
        <v>62.5</v>
      </c>
      <c r="DB6" s="21">
        <f t="shared" si="11"/>
        <v>66.099999999999994</v>
      </c>
      <c r="DC6" s="21" t="str">
        <f t="shared" si="11"/>
        <v>-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0">
        <f t="shared" ref="DJ6:DR6" si="12">IF(DJ7="",NA(),DJ7)</f>
        <v>0</v>
      </c>
      <c r="DK6" s="21">
        <f t="shared" si="12"/>
        <v>3.95</v>
      </c>
      <c r="DL6" s="21">
        <f t="shared" si="12"/>
        <v>6.19</v>
      </c>
      <c r="DM6" s="21">
        <f t="shared" si="12"/>
        <v>8.0399999999999991</v>
      </c>
      <c r="DN6" s="21" t="str">
        <f t="shared" si="12"/>
        <v>-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353051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58.64</v>
      </c>
      <c r="P7" s="24">
        <v>26.13</v>
      </c>
      <c r="Q7" s="24">
        <v>116.02</v>
      </c>
      <c r="R7" s="24">
        <v>4444</v>
      </c>
      <c r="S7" s="24">
        <v>13897</v>
      </c>
      <c r="T7" s="24">
        <v>138.1</v>
      </c>
      <c r="U7" s="24">
        <v>100.63</v>
      </c>
      <c r="V7" s="24">
        <v>3596</v>
      </c>
      <c r="W7" s="24">
        <v>2.97</v>
      </c>
      <c r="X7" s="24">
        <v>1210.77</v>
      </c>
      <c r="Y7" s="24" t="s">
        <v>102</v>
      </c>
      <c r="Z7" s="24">
        <v>151.53</v>
      </c>
      <c r="AA7" s="24">
        <v>123.85</v>
      </c>
      <c r="AB7" s="24">
        <v>115.12</v>
      </c>
      <c r="AC7" s="24">
        <v>115.58</v>
      </c>
      <c r="AD7" s="24" t="s">
        <v>102</v>
      </c>
      <c r="AE7" s="24">
        <v>105.78</v>
      </c>
      <c r="AF7" s="24">
        <v>106.09</v>
      </c>
      <c r="AG7" s="24">
        <v>106.44</v>
      </c>
      <c r="AH7" s="24">
        <v>102.68</v>
      </c>
      <c r="AI7" s="24">
        <v>105.09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63.96</v>
      </c>
      <c r="AQ7" s="24">
        <v>69.42</v>
      </c>
      <c r="AR7" s="24">
        <v>72.86</v>
      </c>
      <c r="AS7" s="24">
        <v>58.68</v>
      </c>
      <c r="AT7" s="24">
        <v>65.73</v>
      </c>
      <c r="AU7" s="24" t="s">
        <v>102</v>
      </c>
      <c r="AV7" s="24">
        <v>116.41</v>
      </c>
      <c r="AW7" s="24">
        <v>154.02000000000001</v>
      </c>
      <c r="AX7" s="24">
        <v>222.28</v>
      </c>
      <c r="AY7" s="24">
        <v>144.37</v>
      </c>
      <c r="AZ7" s="24" t="s">
        <v>102</v>
      </c>
      <c r="BA7" s="24">
        <v>44.24</v>
      </c>
      <c r="BB7" s="24">
        <v>43.07</v>
      </c>
      <c r="BC7" s="24">
        <v>45.42</v>
      </c>
      <c r="BD7" s="24">
        <v>45.01</v>
      </c>
      <c r="BE7" s="24">
        <v>48.91</v>
      </c>
      <c r="BF7" s="24" t="s">
        <v>102</v>
      </c>
      <c r="BG7" s="24">
        <v>274.95</v>
      </c>
      <c r="BH7" s="24">
        <v>2403.84</v>
      </c>
      <c r="BI7" s="24">
        <v>0</v>
      </c>
      <c r="BJ7" s="24">
        <v>0</v>
      </c>
      <c r="BK7" s="24" t="s">
        <v>102</v>
      </c>
      <c r="BL7" s="24">
        <v>1258.43</v>
      </c>
      <c r="BM7" s="24">
        <v>1163.75</v>
      </c>
      <c r="BN7" s="24">
        <v>1195.47</v>
      </c>
      <c r="BO7" s="24">
        <v>1141.98</v>
      </c>
      <c r="BP7" s="24">
        <v>1156.82</v>
      </c>
      <c r="BQ7" s="24" t="s">
        <v>102</v>
      </c>
      <c r="BR7" s="24">
        <v>37.520000000000003</v>
      </c>
      <c r="BS7" s="24">
        <v>27.9</v>
      </c>
      <c r="BT7" s="24">
        <v>25.92</v>
      </c>
      <c r="BU7" s="24">
        <v>22.08</v>
      </c>
      <c r="BV7" s="24" t="s">
        <v>102</v>
      </c>
      <c r="BW7" s="24">
        <v>73.36</v>
      </c>
      <c r="BX7" s="24">
        <v>72.599999999999994</v>
      </c>
      <c r="BY7" s="24">
        <v>69.430000000000007</v>
      </c>
      <c r="BZ7" s="24">
        <v>82.27</v>
      </c>
      <c r="CA7" s="24">
        <v>75.33</v>
      </c>
      <c r="CB7" s="24" t="s">
        <v>102</v>
      </c>
      <c r="CC7" s="24">
        <v>510.6</v>
      </c>
      <c r="CD7" s="24">
        <v>675.84</v>
      </c>
      <c r="CE7" s="24">
        <v>737.96</v>
      </c>
      <c r="CF7" s="24">
        <v>861.3</v>
      </c>
      <c r="CG7" s="24" t="s">
        <v>102</v>
      </c>
      <c r="CH7" s="24">
        <v>224.88</v>
      </c>
      <c r="CI7" s="24">
        <v>228.64</v>
      </c>
      <c r="CJ7" s="24">
        <v>239.46</v>
      </c>
      <c r="CK7" s="24">
        <v>194.42</v>
      </c>
      <c r="CL7" s="24">
        <v>215.73</v>
      </c>
      <c r="CM7" s="24" t="s">
        <v>102</v>
      </c>
      <c r="CN7" s="24">
        <v>14.42</v>
      </c>
      <c r="CO7" s="24">
        <v>5.5</v>
      </c>
      <c r="CP7" s="24">
        <v>4.55</v>
      </c>
      <c r="CQ7" s="24">
        <v>4.99</v>
      </c>
      <c r="CR7" s="24" t="s">
        <v>102</v>
      </c>
      <c r="CS7" s="24">
        <v>42.4</v>
      </c>
      <c r="CT7" s="24">
        <v>42.28</v>
      </c>
      <c r="CU7" s="24">
        <v>41.06</v>
      </c>
      <c r="CV7" s="24">
        <v>45.6</v>
      </c>
      <c r="CW7" s="24">
        <v>43.28</v>
      </c>
      <c r="CX7" s="24" t="s">
        <v>102</v>
      </c>
      <c r="CY7" s="24">
        <v>65.680000000000007</v>
      </c>
      <c r="CZ7" s="24">
        <v>65.739999999999995</v>
      </c>
      <c r="DA7" s="24">
        <v>62.5</v>
      </c>
      <c r="DB7" s="24">
        <v>66.099999999999994</v>
      </c>
      <c r="DC7" s="24" t="s">
        <v>102</v>
      </c>
      <c r="DD7" s="24">
        <v>84.19</v>
      </c>
      <c r="DE7" s="24">
        <v>84.34</v>
      </c>
      <c r="DF7" s="24">
        <v>84.34</v>
      </c>
      <c r="DG7" s="24">
        <v>88.66</v>
      </c>
      <c r="DH7" s="24">
        <v>86.21</v>
      </c>
      <c r="DI7" s="24" t="s">
        <v>102</v>
      </c>
      <c r="DJ7" s="24">
        <v>0</v>
      </c>
      <c r="DK7" s="24">
        <v>3.95</v>
      </c>
      <c r="DL7" s="24">
        <v>6.19</v>
      </c>
      <c r="DM7" s="24">
        <v>8.0399999999999991</v>
      </c>
      <c r="DN7" s="24" t="s">
        <v>102</v>
      </c>
      <c r="DO7" s="24">
        <v>21.36</v>
      </c>
      <c r="DP7" s="24">
        <v>22.79</v>
      </c>
      <c r="DQ7" s="24">
        <v>24.8</v>
      </c>
      <c r="DR7" s="24">
        <v>33.159999999999997</v>
      </c>
      <c r="DS7" s="24">
        <v>29.62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0.01</v>
      </c>
      <c r="EA7" s="24">
        <v>0.01</v>
      </c>
      <c r="EB7" s="24">
        <v>0.02</v>
      </c>
      <c r="EC7" s="24">
        <v>0.12</v>
      </c>
      <c r="ED7" s="24">
        <v>0.09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0.39</v>
      </c>
      <c r="EL7" s="24">
        <v>0.1</v>
      </c>
      <c r="EM7" s="24">
        <v>0.08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SAC2164</cp:lastModifiedBy>
  <dcterms:created xsi:type="dcterms:W3CDTF">2025-01-24T07:13:56Z</dcterms:created>
  <dcterms:modified xsi:type="dcterms:W3CDTF">2025-01-28T02:33:26Z</dcterms:modified>
  <cp:category/>
</cp:coreProperties>
</file>