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6\"/>
    </mc:Choice>
  </mc:AlternateContent>
  <xr:revisionPtr revIDLastSave="0" documentId="13_ncr:1_{2C6B58CF-D137-415F-A245-FC15BC4D3D8A}" xr6:coauthVersionLast="47" xr6:coauthVersionMax="47" xr10:uidLastSave="{00000000-0000-0000-0000-000000000000}"/>
  <workbookProtection workbookAlgorithmName="SHA-512" workbookHashValue="bTa8wCPIC+NrOcgX3pTT4V5spwoc9aXtN0spLJO6FUhT3Xt+KKLicpOF1CRfeJ7JFYO4HFK3+bAPysqTVE0w3Q==" workbookSaltValue="v96NgH9PT6C4S9o8A28r6w==" workbookSpinCount="100000" lockStructure="1"/>
  <bookViews>
    <workbookView xWindow="28692" yWindow="-108" windowWidth="19416" windowHeight="148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F85" i="4"/>
  <c r="AT10" i="4"/>
  <c r="AL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<sst xmlns="http://schemas.openxmlformats.org/spreadsheetml/2006/main" count="231" uniqueCount="116">
  <si>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</si>
  <si>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</si>
  <si>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</si>
  <si>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</si>
  <si>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</si>
  <si>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</si>
  <si>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</si>
  <si>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</si>
  <si>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</si>
  <si>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</si>
  <si>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</si>
  <si>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</si>
  <si>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</si>
  <si>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</si>
  <si>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</si>
  <si>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</si>
  <si>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</si>
  <si>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</si>
  <si>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</si>
  <si>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</si>
  <si>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</si>
  <si>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</si>
  <si>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</si>
  <si>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</si>
  <si>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</si>
  <si>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</si>
  <si>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</si>
  <si>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</si>
  <si>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</si>
  <si>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</si>
  <si>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</si>
  <si>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</si>
  <si>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</si>
  <si>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</si>
  <si>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</si>
  <si>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</si>
  <si>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</si>
  <si>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</si>
  <si>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</si>
  <si>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</si>
  <si>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</si>
  <si>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</si>
  <si>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</si>
  <si>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</si>
  <si>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</si>
  <si>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</si>
  <si>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</si>
  <si>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</si>
  <si>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</si>
  <si>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</si>
  <si>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</si>
  <si>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</si>
  <si>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</si>
  <si>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</si>
  <si>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</si>
  <si>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</si>
  <si>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</si>
  <si>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</si>
  <si>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</si>
  <si>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</si>
  <si>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</si>
  <si>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</si>
  <si>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</si>
  <si>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</si>
  <si>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</si>
  <si>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</si>
  <si>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</si>
  <si>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</si>
  <si>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</si>
  <si>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</si>
  <si>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</si>
  <si>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</si>
  <si>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</si>
  <si>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</si>
  <si>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</si>
  <si>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</si>
  <si>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</si>
  <si>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</si>
  <si>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</si>
  <si>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</si>
  <si>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</si>
  <si>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</si>
  <si>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</si>
  <si>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</si>
  <si>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</si>
  <si>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</si>
  <si>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</si>
  <si>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</si>
  <si>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</si>
  <si>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</si>
  <si>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</si>
  <si>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</si>
  <si>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</si>
  <si>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</si>
  <si>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</si>
  <si>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</si>
  <si>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</si>
  <si>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</si>
  <si>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</si>
  <si>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</si>
  <si>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</si>
  <si>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</si>
  <si>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</si>
  <si>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</si>
  <si>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</si>
  <si>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</si>
  <si>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</si>
  <si>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</si>
  <si>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</si>
  <si>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</si>
  <si>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</si>
  <si>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</si>
  <si>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</si>
  <si>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平成31年4月より地方公営企業法を適用し、5年目の決算となる。
　依然として財政構造の弾力性が低く、流動比率も類似団体と比較して低いため、慎重な財政運営が必要である。
　企業債残高も年々減少しており、企業債残高対事業規模比率も減少傾向にある。
　本市は地理的要因により管渠整備費用が比較的高額となっており、汚水処理費に係る資本費も高額となるため、汚水処理原価が平均値よりも高くなっている。
　令和3年度に小野田西農業集落排水施設を公共下水道に、大型住宅団地は順次公共下水道に接続しており、普及率及び施設利用率は近年では上昇傾向にある。今後も管渠の新規整備による施設利用率の上昇を見込んでいるが、人口減少の影響は大きいと考えている。そのため、水洗化率のさらなる向上を図る必要がある。</t>
    <phoneticPr fontId="4"/>
  </si>
  <si>
    <t>　2か所の処理施設については、いずれも供用開始から35年以上経過しており、有形固定資産減価償却費は類似団体と比較して高くなっている。経年劣化による機能低下が顕著となっていることから、令和元年度に策定したストックマネジメント計画に基づき、計画的・効率的に改築更新を実施する。
　管渠老朽化率は類似団体に比べ低いものの、一部耐用年数を経過した部分があることから、ストックマネジメント計画に基づき優先順位の高い箇所から改築を行う。</t>
    <phoneticPr fontId="4"/>
  </si>
  <si>
    <t>　令和5年度末には、平成28年度に策定した「経営戦略」を初めての全面改定を行った。これを踏まえ、今後の大幅な人口減少を見据え、安定した財政運営をしていく必要がある。
　国の進める「汚水処理施設10年概成」を達成するため、令和4年度には全体計画区域の見直しを行い、整備予定区域を縮小した。公共下水道概成に向け、投資効果の高い大型住宅団地の下水道接続を優先的に行い、普及率の向上及び使用料の増加を図る。
　施設の老朽化対策としては、令和元年度に策定したストックマネジメント計画に基づき、投資額の平準化を図りながらリスクの高い施設設備を優先的に改築更新する。</t>
    <rPh sb="28" eb="29">
      <t>ハジ</t>
    </rPh>
    <rPh sb="32" eb="34">
      <t>ゼンメン</t>
    </rPh>
    <rPh sb="37" eb="38">
      <t>オコナ</t>
    </rPh>
    <rPh sb="44" eb="45">
      <t>フ</t>
    </rPh>
    <rPh sb="48" eb="50">
      <t>コンゴ</t>
    </rPh>
    <rPh sb="51" eb="53">
      <t>オオハバ</t>
    </rPh>
    <rPh sb="54" eb="58">
      <t>ジンコウゲンショウ</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</si>
</sst>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7A-4678-9D39-FD976922D3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607A-4678-9D39-FD976922D3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60.71</c:v>
                </c:pt>
                <c:pt idx="1">
                  <c:v>63.29</c:v>
                </c:pt>
                <c:pt idx="2">
                  <c:v>64.97</c:v>
                </c:pt>
                <c:pt idx="3">
                  <c:v>59.82</c:v>
                </c:pt>
                <c:pt idx="4">
                  <c:v>65.459999999999994</c:v>
                </c:pt>
              </c:numCache>
            </c:numRef>
          </c:val>
          <c:extLst>
            <c:ext xmlns:c16="http://schemas.microsoft.com/office/drawing/2014/chart" uri="{C3380CC4-5D6E-409C-BE32-E72D297353CC}">
              <c16:uniqueId val="{00000000-7204-4190-ADAF-ED148145F7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7204-4190-ADAF-ED148145F7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89.86</c:v>
                </c:pt>
                <c:pt idx="1">
                  <c:v>90.93</c:v>
                </c:pt>
                <c:pt idx="2">
                  <c:v>90.98</c:v>
                </c:pt>
                <c:pt idx="3">
                  <c:v>91.25</c:v>
                </c:pt>
                <c:pt idx="4">
                  <c:v>91.38</c:v>
                </c:pt>
              </c:numCache>
            </c:numRef>
          </c:val>
          <c:extLst>
            <c:ext xmlns:c16="http://schemas.microsoft.com/office/drawing/2014/chart" uri="{C3380CC4-5D6E-409C-BE32-E72D297353CC}">
              <c16:uniqueId val="{00000000-367A-4086-AD99-7B5740BB0B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367A-4086-AD99-7B5740BB0B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101.36</c:v>
                </c:pt>
                <c:pt idx="1">
                  <c:v>99.95</c:v>
                </c:pt>
                <c:pt idx="2">
                  <c:v>99.96</c:v>
                </c:pt>
                <c:pt idx="3">
                  <c:v>100</c:v>
                </c:pt>
                <c:pt idx="4">
                  <c:v>100.01</c:v>
                </c:pt>
              </c:numCache>
            </c:numRef>
          </c:val>
          <c:extLst>
            <c:ext xmlns:c16="http://schemas.microsoft.com/office/drawing/2014/chart" uri="{C3380CC4-5D6E-409C-BE32-E72D297353CC}">
              <c16:uniqueId val="{00000000-2086-4A6E-B8C3-9FBE5C4BD0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2086-4A6E-B8C3-9FBE5C4BD0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47.03</c:v>
                </c:pt>
                <c:pt idx="1">
                  <c:v>48.16</c:v>
                </c:pt>
                <c:pt idx="2">
                  <c:v>49.1</c:v>
                </c:pt>
                <c:pt idx="3">
                  <c:v>50.57</c:v>
                </c:pt>
                <c:pt idx="4">
                  <c:v>51.41</c:v>
                </c:pt>
              </c:numCache>
            </c:numRef>
          </c:val>
          <c:extLst>
            <c:ext xmlns:c16="http://schemas.microsoft.com/office/drawing/2014/chart" uri="{C3380CC4-5D6E-409C-BE32-E72D297353CC}">
              <c16:uniqueId val="{00000000-5903-49E8-85C1-7F80763012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903-49E8-85C1-7F80763012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0.56000000000000005</c:v>
                </c:pt>
                <c:pt idx="3" formatCode="#,##0.00;&quot;△&quot;#,##0.00;&quot;-&quot;">
                  <c:v>0.59</c:v>
                </c:pt>
                <c:pt idx="4" formatCode="#,##0.00;&quot;△&quot;#,##0.00;&quot;-&quot;">
                  <c:v>0.82</c:v>
                </c:pt>
              </c:numCache>
            </c:numRef>
          </c:val>
          <c:extLst>
            <c:ext xmlns:c16="http://schemas.microsoft.com/office/drawing/2014/chart" uri="{C3380CC4-5D6E-409C-BE32-E72D297353CC}">
              <c16:uniqueId val="{00000000-418D-4994-B2DF-669C97E9DB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418D-4994-B2DF-669C97E9DB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A8-489F-88CB-CDCBA90B5C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EBA8-489F-88CB-CDCBA90B5C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23.9</c:v>
                </c:pt>
                <c:pt idx="1">
                  <c:v>20.13</c:v>
                </c:pt>
                <c:pt idx="2">
                  <c:v>20.96</c:v>
                </c:pt>
                <c:pt idx="3">
                  <c:v>37.15</c:v>
                </c:pt>
                <c:pt idx="4">
                  <c:v>42.66</c:v>
                </c:pt>
              </c:numCache>
            </c:numRef>
          </c:val>
          <c:extLst>
            <c:ext xmlns:c16="http://schemas.microsoft.com/office/drawing/2014/chart" uri="{C3380CC4-5D6E-409C-BE32-E72D297353CC}">
              <c16:uniqueId val="{00000000-6FBB-4BB8-BBA5-7FC38B3723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FBB-4BB8-BBA5-7FC38B3723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964.23</c:v>
                </c:pt>
                <c:pt idx="1">
                  <c:v>916.3</c:v>
                </c:pt>
                <c:pt idx="2">
                  <c:v>746.7</c:v>
                </c:pt>
                <c:pt idx="3">
                  <c:v>694.07</c:v>
                </c:pt>
                <c:pt idx="4">
                  <c:v>684.52</c:v>
                </c:pt>
              </c:numCache>
            </c:numRef>
          </c:val>
          <c:extLst>
            <c:ext xmlns:c16="http://schemas.microsoft.com/office/drawing/2014/chart" uri="{C3380CC4-5D6E-409C-BE32-E72D297353CC}">
              <c16:uniqueId val="{00000000-9966-4302-9636-53629B6C11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966-4302-9636-53629B6C11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97.31</c:v>
                </c:pt>
                <c:pt idx="4">
                  <c:v>99.67</c:v>
                </c:pt>
              </c:numCache>
            </c:numRef>
          </c:val>
          <c:extLst>
            <c:ext xmlns:c16="http://schemas.microsoft.com/office/drawing/2014/chart" uri="{C3380CC4-5D6E-409C-BE32-E72D297353CC}">
              <c16:uniqueId val="{00000000-DB91-4D2F-A61F-9E34697AC0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DB91-4D2F-A61F-9E34697AC0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181.79</c:v>
                </c:pt>
                <c:pt idx="1">
                  <c:v>180.17</c:v>
                </c:pt>
                <c:pt idx="2">
                  <c:v>180</c:v>
                </c:pt>
                <c:pt idx="3">
                  <c:v>184.97</c:v>
                </c:pt>
                <c:pt idx="4">
                  <c:v>181.12</c:v>
                </c:pt>
              </c:numCache>
            </c:numRef>
          </c:val>
          <c:extLst>
            <c:ext xmlns:c16="http://schemas.microsoft.com/office/drawing/2014/chart" uri="{C3380CC4-5D6E-409C-BE32-E72D297353CC}">
              <c16:uniqueId val="{00000000-7AD0-49CF-8ECD-7543D80EF1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7AD0-49CF-8ECD-7543D80EF1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山口県　山陽小野田市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59459</v>
      </c>
      <c r="AM8" s="36"/>
      <c r="AN8" s="36"/>
      <c r="AO8" s="36"/>
      <c r="AP8" s="36"/>
      <c r="AQ8" s="36"/>
      <c r="AR8" s="36"/>
      <c r="AS8" s="36"/>
      <c r="AT8" s="37">
        <f>データ!T6</f>
        <v>133.09</v>
      </c>
      <c r="AU8" s="37"/>
      <c r="AV8" s="37"/>
      <c r="AW8" s="37"/>
      <c r="AX8" s="37"/>
      <c r="AY8" s="37"/>
      <c r="AZ8" s="37"/>
      <c r="BA8" s="37"/>
      <c r="BB8" s="37">
        <f>データ!U6</f>
        <v>446.76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54.4</v>
      </c>
      <c r="J10" s="37"/>
      <c r="K10" s="37"/>
      <c r="L10" s="37"/>
      <c r="M10" s="37"/>
      <c r="N10" s="37"/>
      <c r="O10" s="37"/>
      <c r="P10" s="37">
        <f>データ!P6</f>
        <v>60.08</v>
      </c>
      <c r="Q10" s="37"/>
      <c r="R10" s="37"/>
      <c r="S10" s="37"/>
      <c r="T10" s="37"/>
      <c r="U10" s="37"/>
      <c r="V10" s="37"/>
      <c r="W10" s="37">
        <f>データ!Q6</f>
        <v>78.489999999999995</v>
      </c>
      <c r="X10" s="37"/>
      <c r="Y10" s="37"/>
      <c r="Z10" s="37"/>
      <c r="AA10" s="37"/>
      <c r="AB10" s="37"/>
      <c r="AC10" s="37"/>
      <c r="AD10" s="36">
        <f>データ!R6</f>
        <v>3399</v>
      </c>
      <c r="AE10" s="36"/>
      <c r="AF10" s="36"/>
      <c r="AG10" s="36"/>
      <c r="AH10" s="36"/>
      <c r="AI10" s="36"/>
      <c r="AJ10" s="36"/>
      <c r="AK10" s="2"/>
      <c r="AL10" s="36">
        <f>データ!V6</f>
        <v>35523</v>
      </c>
      <c r="AM10" s="36"/>
      <c r="AN10" s="36"/>
      <c r="AO10" s="36"/>
      <c r="AP10" s="36"/>
      <c r="AQ10" s="36"/>
      <c r="AR10" s="36"/>
      <c r="AS10" s="36"/>
      <c r="AT10" s="37">
        <f>データ!W6</f>
        <v>11.64</v>
      </c>
      <c r="AU10" s="37"/>
      <c r="AV10" s="37"/>
      <c r="AW10" s="37"/>
      <c r="AX10" s="37"/>
      <c r="AY10" s="37"/>
      <c r="AZ10" s="37"/>
      <c r="BA10" s="37"/>
      <c r="BB10" s="37">
        <f>データ!X6</f>
        <v>3051.8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oMTPQN2xsdsNm73ulA+nECteI+YU/cyiiDTi6xLkkLmUHpswAefDPC8OfMmiyE8/SH9aNrWeq7LuG1LzeHxhw==" saltValue="x3o23dgmlTvutgWCeann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352161</v>
      </c>
      <c r="D6" s="19">
        <f t="shared" si="3"/>
        <v>46</v>
      </c>
      <c r="E6" s="19">
        <f t="shared" si="3"/>
        <v>17</v>
      </c>
      <c r="F6" s="19">
        <f t="shared" si="3"/>
        <v>1</v>
      </c>
      <c r="G6" s="19">
        <f t="shared" si="3"/>
        <v>0</v>
      </c>
      <c r="H6" s="19" t="str">
        <f t="shared" si="3"/>
        <v>山口県　山陽小野田市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54.4</v>
      </c>
      <c r="P6" s="20">
        <f t="shared" si="3"/>
        <v>60.08</v>
      </c>
      <c r="Q6" s="20">
        <f t="shared" si="3"/>
        <v>78.489999999999995</v>
      </c>
      <c r="R6" s="20">
        <f t="shared" si="3"/>
        <v>3399</v>
      </c>
      <c r="S6" s="20">
        <f t="shared" si="3"/>
        <v>59459</v>
      </c>
      <c r="T6" s="20">
        <f t="shared" si="3"/>
        <v>133.09</v>
      </c>
      <c r="U6" s="20">
        <f t="shared" si="3"/>
        <v>446.76</v>
      </c>
      <c r="V6" s="20">
        <f t="shared" si="3"/>
        <v>35523</v>
      </c>
      <c r="W6" s="20">
        <f t="shared" si="3"/>
        <v>11.64</v>
      </c>
      <c r="X6" s="20">
        <f t="shared" si="3"/>
        <v>3051.8</v>
      </c>
      <c r="Y6" s="21">
        <f>IF(Y7="",NA(),Y7)</f>
        <v>101.36</v>
      </c>
      <c r="Z6" s="21">
        <f t="shared" ref="Z6:AH6" si="4">IF(Z7="",NA(),Z7)</f>
        <v>99.95</v>
      </c>
      <c r="AA6" s="21">
        <f t="shared" si="4"/>
        <v>99.96</v>
      </c>
      <c r="AB6" s="21">
        <f t="shared" si="4"/>
        <v>100</v>
      </c>
      <c r="AC6" s="21">
        <f t="shared" si="4"/>
        <v>100.01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23.9</v>
      </c>
      <c r="AV6" s="21">
        <f t="shared" ref="AV6:BD6" si="6">IF(AV7="",NA(),AV7)</f>
        <v>20.13</v>
      </c>
      <c r="AW6" s="21">
        <f t="shared" si="6"/>
        <v>20.96</v>
      </c>
      <c r="AX6" s="21">
        <f t="shared" si="6"/>
        <v>37.15</v>
      </c>
      <c r="AY6" s="21">
        <f t="shared" si="6"/>
        <v>42.66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964.23</v>
      </c>
      <c r="BG6" s="21">
        <f t="shared" ref="BG6:BO6" si="7">IF(BG7="",NA(),BG7)</f>
        <v>916.3</v>
      </c>
      <c r="BH6" s="21">
        <f t="shared" si="7"/>
        <v>746.7</v>
      </c>
      <c r="BI6" s="21">
        <f t="shared" si="7"/>
        <v>694.07</v>
      </c>
      <c r="BJ6" s="21">
        <f t="shared" si="7"/>
        <v>684.52</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100</v>
      </c>
      <c r="BS6" s="21">
        <f t="shared" si="8"/>
        <v>100</v>
      </c>
      <c r="BT6" s="21">
        <f t="shared" si="8"/>
        <v>97.31</v>
      </c>
      <c r="BU6" s="21">
        <f t="shared" si="8"/>
        <v>99.67</v>
      </c>
      <c r="BV6" s="21">
        <f t="shared" si="8"/>
        <v>94.69</v>
      </c>
      <c r="BW6" s="21">
        <f t="shared" si="8"/>
        <v>94.97</v>
      </c>
      <c r="BX6" s="21">
        <f t="shared" si="8"/>
        <v>97.07</v>
      </c>
      <c r="BY6" s="21">
        <f t="shared" si="8"/>
        <v>98.06</v>
      </c>
      <c r="BZ6" s="21">
        <f t="shared" si="8"/>
        <v>98.46</v>
      </c>
      <c r="CA6" s="20" t="str">
        <f>IF(CA7="","",IF(CA7="-","【-】","【"&amp;SUBSTITUTE(TEXT(CA7,"#,##0.00"),"-","△")&amp;"】"))</f>
        <v>【97.81】</v>
      </c>
      <c r="CB6" s="21">
        <f>IF(CB7="",NA(),CB7)</f>
        <v>181.79</v>
      </c>
      <c r="CC6" s="21">
        <f t="shared" ref="CC6:CK6" si="9">IF(CC7="",NA(),CC7)</f>
        <v>180.17</v>
      </c>
      <c r="CD6" s="21">
        <f t="shared" si="9"/>
        <v>180</v>
      </c>
      <c r="CE6" s="21">
        <f t="shared" si="9"/>
        <v>184.97</v>
      </c>
      <c r="CF6" s="21">
        <f t="shared" si="9"/>
        <v>181.12</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60.71</v>
      </c>
      <c r="CN6" s="21">
        <f t="shared" ref="CN6:CV6" si="10">IF(CN7="",NA(),CN7)</f>
        <v>63.29</v>
      </c>
      <c r="CO6" s="21">
        <f t="shared" si="10"/>
        <v>64.97</v>
      </c>
      <c r="CP6" s="21">
        <f t="shared" si="10"/>
        <v>59.82</v>
      </c>
      <c r="CQ6" s="21">
        <f t="shared" si="10"/>
        <v>65.459999999999994</v>
      </c>
      <c r="CR6" s="21">
        <f t="shared" si="10"/>
        <v>68.31</v>
      </c>
      <c r="CS6" s="21">
        <f t="shared" si="10"/>
        <v>65.28</v>
      </c>
      <c r="CT6" s="21">
        <f t="shared" si="10"/>
        <v>64.92</v>
      </c>
      <c r="CU6" s="21">
        <f t="shared" si="10"/>
        <v>64.14</v>
      </c>
      <c r="CV6" s="21">
        <f t="shared" si="10"/>
        <v>63.71</v>
      </c>
      <c r="CW6" s="20" t="str">
        <f>IF(CW7="","",IF(CW7="-","【-】","【"&amp;SUBSTITUTE(TEXT(CW7,"#,##0.00"),"-","△")&amp;"】"))</f>
        <v>【58.94】</v>
      </c>
      <c r="CX6" s="21">
        <f>IF(CX7="",NA(),CX7)</f>
        <v>89.86</v>
      </c>
      <c r="CY6" s="21">
        <f t="shared" ref="CY6:DG6" si="11">IF(CY7="",NA(),CY7)</f>
        <v>90.93</v>
      </c>
      <c r="CZ6" s="21">
        <f t="shared" si="11"/>
        <v>90.98</v>
      </c>
      <c r="DA6" s="21">
        <f t="shared" si="11"/>
        <v>91.25</v>
      </c>
      <c r="DB6" s="21">
        <f t="shared" si="11"/>
        <v>91.38</v>
      </c>
      <c r="DC6" s="21">
        <f t="shared" si="11"/>
        <v>92.62</v>
      </c>
      <c r="DD6" s="21">
        <f t="shared" si="11"/>
        <v>92.72</v>
      </c>
      <c r="DE6" s="21">
        <f t="shared" si="11"/>
        <v>92.88</v>
      </c>
      <c r="DF6" s="21">
        <f t="shared" si="11"/>
        <v>92.9</v>
      </c>
      <c r="DG6" s="21">
        <f t="shared" si="11"/>
        <v>92.89</v>
      </c>
      <c r="DH6" s="20" t="str">
        <f>IF(DH7="","",IF(DH7="-","【-】","【"&amp;SUBSTITUTE(TEXT(DH7,"#,##0.00"),"-","△")&amp;"】"))</f>
        <v>【95.91】</v>
      </c>
      <c r="DI6" s="21">
        <f>IF(DI7="",NA(),DI7)</f>
        <v>47.03</v>
      </c>
      <c r="DJ6" s="21">
        <f t="shared" ref="DJ6:DR6" si="12">IF(DJ7="",NA(),DJ7)</f>
        <v>48.16</v>
      </c>
      <c r="DK6" s="21">
        <f t="shared" si="12"/>
        <v>49.1</v>
      </c>
      <c r="DL6" s="21">
        <f t="shared" si="12"/>
        <v>50.57</v>
      </c>
      <c r="DM6" s="21">
        <f t="shared" si="12"/>
        <v>51.41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1">
        <f t="shared" si="13"/>
        <v>0.56000000000000005</v>
      </c>
      <c r="DW6" s="21">
        <f t="shared" si="13"/>
        <v>0.59</v>
      </c>
      <c r="DX6" s="21">
        <f t="shared" si="13"/>
        <v>0.82</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352161</v>
      </c>
      <c r="D7" s="23">
        <v>46</v>
      </c>
      <c r="E7" s="23">
        <v>17</v>
      </c>
      <c r="F7" s="23">
        <v>1</v>
      </c>
      <c r="G7" s="23">
        <v>0</v>
      </c>
      <c r="H7" s="23" t="s">
        <v>96</v>
      </c>
      <c r="I7" s="23" t="s">
        <v>97</v>
      </c>
      <c r="J7" s="23" t="s">
        <v>98</v>
      </c>
      <c r="K7" s="23" t="s">
        <v>99</v>
      </c>
      <c r="L7" s="23" t="s">
        <v>100</v>
      </c>
      <c r="M7" s="23" t="s">
        <v>101</v>
      </c>
      <c r="N7" s="24" t="s">
        <v>102</v>
      </c>
      <c r="O7" s="24">
        <v>54.4</v>
      </c>
      <c r="P7" s="24">
        <v>60.08</v>
      </c>
      <c r="Q7" s="24">
        <v>78.489999999999995</v>
      </c>
      <c r="R7" s="24">
        <v>3399</v>
      </c>
      <c r="S7" s="24">
        <v>59459</v>
      </c>
      <c r="T7" s="24">
        <v>133.09</v>
      </c>
      <c r="U7" s="24">
        <v>446.76</v>
      </c>
      <c r="V7" s="24">
        <v>35523</v>
      </c>
      <c r="W7" s="24">
        <v>11.64</v>
      </c>
      <c r="X7" s="24">
        <v>3051.8</v>
      </c>
      <c r="Y7" s="24">
        <v>101.36</v>
      </c>
      <c r="Z7" s="24">
        <v>99.95</v>
      </c>
      <c r="AA7" s="24">
        <v>99.96</v>
      </c>
      <c r="AB7" s="24">
        <v>100</v>
      </c>
      <c r="AC7" s="24">
        <v>100.01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23.9</v>
      </c>
      <c r="AV7" s="24">
        <v>20.13</v>
      </c>
      <c r="AW7" s="24">
        <v>20.96</v>
      </c>
      <c r="AX7" s="24">
        <v>37.15</v>
      </c>
      <c r="AY7" s="24">
        <v>42.66</v>
      </c>
      <c r="AZ7" s="24">
        <v>68.180000000000007</v>
      </c>
      <c r="BA7" s="24">
        <v>67.930000000000007</v>
      </c>
      <c r="BB7" s="24">
        <v>68.53</v>
      </c>
      <c r="BC7" s="24">
        <v>69.180000000000007</v>
      </c>
      <c r="BD7" s="24">
        <v>76.319999999999993</v>
      </c>
      <c r="BE7" s="24">
        <v>78.430000000000007</v>
      </c>
      <c r="BF7" s="24">
        <v>964.23</v>
      </c>
      <c r="BG7" s="24">
        <v>916.3</v>
      </c>
      <c r="BH7" s="24">
        <v>746.7</v>
      </c>
      <c r="BI7" s="24">
        <v>694.07</v>
      </c>
      <c r="BJ7" s="24">
        <v>684.52</v>
      </c>
      <c r="BK7" s="24">
        <v>847.44</v>
      </c>
      <c r="BL7" s="24">
        <v>857.88</v>
      </c>
      <c r="BM7" s="24">
        <v>825.1</v>
      </c>
      <c r="BN7" s="24">
        <v>789.87</v>
      </c>
      <c r="BO7" s="24">
        <v>749.43</v>
      </c>
      <c r="BP7" s="24">
        <v>630.82000000000005</v>
      </c>
      <c r="BQ7" s="24">
        <v>100</v>
      </c>
      <c r="BR7" s="24">
        <v>100</v>
      </c>
      <c r="BS7" s="24">
        <v>100</v>
      </c>
      <c r="BT7" s="24">
        <v>97.31</v>
      </c>
      <c r="BU7" s="24">
        <v>99.67</v>
      </c>
      <c r="BV7" s="24">
        <v>94.69</v>
      </c>
      <c r="BW7" s="24">
        <v>94.97</v>
      </c>
      <c r="BX7" s="24">
        <v>97.07</v>
      </c>
      <c r="BY7" s="24">
        <v>98.06</v>
      </c>
      <c r="BZ7" s="24">
        <v>98.46</v>
      </c>
      <c r="CA7" s="24">
        <v>97.81</v>
      </c>
      <c r="CB7" s="24">
        <v>181.79</v>
      </c>
      <c r="CC7" s="24">
        <v>180.17</v>
      </c>
      <c r="CD7" s="24">
        <v>180</v>
      </c>
      <c r="CE7" s="24">
        <v>184.97</v>
      </c>
      <c r="CF7" s="24">
        <v>181.12</v>
      </c>
      <c r="CG7" s="24">
        <v>159.78</v>
      </c>
      <c r="CH7" s="24">
        <v>159.49</v>
      </c>
      <c r="CI7" s="24">
        <v>157.81</v>
      </c>
      <c r="CJ7" s="24">
        <v>157.37</v>
      </c>
      <c r="CK7" s="24">
        <v>157.44999999999999</v>
      </c>
      <c r="CL7" s="24">
        <v>138.75</v>
      </c>
      <c r="CM7" s="24">
        <v>60.71</v>
      </c>
      <c r="CN7" s="24">
        <v>63.29</v>
      </c>
      <c r="CO7" s="24">
        <v>64.97</v>
      </c>
      <c r="CP7" s="24">
        <v>59.82</v>
      </c>
      <c r="CQ7" s="24">
        <v>65.459999999999994</v>
      </c>
      <c r="CR7" s="24">
        <v>68.31</v>
      </c>
      <c r="CS7" s="24">
        <v>65.28</v>
      </c>
      <c r="CT7" s="24">
        <v>64.92</v>
      </c>
      <c r="CU7" s="24">
        <v>64.14</v>
      </c>
      <c r="CV7" s="24">
        <v>63.71</v>
      </c>
      <c r="CW7" s="24">
        <v>58.94</v>
      </c>
      <c r="CX7" s="24">
        <v>89.86</v>
      </c>
      <c r="CY7" s="24">
        <v>90.93</v>
      </c>
      <c r="CZ7" s="24">
        <v>90.98</v>
      </c>
      <c r="DA7" s="24">
        <v>91.25</v>
      </c>
      <c r="DB7" s="24">
        <v>91.38</v>
      </c>
      <c r="DC7" s="24">
        <v>92.62</v>
      </c>
      <c r="DD7" s="24">
        <v>92.72</v>
      </c>
      <c r="DE7" s="24">
        <v>92.88</v>
      </c>
      <c r="DF7" s="24">
        <v>92.9</v>
      </c>
      <c r="DG7" s="24">
        <v>92.89</v>
      </c>
      <c r="DH7" s="24">
        <v>95.91</v>
      </c>
      <c r="DI7" s="24">
        <v>47.03</v>
      </c>
      <c r="DJ7" s="24">
        <v>48.16</v>
      </c>
      <c r="DK7" s="24">
        <v>49.1</v>
      </c>
      <c r="DL7" s="24">
        <v>50.57</v>
      </c>
      <c r="DM7" s="24">
        <v>51.41</v>
      </c>
      <c r="DN7" s="24">
        <v>26.36</v>
      </c>
      <c r="DO7" s="24">
        <v>23.79</v>
      </c>
      <c r="DP7" s="24">
        <v>25.66</v>
      </c>
      <c r="DQ7" s="24">
        <v>27.46</v>
      </c>
      <c r="DR7" s="24">
        <v>29.93</v>
      </c>
      <c r="DS7" s="24">
        <v>41.09</v>
      </c>
      <c r="DT7" s="24">
        <v>0</v>
      </c>
      <c r="DU7" s="24">
        <v>0</v>
      </c>
      <c r="DV7" s="24">
        <v>0.56000000000000005</v>
      </c>
      <c r="DW7" s="24">
        <v>0.59</v>
      </c>
      <c r="DX7" s="24">
        <v>0.82</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尚枝</cp:lastModifiedBy>
  <dcterms:created xsi:type="dcterms:W3CDTF">2025-01-24T07:05:58Z</dcterms:created>
  <dcterms:modified xsi:type="dcterms:W3CDTF">2025-02-06T08:47:11Z</dcterms:modified>
  <cp:category/>
</cp:coreProperties>
</file>