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insv001\上下水道部下水道課\040_統計に関するもの\経営比較分析\令和05年度決算\提出\"/>
    </mc:Choice>
  </mc:AlternateContent>
  <xr:revisionPtr revIDLastSave="0" documentId="13_ncr:1_{B7F32797-35D6-4C80-8766-96F64F71C21B}" xr6:coauthVersionLast="47" xr6:coauthVersionMax="47" xr10:uidLastSave="{00000000-0000-0000-0000-000000000000}"/>
  <workbookProtection workbookAlgorithmName="SHA-512" workbookHashValue="mSiXc2gGd6WB17CmcCdqhNVJNJfhZm2WaZEX1uP5AaYQY3go8U0CjnyUKLILkAX0vMq12DPPVpjo+J/Dj/bpFA==" workbookSaltValue="xCVMkykst098jsoWrCRs+g==" workbookSpinCount="100000" lockStructure="1"/>
  <bookViews>
    <workbookView xWindow="-120" yWindow="-120" windowWidth="20730" windowHeight="110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85" i="4"/>
  <c r="AT10" i="4"/>
  <c r="AL10" i="4"/>
  <c r="I10" i="4"/>
  <c r="AL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<sst xmlns="http://schemas.openxmlformats.org/spreadsheetml/2006/main" count="253" uniqueCount="116">
  <si>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</si>
  <si>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</si>
  <si>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</si>
  <si>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</si>
  <si>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</si>
  <si>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</si>
  <si>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</si>
  <si>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</si>
  <si>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</si>
  <si>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</si>
  <si>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</si>
  <si>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</si>
  <si>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</si>
  <si>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</si>
  <si>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</si>
  <si>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</si>
  <si>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</si>
  <si>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</si>
  <si>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</si>
  <si>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</si>
  <si>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</si>
  <si>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</si>
  <si>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</si>
  <si>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</si>
  <si>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</si>
  <si>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</si>
  <si>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</si>
  <si>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</si>
  <si>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</si>
  <si>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</si>
  <si>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</si>
  <si>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</si>
  <si>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</si>
  <si>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</si>
  <si>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</si>
  <si>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</si>
  <si>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</si>
  <si>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</si>
  <si>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</si>
  <si>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</si>
  <si>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</si>
  <si>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</si>
  <si>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</si>
  <si>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</si>
  <si>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</si>
  <si>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</si>
  <si>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</si>
  <si>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</si>
  <si>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</si>
  <si>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</si>
  <si>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</si>
  <si>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</si>
  <si>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</si>
  <si>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</si>
  <si>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</si>
  <si>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</si>
  <si>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</si>
  <si>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</si>
  <si>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</si>
  <si>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</si>
  <si>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</si>
  <si>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</si>
  <si>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</si>
  <si>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</si>
  <si>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</si>
  <si>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</si>
  <si>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</si>
  <si>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</si>
  <si>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</si>
  <si>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</si>
  <si>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</si>
  <si>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</si>
  <si>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</si>
  <si>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</si>
  <si>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</si>
  <si>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</si>
  <si>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</si>
  <si>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</si>
  <si>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</si>
  <si>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</si>
  <si>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</si>
  <si>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</si>
  <si>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</si>
  <si>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</si>
  <si>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</si>
  <si>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</si>
  <si>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</si>
  <si>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</si>
  <si>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</si>
  <si>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</si>
  <si>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</si>
  <si>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</si>
  <si>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</si>
  <si>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</si>
  <si>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</si>
  <si>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</si>
  <si>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</si>
  <si>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</si>
  <si>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</si>
  <si>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</si>
  <si>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</si>
  <si>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</si>
  <si>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</si>
  <si>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</si>
  <si>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</si>
  <si>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</si>
  <si>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</si>
  <si>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</si>
  <si>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</si>
  <si>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</si>
  <si>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</si>
  <si>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</si>
  <si>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</si>
  <si>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公共下水道事業は、昭和61年度に建設事業に着手し、平成５年度以降、順次供用を開始している。したがって、管渠の更新等老朽化対策を講じる段階には至っていない。
　①有形固定資産減価償却率については類似団体と比較して低い数値であるが、これは地方公営企業会計に移行した際、当初取得価額から法適用開始時前の減価償却累計額相当分を控除した数値を資産の取得価額としているためであり、処理場等施設の老朽化は相応に進行している。</t>
    <rPh sb="1" eb="3">
      <t>コウキョウ</t>
    </rPh>
    <rPh sb="3" eb="6">
      <t>ゲスイドウ</t>
    </rPh>
    <rPh sb="6" eb="8">
      <t>ジギョウ</t>
    </rPh>
    <rPh sb="10" eb="12">
      <t>ショウワ</t>
    </rPh>
    <rPh sb="14" eb="16">
      <t>ネンド</t>
    </rPh>
    <rPh sb="17" eb="19">
      <t>ケンセツ</t>
    </rPh>
    <rPh sb="19" eb="21">
      <t>ジギョウ</t>
    </rPh>
    <rPh sb="22" eb="24">
      <t>チャクシュ</t>
    </rPh>
    <rPh sb="26" eb="28">
      <t>ヘイセイ</t>
    </rPh>
    <rPh sb="29" eb="31">
      <t>ネンド</t>
    </rPh>
    <rPh sb="31" eb="33">
      <t>イコウ</t>
    </rPh>
    <rPh sb="34" eb="36">
      <t>ジュンジ</t>
    </rPh>
    <rPh sb="36" eb="38">
      <t>キョウヨウ</t>
    </rPh>
    <rPh sb="39" eb="41">
      <t>カイシ</t>
    </rPh>
    <rPh sb="52" eb="54">
      <t>カンキョ</t>
    </rPh>
    <rPh sb="55" eb="57">
      <t>コウシン</t>
    </rPh>
    <rPh sb="57" eb="58">
      <t>トウ</t>
    </rPh>
    <rPh sb="58" eb="61">
      <t>ロウキュウカ</t>
    </rPh>
    <rPh sb="61" eb="63">
      <t>タイサク</t>
    </rPh>
    <rPh sb="64" eb="65">
      <t>コウ</t>
    </rPh>
    <rPh sb="67" eb="69">
      <t>ダンカイ</t>
    </rPh>
    <rPh sb="71" eb="72">
      <t>イタ</t>
    </rPh>
    <rPh sb="185" eb="188">
      <t>ショリジョウ</t>
    </rPh>
    <rPh sb="188" eb="189">
      <t>トウ</t>
    </rPh>
    <rPh sb="189" eb="191">
      <t>シセツ</t>
    </rPh>
    <phoneticPr fontId="4"/>
  </si>
  <si>
    <t>　人口減少に伴う使用料収入の減少が課題となっている中で、将来にわたり下水道事業の健全な経営を維持し、安定したサービスを提供するため、令和５年度に下水道使用料の改定を行った。
　今後、下水道施設の老朽化が進み、施設管理に必要な経費の増大が予測される。ストックマネジメント計画を策定したことにより、この計画に基づき、下水道施設全体を対象に計画的かつ効率的に管理していく必要がある。</t>
    <rPh sb="1" eb="3">
      <t>ジンコウ</t>
    </rPh>
    <rPh sb="3" eb="5">
      <t>ゲンショウ</t>
    </rPh>
    <rPh sb="6" eb="7">
      <t>トモナ</t>
    </rPh>
    <rPh sb="8" eb="11">
      <t>シヨウリョウ</t>
    </rPh>
    <rPh sb="11" eb="13">
      <t>シュウニュウ</t>
    </rPh>
    <rPh sb="14" eb="16">
      <t>ゲンショウ</t>
    </rPh>
    <rPh sb="17" eb="19">
      <t>カダイ</t>
    </rPh>
    <rPh sb="25" eb="26">
      <t>ナカ</t>
    </rPh>
    <rPh sb="28" eb="30">
      <t>ショウライ</t>
    </rPh>
    <rPh sb="34" eb="37">
      <t>ゲスイドウ</t>
    </rPh>
    <rPh sb="37" eb="39">
      <t>ジギョウ</t>
    </rPh>
    <rPh sb="40" eb="42">
      <t>ケンゼン</t>
    </rPh>
    <rPh sb="43" eb="45">
      <t>ケイエイ</t>
    </rPh>
    <rPh sb="46" eb="48">
      <t>イジ</t>
    </rPh>
    <rPh sb="50" eb="52">
      <t>アンテイ</t>
    </rPh>
    <rPh sb="59" eb="61">
      <t>テイキョウ</t>
    </rPh>
    <rPh sb="66" eb="68">
      <t>レイワ</t>
    </rPh>
    <rPh sb="69" eb="71">
      <t>ネンド</t>
    </rPh>
    <rPh sb="72" eb="75">
      <t>ゲスイドウ</t>
    </rPh>
    <rPh sb="75" eb="78">
      <t>シヨウリョウ</t>
    </rPh>
    <rPh sb="79" eb="81">
      <t>カイテイ</t>
    </rPh>
    <rPh sb="82" eb="83">
      <t>オコナ</t>
    </rPh>
    <rPh sb="88" eb="90">
      <t>コンゴ</t>
    </rPh>
    <rPh sb="91" eb="94">
      <t>ゲスイドウ</t>
    </rPh>
    <rPh sb="94" eb="96">
      <t>シセツ</t>
    </rPh>
    <rPh sb="97" eb="100">
      <t>ロウキュウカ</t>
    </rPh>
    <rPh sb="101" eb="102">
      <t>スス</t>
    </rPh>
    <rPh sb="104" eb="106">
      <t>シセツ</t>
    </rPh>
    <rPh sb="106" eb="108">
      <t>カンリ</t>
    </rPh>
    <rPh sb="109" eb="111">
      <t>ヒツヨウ</t>
    </rPh>
    <rPh sb="112" eb="114">
      <t>ケイヒ</t>
    </rPh>
    <rPh sb="115" eb="117">
      <t>ゾウダイ</t>
    </rPh>
    <rPh sb="118" eb="120">
      <t>ヨソク</t>
    </rPh>
    <rPh sb="134" eb="136">
      <t>ケイカク</t>
    </rPh>
    <rPh sb="137" eb="139">
      <t>サクテイ</t>
    </rPh>
    <rPh sb="149" eb="151">
      <t>ケイカク</t>
    </rPh>
    <rPh sb="152" eb="153">
      <t>モト</t>
    </rPh>
    <rPh sb="156" eb="159">
      <t>ゲスイドウ</t>
    </rPh>
    <rPh sb="159" eb="161">
      <t>シセツ</t>
    </rPh>
    <rPh sb="161" eb="163">
      <t>ゼンタイ</t>
    </rPh>
    <rPh sb="164" eb="166">
      <t>タイショウ</t>
    </rPh>
    <rPh sb="167" eb="170">
      <t>ケイカクテキ</t>
    </rPh>
    <rPh sb="172" eb="175">
      <t>コウリツテキ</t>
    </rPh>
    <rPh sb="176" eb="178">
      <t>カンリ</t>
    </rPh>
    <rPh sb="182" eb="184">
      <t>ヒツヨウ</t>
    </rPh>
    <phoneticPr fontId="4"/>
  </si>
  <si>
    <t>　公共下水道事業については、近年、雨水事業を優先的に実施しており、汚水処理区域の拡大が進まないことに加え、行政人口の減少に伴い、処理区域内人口も減少傾向である。
　令和２年度から地方公営企業会計に移行したため、令和元年度以前の実績はない。
　①経常収支比率は100％台であるが、収益の大部分は一般会計からの繰出金となっている。
　③流動比率は100％を下回っているが、流動資産が企業債を除いた流動負債を上回っており資金不足は回避している。
　④企業債残高対事業規模比率は、事業開始時期に借り入れた起債の償還が終了しつつあることにより低下傾向となっている。
　⑤経費回収率、⑥汚水処理原価は、類似団体と比較すると良好あるいは同程度の水準であるが、一般会計からの繰出金に依存している状況であり、一層の投資の効率化や維持管理費の削減に努める必要がある。
　⑦施設利用率は、類似団体と同程度の水準であるものの、処理区域内人口は減少傾向であり、処理区域内人口の減少により今後低下していくと見込まれる。
　⑧水洗化率は、類似団体よりもやや低水準であり、さらなる向上を目指し取り組んでいく必要がある。</t>
    <rPh sb="1" eb="3">
      <t>コウキョウ</t>
    </rPh>
    <rPh sb="3" eb="6">
      <t>ゲスイドウ</t>
    </rPh>
    <rPh sb="6" eb="8">
      <t>ジギョウ</t>
    </rPh>
    <rPh sb="53" eb="55">
      <t>ギョウセイ</t>
    </rPh>
    <rPh sb="55" eb="57">
      <t>ジンコウ</t>
    </rPh>
    <rPh sb="58" eb="60">
      <t>ゲンショウ</t>
    </rPh>
    <rPh sb="61" eb="62">
      <t>トモナ</t>
    </rPh>
    <rPh sb="74" eb="76">
      <t>ケイコウ</t>
    </rPh>
    <rPh sb="105" eb="107">
      <t>レイワ</t>
    </rPh>
    <rPh sb="107" eb="108">
      <t>ガン</t>
    </rPh>
    <rPh sb="133" eb="134">
      <t>ダイ</t>
    </rPh>
    <rPh sb="222" eb="224">
      <t>キギョウ</t>
    </rPh>
    <rPh sb="224" eb="225">
      <t>サイ</t>
    </rPh>
    <rPh sb="225" eb="227">
      <t>ザンダカ</t>
    </rPh>
    <rPh sb="236" eb="238">
      <t>ジギョウ</t>
    </rPh>
    <rPh sb="238" eb="240">
      <t>カイシ</t>
    </rPh>
    <rPh sb="240" eb="242">
      <t>ジキ</t>
    </rPh>
    <rPh sb="243" eb="244">
      <t>カ</t>
    </rPh>
    <rPh sb="245" eb="246">
      <t>イ</t>
    </rPh>
    <rPh sb="248" eb="250">
      <t>キサイ</t>
    </rPh>
    <rPh sb="251" eb="253">
      <t>ショウカン</t>
    </rPh>
    <rPh sb="254" eb="256">
      <t>シュウリョウ</t>
    </rPh>
    <rPh sb="266" eb="268">
      <t>テイカ</t>
    </rPh>
    <rPh sb="268" eb="270">
      <t>ケイコウ</t>
    </rPh>
    <rPh sb="280" eb="282">
      <t>ケイヒ</t>
    </rPh>
    <rPh sb="282" eb="284">
      <t>カイシュウ</t>
    </rPh>
    <rPh sb="284" eb="285">
      <t>リツ</t>
    </rPh>
    <rPh sb="287" eb="289">
      <t>オスイ</t>
    </rPh>
    <rPh sb="289" eb="291">
      <t>ショリ</t>
    </rPh>
    <rPh sb="291" eb="293">
      <t>ゲンカ</t>
    </rPh>
    <rPh sb="295" eb="297">
      <t>ルイジ</t>
    </rPh>
    <rPh sb="297" eb="299">
      <t>ダンタイ</t>
    </rPh>
    <rPh sb="300" eb="302">
      <t>ヒカク</t>
    </rPh>
    <rPh sb="305" eb="307">
      <t>リョウコウ</t>
    </rPh>
    <rPh sb="311" eb="314">
      <t>ドウテイド</t>
    </rPh>
    <rPh sb="315" eb="317">
      <t>スイジュン</t>
    </rPh>
    <rPh sb="322" eb="324">
      <t>イッパン</t>
    </rPh>
    <rPh sb="324" eb="326">
      <t>カイケイ</t>
    </rPh>
    <rPh sb="329" eb="331">
      <t>クリダ</t>
    </rPh>
    <rPh sb="331" eb="332">
      <t>キン</t>
    </rPh>
    <rPh sb="333" eb="335">
      <t>イゾン</t>
    </rPh>
    <rPh sb="339" eb="341">
      <t>ジョウキョウ</t>
    </rPh>
    <rPh sb="345" eb="347">
      <t>イッソウ</t>
    </rPh>
    <rPh sb="348" eb="350">
      <t>トウシ</t>
    </rPh>
    <rPh sb="351" eb="354">
      <t>コウリツカ</t>
    </rPh>
    <rPh sb="355" eb="357">
      <t>イジ</t>
    </rPh>
    <rPh sb="357" eb="360">
      <t>カンリヒ</t>
    </rPh>
    <rPh sb="361" eb="363">
      <t>サクゲン</t>
    </rPh>
    <rPh sb="364" eb="365">
      <t>ツト</t>
    </rPh>
    <rPh sb="367" eb="369">
      <t>ヒツヨウ</t>
    </rPh>
    <rPh sb="383" eb="385">
      <t>ルイジ</t>
    </rPh>
    <rPh sb="385" eb="387">
      <t>ダンタイ</t>
    </rPh>
    <rPh sb="388" eb="391">
      <t>ドウテイド</t>
    </rPh>
    <rPh sb="401" eb="403">
      <t>ショリ</t>
    </rPh>
    <rPh sb="403" eb="406">
      <t>クイキナイ</t>
    </rPh>
    <rPh sb="406" eb="408">
      <t>ジンコウ</t>
    </rPh>
    <rPh sb="409" eb="411">
      <t>ゲンショウ</t>
    </rPh>
    <rPh sb="411" eb="413">
      <t>ケイコウ</t>
    </rPh>
    <rPh sb="448" eb="451">
      <t>スイセンカ</t>
    </rPh>
    <rPh sb="451" eb="452">
      <t>リツ</t>
    </rPh>
    <rPh sb="454" eb="456">
      <t>ルイジ</t>
    </rPh>
    <rPh sb="456" eb="458">
      <t>ダンタイ</t>
    </rPh>
    <rPh sb="474" eb="476">
      <t>コウジョウ</t>
    </rPh>
    <rPh sb="477" eb="479">
      <t>メザ</t>
    </rPh>
    <rPh sb="480" eb="481">
      <t>ト</t>
    </rPh>
    <rPh sb="482" eb="483">
      <t>ク</t>
    </rPh>
    <rPh sb="487" eb="4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</si>
</sst>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1B6-4959-AF18-0C3EFC6F16C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0.08</c:v>
                </c:pt>
                <c:pt idx="4">
                  <c:v>0.09</c:v>
                </c:pt>
              </c:numCache>
            </c:numRef>
          </c:val>
          <c:smooth val="0"/>
          <c:extLst>
            <c:ext xmlns:c16="http://schemas.microsoft.com/office/drawing/2014/chart" uri="{C3380CC4-5D6E-409C-BE32-E72D297353CC}">
              <c16:uniqueId val="{00000001-51B6-4959-AF18-0C3EFC6F16C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57.18</c:v>
                </c:pt>
                <c:pt idx="2">
                  <c:v>56.46</c:v>
                </c:pt>
                <c:pt idx="3">
                  <c:v>56.03</c:v>
                </c:pt>
                <c:pt idx="4">
                  <c:v>56.2</c:v>
                </c:pt>
              </c:numCache>
            </c:numRef>
          </c:val>
          <c:extLst>
            <c:ext xmlns:c16="http://schemas.microsoft.com/office/drawing/2014/chart" uri="{C3380CC4-5D6E-409C-BE32-E72D297353CC}">
              <c16:uniqueId val="{00000000-0889-4D04-9E28-9671BE294C1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48.95</c:v>
                </c:pt>
                <c:pt idx="4">
                  <c:v>56.51</c:v>
                </c:pt>
              </c:numCache>
            </c:numRef>
          </c:val>
          <c:smooth val="0"/>
          <c:extLst>
            <c:ext xmlns:c16="http://schemas.microsoft.com/office/drawing/2014/chart" uri="{C3380CC4-5D6E-409C-BE32-E72D297353CC}">
              <c16:uniqueId val="{00000001-0889-4D04-9E28-9671BE294C1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88.63</c:v>
                </c:pt>
                <c:pt idx="2">
                  <c:v>89.44</c:v>
                </c:pt>
                <c:pt idx="3">
                  <c:v>89.5</c:v>
                </c:pt>
                <c:pt idx="4">
                  <c:v>89.79</c:v>
                </c:pt>
              </c:numCache>
            </c:numRef>
          </c:val>
          <c:extLst>
            <c:ext xmlns:c16="http://schemas.microsoft.com/office/drawing/2014/chart" uri="{C3380CC4-5D6E-409C-BE32-E72D297353CC}">
              <c16:uniqueId val="{00000000-BF2C-4285-A16E-CFF87C107A8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81.14</c:v>
                </c:pt>
                <c:pt idx="4">
                  <c:v>90.62</c:v>
                </c:pt>
              </c:numCache>
            </c:numRef>
          </c:val>
          <c:smooth val="0"/>
          <c:extLst>
            <c:ext xmlns:c16="http://schemas.microsoft.com/office/drawing/2014/chart" uri="{C3380CC4-5D6E-409C-BE32-E72D297353CC}">
              <c16:uniqueId val="{00000001-BF2C-4285-A16E-CFF87C107A8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102.68</c:v>
                </c:pt>
                <c:pt idx="2">
                  <c:v>100</c:v>
                </c:pt>
                <c:pt idx="3">
                  <c:v>100</c:v>
                </c:pt>
                <c:pt idx="4">
                  <c:v>100</c:v>
                </c:pt>
              </c:numCache>
            </c:numRef>
          </c:val>
          <c:extLst>
            <c:ext xmlns:c16="http://schemas.microsoft.com/office/drawing/2014/chart" uri="{C3380CC4-5D6E-409C-BE32-E72D297353CC}">
              <c16:uniqueId val="{00000000-0BE8-4A8A-9E47-8BC8AD3004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106.08</c:v>
                </c:pt>
                <c:pt idx="4">
                  <c:v>106.53</c:v>
                </c:pt>
              </c:numCache>
            </c:numRef>
          </c:val>
          <c:smooth val="0"/>
          <c:extLst>
            <c:ext xmlns:c16="http://schemas.microsoft.com/office/drawing/2014/chart" uri="{C3380CC4-5D6E-409C-BE32-E72D297353CC}">
              <c16:uniqueId val="{00000001-0BE8-4A8A-9E47-8BC8AD3004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3.6</c:v>
                </c:pt>
                <c:pt idx="2">
                  <c:v>7.14</c:v>
                </c:pt>
                <c:pt idx="3">
                  <c:v>10.6</c:v>
                </c:pt>
                <c:pt idx="4">
                  <c:v>13.79</c:v>
                </c:pt>
              </c:numCache>
            </c:numRef>
          </c:val>
          <c:extLst>
            <c:ext xmlns:c16="http://schemas.microsoft.com/office/drawing/2014/chart" uri="{C3380CC4-5D6E-409C-BE32-E72D297353CC}">
              <c16:uniqueId val="{00000000-4994-4ED6-BBFA-902701F2E13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16.11</c:v>
                </c:pt>
                <c:pt idx="4">
                  <c:v>26.9</c:v>
                </c:pt>
              </c:numCache>
            </c:numRef>
          </c:val>
          <c:smooth val="0"/>
          <c:extLst>
            <c:ext xmlns:c16="http://schemas.microsoft.com/office/drawing/2014/chart" uri="{C3380CC4-5D6E-409C-BE32-E72D297353CC}">
              <c16:uniqueId val="{00000001-4994-4ED6-BBFA-902701F2E13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803-44D2-B593-F5DC1D4B57C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0.17</c:v>
                </c:pt>
                <c:pt idx="4" formatCode="#,##0.00;&quot;△&quot;#,##0.00;&quot;-&quot;">
                  <c:v>2.08</c:v>
                </c:pt>
              </c:numCache>
            </c:numRef>
          </c:val>
          <c:smooth val="0"/>
          <c:extLst>
            <c:ext xmlns:c16="http://schemas.microsoft.com/office/drawing/2014/chart" uri="{C3380CC4-5D6E-409C-BE32-E72D297353CC}">
              <c16:uniqueId val="{00000001-7803-44D2-B593-F5DC1D4B57C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E0D-4D92-8517-FF0DC218C5E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29.34</c:v>
                </c:pt>
                <c:pt idx="4">
                  <c:v>18.41</c:v>
                </c:pt>
              </c:numCache>
            </c:numRef>
          </c:val>
          <c:smooth val="0"/>
          <c:extLst>
            <c:ext xmlns:c16="http://schemas.microsoft.com/office/drawing/2014/chart" uri="{C3380CC4-5D6E-409C-BE32-E72D297353CC}">
              <c16:uniqueId val="{00000001-3E0D-4D92-8517-FF0DC218C5E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39.33</c:v>
                </c:pt>
                <c:pt idx="2">
                  <c:v>62.6</c:v>
                </c:pt>
                <c:pt idx="3">
                  <c:v>86.07</c:v>
                </c:pt>
                <c:pt idx="4">
                  <c:v>91</c:v>
                </c:pt>
              </c:numCache>
            </c:numRef>
          </c:val>
          <c:extLst>
            <c:ext xmlns:c16="http://schemas.microsoft.com/office/drawing/2014/chart" uri="{C3380CC4-5D6E-409C-BE32-E72D297353CC}">
              <c16:uniqueId val="{00000000-22E1-4939-A3E9-7D1DD8401D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50.59</c:v>
                </c:pt>
                <c:pt idx="4">
                  <c:v>74.790000000000006</c:v>
                </c:pt>
              </c:numCache>
            </c:numRef>
          </c:val>
          <c:smooth val="0"/>
          <c:extLst>
            <c:ext xmlns:c16="http://schemas.microsoft.com/office/drawing/2014/chart" uri="{C3380CC4-5D6E-409C-BE32-E72D297353CC}">
              <c16:uniqueId val="{00000001-22E1-4939-A3E9-7D1DD8401D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259.73</c:v>
                </c:pt>
                <c:pt idx="2">
                  <c:v>218.38</c:v>
                </c:pt>
                <c:pt idx="3" formatCode="#,##0.00;&quot;△&quot;#,##0.00">
                  <c:v>0</c:v>
                </c:pt>
                <c:pt idx="4">
                  <c:v>138.35</c:v>
                </c:pt>
              </c:numCache>
            </c:numRef>
          </c:val>
          <c:extLst>
            <c:ext xmlns:c16="http://schemas.microsoft.com/office/drawing/2014/chart" uri="{C3380CC4-5D6E-409C-BE32-E72D297353CC}">
              <c16:uniqueId val="{00000000-888C-4B14-B5B9-1CAE2885CE1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987.36</c:v>
                </c:pt>
                <c:pt idx="4">
                  <c:v>767.56</c:v>
                </c:pt>
              </c:numCache>
            </c:numRef>
          </c:val>
          <c:smooth val="0"/>
          <c:extLst>
            <c:ext xmlns:c16="http://schemas.microsoft.com/office/drawing/2014/chart" uri="{C3380CC4-5D6E-409C-BE32-E72D297353CC}">
              <c16:uniqueId val="{00000001-888C-4B14-B5B9-1CAE2885CE1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96.16</c:v>
                </c:pt>
                <c:pt idx="2">
                  <c:v>97.67</c:v>
                </c:pt>
                <c:pt idx="3">
                  <c:v>92.64</c:v>
                </c:pt>
                <c:pt idx="4">
                  <c:v>94.2</c:v>
                </c:pt>
              </c:numCache>
            </c:numRef>
          </c:val>
          <c:extLst>
            <c:ext xmlns:c16="http://schemas.microsoft.com/office/drawing/2014/chart" uri="{C3380CC4-5D6E-409C-BE32-E72D297353CC}">
              <c16:uniqueId val="{00000000-79D9-4BA7-9858-2471315824D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83.55</c:v>
                </c:pt>
                <c:pt idx="4">
                  <c:v>90.23</c:v>
                </c:pt>
              </c:numCache>
            </c:numRef>
          </c:val>
          <c:smooth val="0"/>
          <c:extLst>
            <c:ext xmlns:c16="http://schemas.microsoft.com/office/drawing/2014/chart" uri="{C3380CC4-5D6E-409C-BE32-E72D297353CC}">
              <c16:uniqueId val="{00000001-79D9-4BA7-9858-2471315824D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176.56</c:v>
                </c:pt>
                <c:pt idx="2">
                  <c:v>175.03</c:v>
                </c:pt>
                <c:pt idx="3">
                  <c:v>185.75</c:v>
                </c:pt>
                <c:pt idx="4">
                  <c:v>188.73</c:v>
                </c:pt>
              </c:numCache>
            </c:numRef>
          </c:val>
          <c:extLst>
            <c:ext xmlns:c16="http://schemas.microsoft.com/office/drawing/2014/chart" uri="{C3380CC4-5D6E-409C-BE32-E72D297353CC}">
              <c16:uniqueId val="{00000000-D142-4444-8ADE-36DA85BC018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185.98</c:v>
                </c:pt>
                <c:pt idx="4">
                  <c:v>170.2</c:v>
                </c:pt>
              </c:numCache>
            </c:numRef>
          </c:val>
          <c:smooth val="0"/>
          <c:extLst>
            <c:ext xmlns:c16="http://schemas.microsoft.com/office/drawing/2014/chart" uri="{C3380CC4-5D6E-409C-BE32-E72D297353CC}">
              <c16:uniqueId val="{00000001-D142-4444-8ADE-36DA85BC018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山口県　柳井市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Cc1</v>
      </c>
      <c r="X8" s="34"/>
      <c r="Y8" s="34"/>
      <c r="Z8" s="34"/>
      <c r="AA8" s="34"/>
      <c r="AB8" s="34"/>
      <c r="AC8" s="34"/>
      <c r="AD8" s="35" t="str">
        <f>データ!$M$6</f>
        <v>非設置</v>
      </c>
      <c r="AE8" s="35"/>
      <c r="AF8" s="35"/>
      <c r="AG8" s="35"/>
      <c r="AH8" s="35"/>
      <c r="AI8" s="35"/>
      <c r="AJ8" s="35"/>
      <c r="AK8" s="3"/>
      <c r="AL8" s="36">
        <f>データ!S6</f>
        <v>29683</v>
      </c>
      <c r="AM8" s="36"/>
      <c r="AN8" s="36"/>
      <c r="AO8" s="36"/>
      <c r="AP8" s="36"/>
      <c r="AQ8" s="36"/>
      <c r="AR8" s="36"/>
      <c r="AS8" s="36"/>
      <c r="AT8" s="37">
        <f>データ!T6</f>
        <v>140.03</v>
      </c>
      <c r="AU8" s="37"/>
      <c r="AV8" s="37"/>
      <c r="AW8" s="37"/>
      <c r="AX8" s="37"/>
      <c r="AY8" s="37"/>
      <c r="AZ8" s="37"/>
      <c r="BA8" s="37"/>
      <c r="BB8" s="37">
        <f>データ!U6</f>
        <v>211.98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52.44</v>
      </c>
      <c r="J10" s="37"/>
      <c r="K10" s="37"/>
      <c r="L10" s="37"/>
      <c r="M10" s="37"/>
      <c r="N10" s="37"/>
      <c r="O10" s="37"/>
      <c r="P10" s="37">
        <f>データ!P6</f>
        <v>25.18</v>
      </c>
      <c r="Q10" s="37"/>
      <c r="R10" s="37"/>
      <c r="S10" s="37"/>
      <c r="T10" s="37"/>
      <c r="U10" s="37"/>
      <c r="V10" s="37"/>
      <c r="W10" s="37">
        <f>データ!Q6</f>
        <v>87.21</v>
      </c>
      <c r="X10" s="37"/>
      <c r="Y10" s="37"/>
      <c r="Z10" s="37"/>
      <c r="AA10" s="37"/>
      <c r="AB10" s="37"/>
      <c r="AC10" s="37"/>
      <c r="AD10" s="36">
        <f>データ!R6</f>
        <v>3630</v>
      </c>
      <c r="AE10" s="36"/>
      <c r="AF10" s="36"/>
      <c r="AG10" s="36"/>
      <c r="AH10" s="36"/>
      <c r="AI10" s="36"/>
      <c r="AJ10" s="36"/>
      <c r="AK10" s="2"/>
      <c r="AL10" s="36">
        <f>データ!V6</f>
        <v>7426</v>
      </c>
      <c r="AM10" s="36"/>
      <c r="AN10" s="36"/>
      <c r="AO10" s="36"/>
      <c r="AP10" s="36"/>
      <c r="AQ10" s="36"/>
      <c r="AR10" s="36"/>
      <c r="AS10" s="36"/>
      <c r="AT10" s="37">
        <f>データ!W6</f>
        <v>2.62</v>
      </c>
      <c r="AU10" s="37"/>
      <c r="AV10" s="37"/>
      <c r="AW10" s="37"/>
      <c r="AX10" s="37"/>
      <c r="AY10" s="37"/>
      <c r="AZ10" s="37"/>
      <c r="BA10" s="37"/>
      <c r="BB10" s="37">
        <f>データ!X6</f>
        <v>2834.35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Art0ddjOBcCW+l6G+5261nMml2darSz6Kpj0k7S0syMiWj4HluQOgcLGeGPqCQTTZtD2/qtaNtWVDLl5wCn0wQ==" saltValue="qpH71HjGfJgCKla+hHm4w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352128</v>
      </c>
      <c r="D6" s="19">
        <f t="shared" si="3"/>
        <v>46</v>
      </c>
      <c r="E6" s="19">
        <f t="shared" si="3"/>
        <v>17</v>
      </c>
      <c r="F6" s="19">
        <f t="shared" si="3"/>
        <v>1</v>
      </c>
      <c r="G6" s="19">
        <f t="shared" si="3"/>
        <v>0</v>
      </c>
      <c r="H6" s="19" t="str">
        <f t="shared" si="3"/>
        <v>山口県　柳井市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52.44</v>
      </c>
      <c r="P6" s="20">
        <f t="shared" si="3"/>
        <v>25.18</v>
      </c>
      <c r="Q6" s="20">
        <f t="shared" si="3"/>
        <v>87.21</v>
      </c>
      <c r="R6" s="20">
        <f t="shared" si="3"/>
        <v>3630</v>
      </c>
      <c r="S6" s="20">
        <f t="shared" si="3"/>
        <v>29683</v>
      </c>
      <c r="T6" s="20">
        <f t="shared" si="3"/>
        <v>140.03</v>
      </c>
      <c r="U6" s="20">
        <f t="shared" si="3"/>
        <v>211.98</v>
      </c>
      <c r="V6" s="20">
        <f t="shared" si="3"/>
        <v>7426</v>
      </c>
      <c r="W6" s="20">
        <f t="shared" si="3"/>
        <v>2.62</v>
      </c>
      <c r="X6" s="20">
        <f t="shared" si="3"/>
        <v>2834.35</v>
      </c>
      <c r="Y6" s="21" t="str">
        <f>IF(Y7="",NA(),Y7)</f>
        <v>-</v>
      </c>
      <c r="Z6" s="21">
        <f t="shared" ref="Z6:AH6" si="4">IF(Z7="",NA(),Z7)</f>
        <v>102.68</v>
      </c>
      <c r="AA6" s="21">
        <f t="shared" si="4"/>
        <v>100</v>
      </c>
      <c r="AB6" s="21">
        <f t="shared" si="4"/>
        <v>100</v>
      </c>
      <c r="AC6" s="21">
        <f t="shared" si="4"/>
        <v>100</v>
      </c>
      <c r="AD6" s="21" t="str">
        <f t="shared" si="4"/>
        <v>-</v>
      </c>
      <c r="AE6" s="21">
        <f t="shared" si="4"/>
        <v>107.21</v>
      </c>
      <c r="AF6" s="21">
        <f t="shared" si="4"/>
        <v>107.08</v>
      </c>
      <c r="AG6" s="21">
        <f t="shared" si="4"/>
        <v>106.08</v>
      </c>
      <c r="AH6" s="21">
        <f t="shared" si="4"/>
        <v>106.53</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43.71</v>
      </c>
      <c r="AQ6" s="21">
        <f t="shared" si="5"/>
        <v>45.94</v>
      </c>
      <c r="AR6" s="21">
        <f t="shared" si="5"/>
        <v>29.34</v>
      </c>
      <c r="AS6" s="21">
        <f t="shared" si="5"/>
        <v>18.41</v>
      </c>
      <c r="AT6" s="20" t="str">
        <f>IF(AT7="","",IF(AT7="-","【-】","【"&amp;SUBSTITUTE(TEXT(AT7,"#,##0.00"),"-","△")&amp;"】"))</f>
        <v>【3.03】</v>
      </c>
      <c r="AU6" s="21" t="str">
        <f>IF(AU7="",NA(),AU7)</f>
        <v>-</v>
      </c>
      <c r="AV6" s="21">
        <f t="shared" ref="AV6:BD6" si="6">IF(AV7="",NA(),AV7)</f>
        <v>39.33</v>
      </c>
      <c r="AW6" s="21">
        <f t="shared" si="6"/>
        <v>62.6</v>
      </c>
      <c r="AX6" s="21">
        <f t="shared" si="6"/>
        <v>86.07</v>
      </c>
      <c r="AY6" s="21">
        <f t="shared" si="6"/>
        <v>91</v>
      </c>
      <c r="AZ6" s="21" t="str">
        <f t="shared" si="6"/>
        <v>-</v>
      </c>
      <c r="BA6" s="21">
        <f t="shared" si="6"/>
        <v>40.67</v>
      </c>
      <c r="BB6" s="21">
        <f t="shared" si="6"/>
        <v>47.7</v>
      </c>
      <c r="BC6" s="21">
        <f t="shared" si="6"/>
        <v>50.59</v>
      </c>
      <c r="BD6" s="21">
        <f t="shared" si="6"/>
        <v>74.790000000000006</v>
      </c>
      <c r="BE6" s="20" t="str">
        <f>IF(BE7="","",IF(BE7="-","【-】","【"&amp;SUBSTITUTE(TEXT(BE7,"#,##0.00"),"-","△")&amp;"】"))</f>
        <v>【78.43】</v>
      </c>
      <c r="BF6" s="21" t="str">
        <f>IF(BF7="",NA(),BF7)</f>
        <v>-</v>
      </c>
      <c r="BG6" s="21">
        <f t="shared" ref="BG6:BO6" si="7">IF(BG7="",NA(),BG7)</f>
        <v>259.73</v>
      </c>
      <c r="BH6" s="21">
        <f t="shared" si="7"/>
        <v>218.38</v>
      </c>
      <c r="BI6" s="20">
        <f t="shared" si="7"/>
        <v>0</v>
      </c>
      <c r="BJ6" s="21">
        <f t="shared" si="7"/>
        <v>138.35</v>
      </c>
      <c r="BK6" s="21" t="str">
        <f t="shared" si="7"/>
        <v>-</v>
      </c>
      <c r="BL6" s="21">
        <f t="shared" si="7"/>
        <v>1050.51</v>
      </c>
      <c r="BM6" s="21">
        <f t="shared" si="7"/>
        <v>1102.01</v>
      </c>
      <c r="BN6" s="21">
        <f t="shared" si="7"/>
        <v>987.36</v>
      </c>
      <c r="BO6" s="21">
        <f t="shared" si="7"/>
        <v>767.56</v>
      </c>
      <c r="BP6" s="20" t="str">
        <f>IF(BP7="","",IF(BP7="-","【-】","【"&amp;SUBSTITUTE(TEXT(BP7,"#,##0.00"),"-","△")&amp;"】"))</f>
        <v>【630.82】</v>
      </c>
      <c r="BQ6" s="21" t="str">
        <f>IF(BQ7="",NA(),BQ7)</f>
        <v>-</v>
      </c>
      <c r="BR6" s="21">
        <f t="shared" ref="BR6:BZ6" si="8">IF(BR7="",NA(),BR7)</f>
        <v>96.16</v>
      </c>
      <c r="BS6" s="21">
        <f t="shared" si="8"/>
        <v>97.67</v>
      </c>
      <c r="BT6" s="21">
        <f t="shared" si="8"/>
        <v>92.64</v>
      </c>
      <c r="BU6" s="21">
        <f t="shared" si="8"/>
        <v>94.2</v>
      </c>
      <c r="BV6" s="21" t="str">
        <f t="shared" si="8"/>
        <v>-</v>
      </c>
      <c r="BW6" s="21">
        <f t="shared" si="8"/>
        <v>82.65</v>
      </c>
      <c r="BX6" s="21">
        <f t="shared" si="8"/>
        <v>82.55</v>
      </c>
      <c r="BY6" s="21">
        <f t="shared" si="8"/>
        <v>83.55</v>
      </c>
      <c r="BZ6" s="21">
        <f t="shared" si="8"/>
        <v>90.23</v>
      </c>
      <c r="CA6" s="20" t="str">
        <f>IF(CA7="","",IF(CA7="-","【-】","【"&amp;SUBSTITUTE(TEXT(CA7,"#,##0.00"),"-","△")&amp;"】"))</f>
        <v>【97.81】</v>
      </c>
      <c r="CB6" s="21" t="str">
        <f>IF(CB7="",NA(),CB7)</f>
        <v>-</v>
      </c>
      <c r="CC6" s="21">
        <f t="shared" ref="CC6:CK6" si="9">IF(CC7="",NA(),CC7)</f>
        <v>176.56</v>
      </c>
      <c r="CD6" s="21">
        <f t="shared" si="9"/>
        <v>175.03</v>
      </c>
      <c r="CE6" s="21">
        <f t="shared" si="9"/>
        <v>185.75</v>
      </c>
      <c r="CF6" s="21">
        <f t="shared" si="9"/>
        <v>188.73</v>
      </c>
      <c r="CG6" s="21" t="str">
        <f t="shared" si="9"/>
        <v>-</v>
      </c>
      <c r="CH6" s="21">
        <f t="shared" si="9"/>
        <v>186.3</v>
      </c>
      <c r="CI6" s="21">
        <f t="shared" si="9"/>
        <v>188.38</v>
      </c>
      <c r="CJ6" s="21">
        <f t="shared" si="9"/>
        <v>185.98</v>
      </c>
      <c r="CK6" s="21">
        <f t="shared" si="9"/>
        <v>170.2</v>
      </c>
      <c r="CL6" s="20" t="str">
        <f>IF(CL7="","",IF(CL7="-","【-】","【"&amp;SUBSTITUTE(TEXT(CL7,"#,##0.00"),"-","△")&amp;"】"))</f>
        <v>【138.75】</v>
      </c>
      <c r="CM6" s="21" t="str">
        <f>IF(CM7="",NA(),CM7)</f>
        <v>-</v>
      </c>
      <c r="CN6" s="21">
        <f t="shared" ref="CN6:CV6" si="10">IF(CN7="",NA(),CN7)</f>
        <v>57.18</v>
      </c>
      <c r="CO6" s="21">
        <f t="shared" si="10"/>
        <v>56.46</v>
      </c>
      <c r="CP6" s="21">
        <f t="shared" si="10"/>
        <v>56.03</v>
      </c>
      <c r="CQ6" s="21">
        <f t="shared" si="10"/>
        <v>56.2</v>
      </c>
      <c r="CR6" s="21" t="str">
        <f t="shared" si="10"/>
        <v>-</v>
      </c>
      <c r="CS6" s="21">
        <f t="shared" si="10"/>
        <v>50.53</v>
      </c>
      <c r="CT6" s="21">
        <f t="shared" si="10"/>
        <v>51.42</v>
      </c>
      <c r="CU6" s="21">
        <f t="shared" si="10"/>
        <v>48.95</v>
      </c>
      <c r="CV6" s="21">
        <f t="shared" si="10"/>
        <v>56.51</v>
      </c>
      <c r="CW6" s="20" t="str">
        <f>IF(CW7="","",IF(CW7="-","【-】","【"&amp;SUBSTITUTE(TEXT(CW7,"#,##0.00"),"-","△")&amp;"】"))</f>
        <v>【58.94】</v>
      </c>
      <c r="CX6" s="21" t="str">
        <f>IF(CX7="",NA(),CX7)</f>
        <v>-</v>
      </c>
      <c r="CY6" s="21">
        <f t="shared" ref="CY6:DG6" si="11">IF(CY7="",NA(),CY7)</f>
        <v>88.63</v>
      </c>
      <c r="CZ6" s="21">
        <f t="shared" si="11"/>
        <v>89.44</v>
      </c>
      <c r="DA6" s="21">
        <f t="shared" si="11"/>
        <v>89.5</v>
      </c>
      <c r="DB6" s="21">
        <f t="shared" si="11"/>
        <v>89.79</v>
      </c>
      <c r="DC6" s="21" t="str">
        <f t="shared" si="11"/>
        <v>-</v>
      </c>
      <c r="DD6" s="21">
        <f t="shared" si="11"/>
        <v>82.08</v>
      </c>
      <c r="DE6" s="21">
        <f t="shared" si="11"/>
        <v>81.34</v>
      </c>
      <c r="DF6" s="21">
        <f t="shared" si="11"/>
        <v>81.14</v>
      </c>
      <c r="DG6" s="21">
        <f t="shared" si="11"/>
        <v>90.62</v>
      </c>
      <c r="DH6" s="20" t="str">
        <f>IF(DH7="","",IF(DH7="-","【-】","【"&amp;SUBSTITUTE(TEXT(DH7,"#,##0.00"),"-","△")&amp;"】"))</f>
        <v>【95.91】</v>
      </c>
      <c r="DI6" s="21" t="str">
        <f>IF(DI7="",NA(),DI7)</f>
        <v>-</v>
      </c>
      <c r="DJ6" s="21">
        <f t="shared" ref="DJ6:DR6" si="12">IF(DJ7="",NA(),DJ7)</f>
        <v>3.6</v>
      </c>
      <c r="DK6" s="21">
        <f t="shared" si="12"/>
        <v>7.14</v>
      </c>
      <c r="DL6" s="21">
        <f t="shared" si="12"/>
        <v>10.6</v>
      </c>
      <c r="DM6" s="21">
        <f t="shared" si="12"/>
        <v>13.79</v>
      </c>
      <c r="DN6" s="21" t="str">
        <f t="shared" si="12"/>
        <v>-</v>
      </c>
      <c r="DO6" s="21">
        <f t="shared" si="12"/>
        <v>12.7</v>
      </c>
      <c r="DP6" s="21">
        <f t="shared" si="12"/>
        <v>14.65</v>
      </c>
      <c r="DQ6" s="21">
        <f t="shared" si="12"/>
        <v>16.11</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1">
        <f t="shared" si="13"/>
        <v>0.17</v>
      </c>
      <c r="EC6" s="21">
        <f t="shared" si="13"/>
        <v>2.08</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1.65</v>
      </c>
      <c r="EL6" s="21">
        <f t="shared" si="14"/>
        <v>0.14000000000000001</v>
      </c>
      <c r="EM6" s="21">
        <f t="shared" si="14"/>
        <v>0.08</v>
      </c>
      <c r="EN6" s="21">
        <f t="shared" si="14"/>
        <v>0.09</v>
      </c>
      <c r="EO6" s="20" t="str">
        <f>IF(EO7="","",IF(EO7="-","【-】","【"&amp;SUBSTITUTE(TEXT(EO7,"#,##0.00"),"-","△")&amp;"】"))</f>
        <v>【0.22】</v>
      </c>
    </row>
    <row r="7" spans="1:148" s="22" customFormat="1" x14ac:dyDescent="0.15">
      <c r="A7" s="14"/>
      <c r="B7" s="23">
        <v>2023</v>
      </c>
      <c r="C7" s="23">
        <v>352128</v>
      </c>
      <c r="D7" s="23">
        <v>46</v>
      </c>
      <c r="E7" s="23">
        <v>17</v>
      </c>
      <c r="F7" s="23">
        <v>1</v>
      </c>
      <c r="G7" s="23">
        <v>0</v>
      </c>
      <c r="H7" s="23" t="s">
        <v>96</v>
      </c>
      <c r="I7" s="23" t="s">
        <v>97</v>
      </c>
      <c r="J7" s="23" t="s">
        <v>98</v>
      </c>
      <c r="K7" s="23" t="s">
        <v>99</v>
      </c>
      <c r="L7" s="23" t="s">
        <v>100</v>
      </c>
      <c r="M7" s="23" t="s">
        <v>101</v>
      </c>
      <c r="N7" s="24" t="s">
        <v>102</v>
      </c>
      <c r="O7" s="24">
        <v>52.44</v>
      </c>
      <c r="P7" s="24">
        <v>25.18</v>
      </c>
      <c r="Q7" s="24">
        <v>87.21</v>
      </c>
      <c r="R7" s="24">
        <v>3630</v>
      </c>
      <c r="S7" s="24">
        <v>29683</v>
      </c>
      <c r="T7" s="24">
        <v>140.03</v>
      </c>
      <c r="U7" s="24">
        <v>211.98</v>
      </c>
      <c r="V7" s="24">
        <v>7426</v>
      </c>
      <c r="W7" s="24">
        <v>2.62</v>
      </c>
      <c r="X7" s="24">
        <v>2834.35</v>
      </c>
      <c r="Y7" s="24" t="s">
        <v>102</v>
      </c>
      <c r="Z7" s="24">
        <v>102.68</v>
      </c>
      <c r="AA7" s="24">
        <v>100</v>
      </c>
      <c r="AB7" s="24">
        <v>100</v>
      </c>
      <c r="AC7" s="24">
        <v>100</v>
      </c>
      <c r="AD7" s="24" t="s">
        <v>102</v>
      </c>
      <c r="AE7" s="24">
        <v>107.21</v>
      </c>
      <c r="AF7" s="24">
        <v>107.08</v>
      </c>
      <c r="AG7" s="24">
        <v>106.08</v>
      </c>
      <c r="AH7" s="24">
        <v>106.53</v>
      </c>
      <c r="AI7" s="24">
        <v>105.91</v>
      </c>
      <c r="AJ7" s="24" t="s">
        <v>102</v>
      </c>
      <c r="AK7" s="24">
        <v>0</v>
      </c>
      <c r="AL7" s="24">
        <v>0</v>
      </c>
      <c r="AM7" s="24">
        <v>0</v>
      </c>
      <c r="AN7" s="24">
        <v>0</v>
      </c>
      <c r="AO7" s="24" t="s">
        <v>102</v>
      </c>
      <c r="AP7" s="24">
        <v>43.71</v>
      </c>
      <c r="AQ7" s="24">
        <v>45.94</v>
      </c>
      <c r="AR7" s="24">
        <v>29.34</v>
      </c>
      <c r="AS7" s="24">
        <v>18.41</v>
      </c>
      <c r="AT7" s="24">
        <v>3.03</v>
      </c>
      <c r="AU7" s="24" t="s">
        <v>102</v>
      </c>
      <c r="AV7" s="24">
        <v>39.33</v>
      </c>
      <c r="AW7" s="24">
        <v>62.6</v>
      </c>
      <c r="AX7" s="24">
        <v>86.07</v>
      </c>
      <c r="AY7" s="24">
        <v>91</v>
      </c>
      <c r="AZ7" s="24" t="s">
        <v>102</v>
      </c>
      <c r="BA7" s="24">
        <v>40.67</v>
      </c>
      <c r="BB7" s="24">
        <v>47.7</v>
      </c>
      <c r="BC7" s="24">
        <v>50.59</v>
      </c>
      <c r="BD7" s="24">
        <v>74.790000000000006</v>
      </c>
      <c r="BE7" s="24">
        <v>78.430000000000007</v>
      </c>
      <c r="BF7" s="24" t="s">
        <v>102</v>
      </c>
      <c r="BG7" s="24">
        <v>259.73</v>
      </c>
      <c r="BH7" s="24">
        <v>218.38</v>
      </c>
      <c r="BI7" s="24">
        <v>0</v>
      </c>
      <c r="BJ7" s="24">
        <v>138.35</v>
      </c>
      <c r="BK7" s="24" t="s">
        <v>102</v>
      </c>
      <c r="BL7" s="24">
        <v>1050.51</v>
      </c>
      <c r="BM7" s="24">
        <v>1102.01</v>
      </c>
      <c r="BN7" s="24">
        <v>987.36</v>
      </c>
      <c r="BO7" s="24">
        <v>767.56</v>
      </c>
      <c r="BP7" s="24">
        <v>630.82000000000005</v>
      </c>
      <c r="BQ7" s="24" t="s">
        <v>102</v>
      </c>
      <c r="BR7" s="24">
        <v>96.16</v>
      </c>
      <c r="BS7" s="24">
        <v>97.67</v>
      </c>
      <c r="BT7" s="24">
        <v>92.64</v>
      </c>
      <c r="BU7" s="24">
        <v>94.2</v>
      </c>
      <c r="BV7" s="24" t="s">
        <v>102</v>
      </c>
      <c r="BW7" s="24">
        <v>82.65</v>
      </c>
      <c r="BX7" s="24">
        <v>82.55</v>
      </c>
      <c r="BY7" s="24">
        <v>83.55</v>
      </c>
      <c r="BZ7" s="24">
        <v>90.23</v>
      </c>
      <c r="CA7" s="24">
        <v>97.81</v>
      </c>
      <c r="CB7" s="24" t="s">
        <v>102</v>
      </c>
      <c r="CC7" s="24">
        <v>176.56</v>
      </c>
      <c r="CD7" s="24">
        <v>175.03</v>
      </c>
      <c r="CE7" s="24">
        <v>185.75</v>
      </c>
      <c r="CF7" s="24">
        <v>188.73</v>
      </c>
      <c r="CG7" s="24" t="s">
        <v>102</v>
      </c>
      <c r="CH7" s="24">
        <v>186.3</v>
      </c>
      <c r="CI7" s="24">
        <v>188.38</v>
      </c>
      <c r="CJ7" s="24">
        <v>185.98</v>
      </c>
      <c r="CK7" s="24">
        <v>170.2</v>
      </c>
      <c r="CL7" s="24">
        <v>138.75</v>
      </c>
      <c r="CM7" s="24" t="s">
        <v>102</v>
      </c>
      <c r="CN7" s="24">
        <v>57.18</v>
      </c>
      <c r="CO7" s="24">
        <v>56.46</v>
      </c>
      <c r="CP7" s="24">
        <v>56.03</v>
      </c>
      <c r="CQ7" s="24">
        <v>56.2</v>
      </c>
      <c r="CR7" s="24" t="s">
        <v>102</v>
      </c>
      <c r="CS7" s="24">
        <v>50.53</v>
      </c>
      <c r="CT7" s="24">
        <v>51.42</v>
      </c>
      <c r="CU7" s="24">
        <v>48.95</v>
      </c>
      <c r="CV7" s="24">
        <v>56.51</v>
      </c>
      <c r="CW7" s="24">
        <v>58.94</v>
      </c>
      <c r="CX7" s="24" t="s">
        <v>102</v>
      </c>
      <c r="CY7" s="24">
        <v>88.63</v>
      </c>
      <c r="CZ7" s="24">
        <v>89.44</v>
      </c>
      <c r="DA7" s="24">
        <v>89.5</v>
      </c>
      <c r="DB7" s="24">
        <v>89.79</v>
      </c>
      <c r="DC7" s="24" t="s">
        <v>102</v>
      </c>
      <c r="DD7" s="24">
        <v>82.08</v>
      </c>
      <c r="DE7" s="24">
        <v>81.34</v>
      </c>
      <c r="DF7" s="24">
        <v>81.14</v>
      </c>
      <c r="DG7" s="24">
        <v>90.62</v>
      </c>
      <c r="DH7" s="24">
        <v>95.91</v>
      </c>
      <c r="DI7" s="24" t="s">
        <v>102</v>
      </c>
      <c r="DJ7" s="24">
        <v>3.6</v>
      </c>
      <c r="DK7" s="24">
        <v>7.14</v>
      </c>
      <c r="DL7" s="24">
        <v>10.6</v>
      </c>
      <c r="DM7" s="24">
        <v>13.79</v>
      </c>
      <c r="DN7" s="24" t="s">
        <v>102</v>
      </c>
      <c r="DO7" s="24">
        <v>12.7</v>
      </c>
      <c r="DP7" s="24">
        <v>14.65</v>
      </c>
      <c r="DQ7" s="24">
        <v>16.11</v>
      </c>
      <c r="DR7" s="24">
        <v>26.9</v>
      </c>
      <c r="DS7" s="24">
        <v>41.09</v>
      </c>
      <c r="DT7" s="24" t="s">
        <v>102</v>
      </c>
      <c r="DU7" s="24">
        <v>0</v>
      </c>
      <c r="DV7" s="24">
        <v>0</v>
      </c>
      <c r="DW7" s="24">
        <v>0</v>
      </c>
      <c r="DX7" s="24">
        <v>0</v>
      </c>
      <c r="DY7" s="24" t="s">
        <v>102</v>
      </c>
      <c r="DZ7" s="24">
        <v>0</v>
      </c>
      <c r="EA7" s="24">
        <v>0.1</v>
      </c>
      <c r="EB7" s="24">
        <v>0.17</v>
      </c>
      <c r="EC7" s="24">
        <v>2.08</v>
      </c>
      <c r="ED7" s="24">
        <v>8.68</v>
      </c>
      <c r="EE7" s="24" t="s">
        <v>102</v>
      </c>
      <c r="EF7" s="24">
        <v>0</v>
      </c>
      <c r="EG7" s="24">
        <v>0</v>
      </c>
      <c r="EH7" s="24">
        <v>0</v>
      </c>
      <c r="EI7" s="24">
        <v>0</v>
      </c>
      <c r="EJ7" s="24" t="s">
        <v>102</v>
      </c>
      <c r="EK7" s="24">
        <v>1.65</v>
      </c>
      <c r="EL7" s="24">
        <v>0.14000000000000001</v>
      </c>
      <c r="EM7" s="24">
        <v>0.08</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中川 健</cp:lastModifiedBy>
  <dcterms:created xsi:type="dcterms:W3CDTF">2025-01-24T07:05:56Z</dcterms:created>
  <dcterms:modified xsi:type="dcterms:W3CDTF">2025-01-30T07:29:30Z</dcterms:modified>
  <cp:category/>
</cp:coreProperties>
</file>