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92.168.15.225\上下水道局管理課\管理班\下水道事業\管理係\103_調査関係\県\Ｒ6年度\20250126【県市町課】公営企業に係る経営比較分析表（令和５年度決算）の分析等について\回答\"/>
    </mc:Choice>
  </mc:AlternateContent>
  <xr:revisionPtr revIDLastSave="0" documentId="13_ncr:1_{183E6615-656C-434B-8F06-F8BFA0BE1330}" xr6:coauthVersionLast="36" xr6:coauthVersionMax="36" xr10:uidLastSave="{00000000-0000-0000-0000-000000000000}"/>
  <workbookProtection workbookAlgorithmName="SHA-512" workbookHashValue="bVr3d3ufj8NXFoDM/akH4nnYmrOAwrN95XQWeYVjM45mpBT5A+zaH0ncc0T311dPFgS/5xWJoMP1CpAyN7DnaA==" workbookSaltValue="WLupyMxM93HfZmbYdcLZvw==" workbookSpinCount="100000" lockStructure="1"/>
  <bookViews>
    <workbookView xWindow="0" yWindow="0" windowWidth="19200" windowHeight="1054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P10" i="4"/>
  <c r="AT8" i="4"/>
  <c r="W8" i="4"/>
  <c r="B6"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<sst xmlns="http://schemas.openxmlformats.org/spreadsheetml/2006/main" count="231" uniqueCount="116">
  <si>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</si>
  <si>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</si>
  <si>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</si>
  <si>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</si>
  <si>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</si>
  <si>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</si>
  <si>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</si>
  <si>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</si>
  <si>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</si>
  <si>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</si>
  <si>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</si>
  <si>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</si>
  <si>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</si>
  <si>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</si>
  <si>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</si>
  <si>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</si>
  <si>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</si>
  <si>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</si>
  <si>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</si>
  <si>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</si>
  <si>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</si>
  <si>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</si>
  <si>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</si>
  <si>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</si>
  <si>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</si>
  <si>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</si>
  <si>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</si>
  <si>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</si>
  <si>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</si>
  <si>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</si>
  <si>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</si>
  <si>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</si>
  <si>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</si>
  <si>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</si>
  <si>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</si>
  <si>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</si>
  <si>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</si>
  <si>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</si>
  <si>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</si>
  <si>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</si>
  <si>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</si>
  <si>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</si>
  <si>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</si>
  <si>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</si>
  <si>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</si>
  <si>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</si>
  <si>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</si>
  <si>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</si>
  <si>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</si>
  <si>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</si>
  <si>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</si>
  <si>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</si>
  <si>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</si>
  <si>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</si>
  <si>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</si>
  <si>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</si>
  <si>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</si>
  <si>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</si>
  <si>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</si>
  <si>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</si>
  <si>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</si>
  <si>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</si>
  <si>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</si>
  <si>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</si>
  <si>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</si>
  <si>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</si>
  <si>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</si>
  <si>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</si>
  <si>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</si>
  <si>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</si>
  <si>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</si>
  <si>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</si>
  <si>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</si>
  <si>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</si>
  <si>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</si>
  <si>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</si>
  <si>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</si>
  <si>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</si>
  <si>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</si>
  <si>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</si>
  <si>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</si>
  <si>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</si>
  <si>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</si>
  <si>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</si>
  <si>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</si>
  <si>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</si>
  <si>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</si>
  <si>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</si>
  <si>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</si>
  <si>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</si>
  <si>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</si>
  <si>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</si>
  <si>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</si>
  <si>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</si>
  <si>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</si>
  <si>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</si>
  <si>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長門市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</si>
  <si>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</si>
  <si>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</si>
  <si>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</si>
  <si>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</si>
  <si>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</si>
  <si>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</si>
  <si>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</si>
  <si>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</si>
  <si>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</si>
  <si>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</si>
  <si>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</si>
  <si>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</si>
  <si>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</si>
  <si>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</si>
  <si>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</si>
  <si>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</si>
  <si>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本市の公共下水道事業は、一般会計繰入金により収支を均衡させている状況である。今後は処理人口や事業所等の減少により、使用料収入も減少傾向にあるのに対し、老朽化する施設への更新投資は確実に見込まれるため、更に経費の削減や適正な使用料水準の設定を行い、中長期的な計画に基づく事業経営が必要である。
　なお、本市の汚水集合処理は、公共下水道事業、特定環境保全公共下水道事業、農業集落排水事業及び漁業集落排水事業を実施しているが合せて下水道事業会計を設置し、使用料についても同一であるため下水道４事業全体で経営健全化に取組むこととしている。</t>
    <phoneticPr fontId="4"/>
  </si>
  <si>
    <t>公共下水道は、昭和28年に事業を開始し施設整備も概成している。
　有形固定資産減価償却率は、平成28年度に地方公営企業会計に移行した際の資産の取得価額を当初取得価額から法適用開始時前の減価償却累計額相当分を控除した数値としているため、類似団体と比べて率は低いが、実際には年々老朽化が進行しており、老朽施設・設備も多いことから、今後はストックマネジメント計画を基に効率的な改築更新事業を実施していく。
　管渠老朽化率は、類似団体と比較すると高いが、繰越分の管渠更新工事の完了もあり、管渠改善率は類似団体を上回っている。今後は計画的に改築更新を進める必要があるが、予算等の制約もあるため、優先順位の高い幹線の更新を中心に実施せざるを得なく、耐用年数を経過する管渠は今後増加していく状況にある。</t>
    <rPh sb="248" eb="250">
      <t>ダンタイ</t>
    </rPh>
    <phoneticPr fontId="4"/>
  </si>
  <si>
    <t>　平成28年度から地方公営企業法の財務規定を適用して事業を運営している。
　経常収支比率は、類似団体と比較すると低いが、100％の水準を維持しており累積欠損金も発生していない。
　流動比率は、100％を下回っているものの、1年以内に償還する建設改良費に充てられた企業債を除けば流動資産が流動負債を上回っており、償還等の原資を翌年度の使用料収入等により得ることが予定されているため問題は無い。
  企業債残高対事業規模比率は、類似団体と比較して高く、施設建設時の企業債の償還が順次終了して行くものの、現在企業債を活用した施設の改築更新を実施中であるため企業債残高の大幅な減少は見込めないが、建設事業の平準化を図り、より効率的な改築更新事業を実施していく。
　経費回収率は、類似団体と比較してやや低いが、100％を下回っているため、汚水処理原価を抑制しながら、今後は適正な使用料水準の設定を検討し、回収率の向上に努める。
　施設利用率は、前年度と比較するとやや低い。今後も人口減に伴う有収水量の減少により、年々減少傾向となる見込みである。
　水洗化率は、類似団体及び前年度比ともに高くなっている。</t>
    <rPh sb="175" eb="176">
      <t>エ</t>
    </rPh>
    <rPh sb="346" eb="347">
      <t>ヒク</t>
    </rPh>
    <rPh sb="421" eb="423">
      <t>ヒカク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</si>
</sst>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0.22</c:v>
                </c:pt>
                <c:pt idx="1">
                  <c:v>0.05</c:v>
                </c:pt>
                <c:pt idx="2" formatCode="#,##0.00;&quot;△&quot;#,##0.00">
                  <c:v>0</c:v>
                </c:pt>
                <c:pt idx="3">
                  <c:v>0.85</c:v>
                </c:pt>
                <c:pt idx="4">
                  <c:v>0.36</c:v>
                </c:pt>
              </c:numCache>
            </c:numRef>
          </c:val>
          <c:extLst>
            <c:ext xmlns:c16="http://schemas.microsoft.com/office/drawing/2014/chart" uri="{C3380CC4-5D6E-409C-BE32-E72D297353CC}">
              <c16:uniqueId val="{00000000-5066-4910-86FF-D11EBA03AF5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0.1</c:v>
                </c:pt>
                <c:pt idx="3">
                  <c:v>7.0000000000000007E-2</c:v>
                </c:pt>
                <c:pt idx="4">
                  <c:v>0.06</c:v>
                </c:pt>
              </c:numCache>
            </c:numRef>
          </c:val>
          <c:smooth val="0"/>
          <c:extLst>
            <c:ext xmlns:c16="http://schemas.microsoft.com/office/drawing/2014/chart" uri="{C3380CC4-5D6E-409C-BE32-E72D297353CC}">
              <c16:uniqueId val="{00000001-5066-4910-86FF-D11EBA03AF5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58.74</c:v>
                </c:pt>
                <c:pt idx="1">
                  <c:v>55.53</c:v>
                </c:pt>
                <c:pt idx="2">
                  <c:v>61.93</c:v>
                </c:pt>
                <c:pt idx="3">
                  <c:v>73</c:v>
                </c:pt>
                <c:pt idx="4">
                  <c:v>72.45</c:v>
                </c:pt>
              </c:numCache>
            </c:numRef>
          </c:val>
          <c:extLst>
            <c:ext xmlns:c16="http://schemas.microsoft.com/office/drawing/2014/chart" uri="{C3380CC4-5D6E-409C-BE32-E72D297353CC}">
              <c16:uniqueId val="{00000000-333F-4B3D-A105-BF7E7064899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55.55</c:v>
                </c:pt>
                <c:pt idx="1">
                  <c:v>55.84</c:v>
                </c:pt>
                <c:pt idx="2">
                  <c:v>55.78</c:v>
                </c:pt>
                <c:pt idx="3">
                  <c:v>54.86</c:v>
                </c:pt>
                <c:pt idx="4">
                  <c:v>55.04</c:v>
                </c:pt>
              </c:numCache>
            </c:numRef>
          </c:val>
          <c:smooth val="0"/>
          <c:extLst>
            <c:ext xmlns:c16="http://schemas.microsoft.com/office/drawing/2014/chart" uri="{C3380CC4-5D6E-409C-BE32-E72D297353CC}">
              <c16:uniqueId val="{00000001-333F-4B3D-A105-BF7E7064899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96.18</c:v>
                </c:pt>
                <c:pt idx="1">
                  <c:v>97.12</c:v>
                </c:pt>
                <c:pt idx="2">
                  <c:v>97.61</c:v>
                </c:pt>
                <c:pt idx="3">
                  <c:v>97.73</c:v>
                </c:pt>
                <c:pt idx="4">
                  <c:v>98.81</c:v>
                </c:pt>
              </c:numCache>
            </c:numRef>
          </c:val>
          <c:extLst>
            <c:ext xmlns:c16="http://schemas.microsoft.com/office/drawing/2014/chart" uri="{C3380CC4-5D6E-409C-BE32-E72D297353CC}">
              <c16:uniqueId val="{00000000-39C2-4FF9-86A8-1E243266EDC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91.64</c:v>
                </c:pt>
                <c:pt idx="1">
                  <c:v>92.34</c:v>
                </c:pt>
                <c:pt idx="2">
                  <c:v>91.78</c:v>
                </c:pt>
                <c:pt idx="3">
                  <c:v>91.37</c:v>
                </c:pt>
                <c:pt idx="4">
                  <c:v>91.92</c:v>
                </c:pt>
              </c:numCache>
            </c:numRef>
          </c:val>
          <c:smooth val="0"/>
          <c:extLst>
            <c:ext xmlns:c16="http://schemas.microsoft.com/office/drawing/2014/chart" uri="{C3380CC4-5D6E-409C-BE32-E72D297353CC}">
              <c16:uniqueId val="{00000001-39C2-4FF9-86A8-1E243266EDC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100.01</c:v>
                </c:pt>
                <c:pt idx="1">
                  <c:v>100</c:v>
                </c:pt>
                <c:pt idx="2">
                  <c:v>100.03</c:v>
                </c:pt>
                <c:pt idx="3">
                  <c:v>100</c:v>
                </c:pt>
                <c:pt idx="4">
                  <c:v>101.56</c:v>
                </c:pt>
              </c:numCache>
            </c:numRef>
          </c:val>
          <c:extLst>
            <c:ext xmlns:c16="http://schemas.microsoft.com/office/drawing/2014/chart" uri="{C3380CC4-5D6E-409C-BE32-E72D297353CC}">
              <c16:uniqueId val="{00000000-55F8-4D39-A97A-F5D2E1F3B5B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104.01</c:v>
                </c:pt>
                <c:pt idx="1">
                  <c:v>105.41</c:v>
                </c:pt>
                <c:pt idx="2">
                  <c:v>104.64</c:v>
                </c:pt>
                <c:pt idx="3">
                  <c:v>105.35</c:v>
                </c:pt>
                <c:pt idx="4">
                  <c:v>106.8</c:v>
                </c:pt>
              </c:numCache>
            </c:numRef>
          </c:val>
          <c:smooth val="0"/>
          <c:extLst>
            <c:ext xmlns:c16="http://schemas.microsoft.com/office/drawing/2014/chart" uri="{C3380CC4-5D6E-409C-BE32-E72D297353CC}">
              <c16:uniqueId val="{00000001-55F8-4D39-A97A-F5D2E1F3B5B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14.55</c:v>
                </c:pt>
                <c:pt idx="1">
                  <c:v>18.86</c:v>
                </c:pt>
                <c:pt idx="2">
                  <c:v>22.67</c:v>
                </c:pt>
                <c:pt idx="3">
                  <c:v>26.42</c:v>
                </c:pt>
                <c:pt idx="4">
                  <c:v>28.72</c:v>
                </c:pt>
              </c:numCache>
            </c:numRef>
          </c:val>
          <c:extLst>
            <c:ext xmlns:c16="http://schemas.microsoft.com/office/drawing/2014/chart" uri="{C3380CC4-5D6E-409C-BE32-E72D297353CC}">
              <c16:uniqueId val="{00000000-B669-480D-85F5-10FBE914CFF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31.19</c:v>
                </c:pt>
                <c:pt idx="1">
                  <c:v>25.37</c:v>
                </c:pt>
                <c:pt idx="2">
                  <c:v>26.89</c:v>
                </c:pt>
                <c:pt idx="3">
                  <c:v>29.42</c:v>
                </c:pt>
                <c:pt idx="4">
                  <c:v>31.14</c:v>
                </c:pt>
              </c:numCache>
            </c:numRef>
          </c:val>
          <c:smooth val="0"/>
          <c:extLst>
            <c:ext xmlns:c16="http://schemas.microsoft.com/office/drawing/2014/chart" uri="{C3380CC4-5D6E-409C-BE32-E72D297353CC}">
              <c16:uniqueId val="{00000001-B669-480D-85F5-10FBE914CFF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4.6100000000000003</c:v>
                </c:pt>
                <c:pt idx="1">
                  <c:v>4.57</c:v>
                </c:pt>
                <c:pt idx="2">
                  <c:v>4.8899999999999997</c:v>
                </c:pt>
                <c:pt idx="3">
                  <c:v>4.58</c:v>
                </c:pt>
                <c:pt idx="4">
                  <c:v>5.57</c:v>
                </c:pt>
              </c:numCache>
            </c:numRef>
          </c:val>
          <c:extLst>
            <c:ext xmlns:c16="http://schemas.microsoft.com/office/drawing/2014/chart" uri="{C3380CC4-5D6E-409C-BE32-E72D297353CC}">
              <c16:uniqueId val="{00000000-884A-48C3-B2C9-E677342EA4E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0.57999999999999996</c:v>
                </c:pt>
                <c:pt idx="1">
                  <c:v>0.54</c:v>
                </c:pt>
                <c:pt idx="2">
                  <c:v>0.75</c:v>
                </c:pt>
                <c:pt idx="3">
                  <c:v>0.74</c:v>
                </c:pt>
                <c:pt idx="4">
                  <c:v>0.76</c:v>
                </c:pt>
              </c:numCache>
            </c:numRef>
          </c:val>
          <c:smooth val="0"/>
          <c:extLst>
            <c:ext xmlns:c16="http://schemas.microsoft.com/office/drawing/2014/chart" uri="{C3380CC4-5D6E-409C-BE32-E72D297353CC}">
              <c16:uniqueId val="{00000001-884A-48C3-B2C9-E677342EA4E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96-41C3-BE90-790271AF572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26.18</c:v>
                </c:pt>
                <c:pt idx="1">
                  <c:v>25.86</c:v>
                </c:pt>
                <c:pt idx="2">
                  <c:v>25.76</c:v>
                </c:pt>
                <c:pt idx="3">
                  <c:v>26.07</c:v>
                </c:pt>
                <c:pt idx="4">
                  <c:v>26.89</c:v>
                </c:pt>
              </c:numCache>
            </c:numRef>
          </c:val>
          <c:smooth val="0"/>
          <c:extLst>
            <c:ext xmlns:c16="http://schemas.microsoft.com/office/drawing/2014/chart" uri="{C3380CC4-5D6E-409C-BE32-E72D297353CC}">
              <c16:uniqueId val="{00000001-7696-41C3-BE90-790271AF572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79.040000000000006</c:v>
                </c:pt>
                <c:pt idx="1">
                  <c:v>61.88</c:v>
                </c:pt>
                <c:pt idx="2">
                  <c:v>64.98</c:v>
                </c:pt>
                <c:pt idx="3">
                  <c:v>57.31</c:v>
                </c:pt>
                <c:pt idx="4">
                  <c:v>84.84</c:v>
                </c:pt>
              </c:numCache>
            </c:numRef>
          </c:val>
          <c:extLst>
            <c:ext xmlns:c16="http://schemas.microsoft.com/office/drawing/2014/chart" uri="{C3380CC4-5D6E-409C-BE32-E72D297353CC}">
              <c16:uniqueId val="{00000000-B413-4033-8341-7346CCEB7C6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57.3</c:v>
                </c:pt>
                <c:pt idx="1">
                  <c:v>58.23</c:v>
                </c:pt>
                <c:pt idx="2">
                  <c:v>65.56</c:v>
                </c:pt>
                <c:pt idx="3">
                  <c:v>65.87</c:v>
                </c:pt>
                <c:pt idx="4">
                  <c:v>77.260000000000005</c:v>
                </c:pt>
              </c:numCache>
            </c:numRef>
          </c:val>
          <c:smooth val="0"/>
          <c:extLst>
            <c:ext xmlns:c16="http://schemas.microsoft.com/office/drawing/2014/chart" uri="{C3380CC4-5D6E-409C-BE32-E72D297353CC}">
              <c16:uniqueId val="{00000001-B413-4033-8341-7346CCEB7C6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1171.6300000000001</c:v>
                </c:pt>
                <c:pt idx="1">
                  <c:v>1092.76</c:v>
                </c:pt>
                <c:pt idx="2">
                  <c:v>1084.47</c:v>
                </c:pt>
                <c:pt idx="3">
                  <c:v>1039.6099999999999</c:v>
                </c:pt>
                <c:pt idx="4">
                  <c:v>1070.4000000000001</c:v>
                </c:pt>
              </c:numCache>
            </c:numRef>
          </c:val>
          <c:extLst>
            <c:ext xmlns:c16="http://schemas.microsoft.com/office/drawing/2014/chart" uri="{C3380CC4-5D6E-409C-BE32-E72D297353CC}">
              <c16:uniqueId val="{00000000-8C8C-48AB-B204-40115CF25D5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807.75</c:v>
                </c:pt>
                <c:pt idx="1">
                  <c:v>812.92</c:v>
                </c:pt>
                <c:pt idx="2">
                  <c:v>765.48</c:v>
                </c:pt>
                <c:pt idx="3">
                  <c:v>742.08</c:v>
                </c:pt>
                <c:pt idx="4">
                  <c:v>730.84</c:v>
                </c:pt>
              </c:numCache>
            </c:numRef>
          </c:val>
          <c:smooth val="0"/>
          <c:extLst>
            <c:ext xmlns:c16="http://schemas.microsoft.com/office/drawing/2014/chart" uri="{C3380CC4-5D6E-409C-BE32-E72D297353CC}">
              <c16:uniqueId val="{00000001-8C8C-48AB-B204-40115CF25D5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90.57</c:v>
                </c:pt>
                <c:pt idx="1">
                  <c:v>88.62</c:v>
                </c:pt>
                <c:pt idx="2">
                  <c:v>89.07</c:v>
                </c:pt>
                <c:pt idx="3">
                  <c:v>89.12</c:v>
                </c:pt>
                <c:pt idx="4">
                  <c:v>89.08</c:v>
                </c:pt>
              </c:numCache>
            </c:numRef>
          </c:val>
          <c:extLst>
            <c:ext xmlns:c16="http://schemas.microsoft.com/office/drawing/2014/chart" uri="{C3380CC4-5D6E-409C-BE32-E72D297353CC}">
              <c16:uniqueId val="{00000000-5539-4ECE-85BB-D7126B9D9D2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86.94</c:v>
                </c:pt>
                <c:pt idx="1">
                  <c:v>85.4</c:v>
                </c:pt>
                <c:pt idx="2">
                  <c:v>87.8</c:v>
                </c:pt>
                <c:pt idx="3">
                  <c:v>86.51</c:v>
                </c:pt>
                <c:pt idx="4">
                  <c:v>89.17</c:v>
                </c:pt>
              </c:numCache>
            </c:numRef>
          </c:val>
          <c:smooth val="0"/>
          <c:extLst>
            <c:ext xmlns:c16="http://schemas.microsoft.com/office/drawing/2014/chart" uri="{C3380CC4-5D6E-409C-BE32-E72D297353CC}">
              <c16:uniqueId val="{00000001-5539-4ECE-85BB-D7126B9D9D2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161.12</c:v>
                </c:pt>
                <c:pt idx="1">
                  <c:v>163.65</c:v>
                </c:pt>
                <c:pt idx="2">
                  <c:v>163.16999999999999</c:v>
                </c:pt>
                <c:pt idx="3">
                  <c:v>164.42</c:v>
                </c:pt>
                <c:pt idx="4">
                  <c:v>164.8</c:v>
                </c:pt>
              </c:numCache>
            </c:numRef>
          </c:val>
          <c:extLst>
            <c:ext xmlns:c16="http://schemas.microsoft.com/office/drawing/2014/chart" uri="{C3380CC4-5D6E-409C-BE32-E72D297353CC}">
              <c16:uniqueId val="{00000000-0808-4FB2-B9BE-40070A08DBB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179.63</c:v>
                </c:pt>
                <c:pt idx="1">
                  <c:v>188.57</c:v>
                </c:pt>
                <c:pt idx="2">
                  <c:v>187.69</c:v>
                </c:pt>
                <c:pt idx="3">
                  <c:v>188.24</c:v>
                </c:pt>
                <c:pt idx="4">
                  <c:v>184.85</c:v>
                </c:pt>
              </c:numCache>
            </c:numRef>
          </c:val>
          <c:smooth val="0"/>
          <c:extLst>
            <c:ext xmlns:c16="http://schemas.microsoft.com/office/drawing/2014/chart" uri="{C3380CC4-5D6E-409C-BE32-E72D297353CC}">
              <c16:uniqueId val="{00000001-0808-4FB2-B9BE-40070A08DBB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19"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山口県　長門市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Cd1</v>
      </c>
      <c r="X8" s="39"/>
      <c r="Y8" s="39"/>
      <c r="Z8" s="39"/>
      <c r="AA8" s="39"/>
      <c r="AB8" s="39"/>
      <c r="AC8" s="39"/>
      <c r="AD8" s="40" t="str">
        <f>データ!$M$6</f>
        <v>非設置</v>
      </c>
      <c r="AE8" s="40"/>
      <c r="AF8" s="40"/>
      <c r="AG8" s="40"/>
      <c r="AH8" s="40"/>
      <c r="AI8" s="40"/>
      <c r="AJ8" s="40"/>
      <c r="AK8" s="3"/>
      <c r="AL8" s="41">
        <f>データ!S6</f>
        <v>30920</v>
      </c>
      <c r="AM8" s="41"/>
      <c r="AN8" s="41"/>
      <c r="AO8" s="41"/>
      <c r="AP8" s="41"/>
      <c r="AQ8" s="41"/>
      <c r="AR8" s="41"/>
      <c r="AS8" s="41"/>
      <c r="AT8" s="34">
        <f>データ!T6</f>
        <v>357.31</v>
      </c>
      <c r="AU8" s="34"/>
      <c r="AV8" s="34"/>
      <c r="AW8" s="34"/>
      <c r="AX8" s="34"/>
      <c r="AY8" s="34"/>
      <c r="AZ8" s="34"/>
      <c r="BA8" s="34"/>
      <c r="BB8" s="34">
        <f>データ!U6</f>
        <v>86.54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62.23</v>
      </c>
      <c r="J10" s="34"/>
      <c r="K10" s="34"/>
      <c r="L10" s="34"/>
      <c r="M10" s="34"/>
      <c r="N10" s="34"/>
      <c r="O10" s="34"/>
      <c r="P10" s="34">
        <f>データ!P6</f>
        <v>44.87</v>
      </c>
      <c r="Q10" s="34"/>
      <c r="R10" s="34"/>
      <c r="S10" s="34"/>
      <c r="T10" s="34"/>
      <c r="U10" s="34"/>
      <c r="V10" s="34"/>
      <c r="W10" s="34">
        <f>データ!Q6</f>
        <v>61.59</v>
      </c>
      <c r="X10" s="34"/>
      <c r="Y10" s="34"/>
      <c r="Z10" s="34"/>
      <c r="AA10" s="34"/>
      <c r="AB10" s="34"/>
      <c r="AC10" s="34"/>
      <c r="AD10" s="41">
        <f>データ!R6</f>
        <v>2915</v>
      </c>
      <c r="AE10" s="41"/>
      <c r="AF10" s="41"/>
      <c r="AG10" s="41"/>
      <c r="AH10" s="41"/>
      <c r="AI10" s="41"/>
      <c r="AJ10" s="41"/>
      <c r="AK10" s="2"/>
      <c r="AL10" s="41">
        <f>データ!V6</f>
        <v>13787</v>
      </c>
      <c r="AM10" s="41"/>
      <c r="AN10" s="41"/>
      <c r="AO10" s="41"/>
      <c r="AP10" s="41"/>
      <c r="AQ10" s="41"/>
      <c r="AR10" s="41"/>
      <c r="AS10" s="41"/>
      <c r="AT10" s="34">
        <f>データ!W6</f>
        <v>6.48</v>
      </c>
      <c r="AU10" s="34"/>
      <c r="AV10" s="34"/>
      <c r="AW10" s="34"/>
      <c r="AX10" s="34"/>
      <c r="AY10" s="34"/>
      <c r="AZ10" s="34"/>
      <c r="BA10" s="34"/>
      <c r="BB10" s="34">
        <f>データ!X6</f>
        <v>2127.62</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h7rzVmaM7aa6FCRg1DPR68sS82h6fkqJ7a71/W3NouE++6nUlxmlsXw1QeemrjYByCxoWNJ9nwbpr7+yyz8tGw==" saltValue="X4gbgs922P1sacc1QPrA1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352110</v>
      </c>
      <c r="D6" s="19">
        <f t="shared" si="3"/>
        <v>46</v>
      </c>
      <c r="E6" s="19">
        <f t="shared" si="3"/>
        <v>17</v>
      </c>
      <c r="F6" s="19">
        <f t="shared" si="3"/>
        <v>1</v>
      </c>
      <c r="G6" s="19">
        <f t="shared" si="3"/>
        <v>0</v>
      </c>
      <c r="H6" s="19" t="str">
        <f t="shared" si="3"/>
        <v>山口県　長門市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62.23</v>
      </c>
      <c r="P6" s="20">
        <f t="shared" si="3"/>
        <v>44.87</v>
      </c>
      <c r="Q6" s="20">
        <f t="shared" si="3"/>
        <v>61.59</v>
      </c>
      <c r="R6" s="20">
        <f t="shared" si="3"/>
        <v>2915</v>
      </c>
      <c r="S6" s="20">
        <f t="shared" si="3"/>
        <v>30920</v>
      </c>
      <c r="T6" s="20">
        <f t="shared" si="3"/>
        <v>357.31</v>
      </c>
      <c r="U6" s="20">
        <f t="shared" si="3"/>
        <v>86.54</v>
      </c>
      <c r="V6" s="20">
        <f t="shared" si="3"/>
        <v>13787</v>
      </c>
      <c r="W6" s="20">
        <f t="shared" si="3"/>
        <v>6.48</v>
      </c>
      <c r="X6" s="20">
        <f t="shared" si="3"/>
        <v>2127.62</v>
      </c>
      <c r="Y6" s="21">
        <f>IF(Y7="",NA(),Y7)</f>
        <v>100.01</v>
      </c>
      <c r="Z6" s="21">
        <f t="shared" ref="Z6:AH6" si="4">IF(Z7="",NA(),Z7)</f>
        <v>100</v>
      </c>
      <c r="AA6" s="21">
        <f t="shared" si="4"/>
        <v>100.03</v>
      </c>
      <c r="AB6" s="21">
        <f t="shared" si="4"/>
        <v>100</v>
      </c>
      <c r="AC6" s="21">
        <f t="shared" si="4"/>
        <v>101.56</v>
      </c>
      <c r="AD6" s="21">
        <f t="shared" si="4"/>
        <v>104.01</v>
      </c>
      <c r="AE6" s="21">
        <f t="shared" si="4"/>
        <v>105.41</v>
      </c>
      <c r="AF6" s="21">
        <f t="shared" si="4"/>
        <v>104.64</v>
      </c>
      <c r="AG6" s="21">
        <f t="shared" si="4"/>
        <v>105.35</v>
      </c>
      <c r="AH6" s="21">
        <f t="shared" si="4"/>
        <v>106.8</v>
      </c>
      <c r="AI6" s="20" t="str">
        <f>IF(AI7="","",IF(AI7="-","【-】","【"&amp;SUBSTITUTE(TEXT(AI7,"#,##0.00"),"-","△")&amp;"】"))</f>
        <v>【105.91】</v>
      </c>
      <c r="AJ6" s="20">
        <f>IF(AJ7="",NA(),AJ7)</f>
        <v>0</v>
      </c>
      <c r="AK6" s="20">
        <f t="shared" ref="AK6:AS6" si="5">IF(AK7="",NA(),AK7)</f>
        <v>0</v>
      </c>
      <c r="AL6" s="20">
        <f t="shared" si="5"/>
        <v>0</v>
      </c>
      <c r="AM6" s="20">
        <f t="shared" si="5"/>
        <v>0</v>
      </c>
      <c r="AN6" s="20">
        <f t="shared" si="5"/>
        <v>0</v>
      </c>
      <c r="AO6" s="21">
        <f t="shared" si="5"/>
        <v>26.18</v>
      </c>
      <c r="AP6" s="21">
        <f t="shared" si="5"/>
        <v>25.86</v>
      </c>
      <c r="AQ6" s="21">
        <f t="shared" si="5"/>
        <v>25.76</v>
      </c>
      <c r="AR6" s="21">
        <f t="shared" si="5"/>
        <v>26.07</v>
      </c>
      <c r="AS6" s="21">
        <f t="shared" si="5"/>
        <v>26.89</v>
      </c>
      <c r="AT6" s="20" t="str">
        <f>IF(AT7="","",IF(AT7="-","【-】","【"&amp;SUBSTITUTE(TEXT(AT7,"#,##0.00"),"-","△")&amp;"】"))</f>
        <v>【3.03】</v>
      </c>
      <c r="AU6" s="21">
        <f>IF(AU7="",NA(),AU7)</f>
        <v>79.040000000000006</v>
      </c>
      <c r="AV6" s="21">
        <f t="shared" ref="AV6:BD6" si="6">IF(AV7="",NA(),AV7)</f>
        <v>61.88</v>
      </c>
      <c r="AW6" s="21">
        <f t="shared" si="6"/>
        <v>64.98</v>
      </c>
      <c r="AX6" s="21">
        <f t="shared" si="6"/>
        <v>57.31</v>
      </c>
      <c r="AY6" s="21">
        <f t="shared" si="6"/>
        <v>84.84</v>
      </c>
      <c r="AZ6" s="21">
        <f t="shared" si="6"/>
        <v>57.3</v>
      </c>
      <c r="BA6" s="21">
        <f t="shared" si="6"/>
        <v>58.23</v>
      </c>
      <c r="BB6" s="21">
        <f t="shared" si="6"/>
        <v>65.56</v>
      </c>
      <c r="BC6" s="21">
        <f t="shared" si="6"/>
        <v>65.87</v>
      </c>
      <c r="BD6" s="21">
        <f t="shared" si="6"/>
        <v>77.260000000000005</v>
      </c>
      <c r="BE6" s="20" t="str">
        <f>IF(BE7="","",IF(BE7="-","【-】","【"&amp;SUBSTITUTE(TEXT(BE7,"#,##0.00"),"-","△")&amp;"】"))</f>
        <v>【78.43】</v>
      </c>
      <c r="BF6" s="21">
        <f>IF(BF7="",NA(),BF7)</f>
        <v>1171.6300000000001</v>
      </c>
      <c r="BG6" s="21">
        <f t="shared" ref="BG6:BO6" si="7">IF(BG7="",NA(),BG7)</f>
        <v>1092.76</v>
      </c>
      <c r="BH6" s="21">
        <f t="shared" si="7"/>
        <v>1084.47</v>
      </c>
      <c r="BI6" s="21">
        <f t="shared" si="7"/>
        <v>1039.6099999999999</v>
      </c>
      <c r="BJ6" s="21">
        <f t="shared" si="7"/>
        <v>1070.4000000000001</v>
      </c>
      <c r="BK6" s="21">
        <f t="shared" si="7"/>
        <v>807.75</v>
      </c>
      <c r="BL6" s="21">
        <f t="shared" si="7"/>
        <v>812.92</v>
      </c>
      <c r="BM6" s="21">
        <f t="shared" si="7"/>
        <v>765.48</v>
      </c>
      <c r="BN6" s="21">
        <f t="shared" si="7"/>
        <v>742.08</v>
      </c>
      <c r="BO6" s="21">
        <f t="shared" si="7"/>
        <v>730.84</v>
      </c>
      <c r="BP6" s="20" t="str">
        <f>IF(BP7="","",IF(BP7="-","【-】","【"&amp;SUBSTITUTE(TEXT(BP7,"#,##0.00"),"-","△")&amp;"】"))</f>
        <v>【630.82】</v>
      </c>
      <c r="BQ6" s="21">
        <f>IF(BQ7="",NA(),BQ7)</f>
        <v>90.57</v>
      </c>
      <c r="BR6" s="21">
        <f t="shared" ref="BR6:BZ6" si="8">IF(BR7="",NA(),BR7)</f>
        <v>88.62</v>
      </c>
      <c r="BS6" s="21">
        <f t="shared" si="8"/>
        <v>89.07</v>
      </c>
      <c r="BT6" s="21">
        <f t="shared" si="8"/>
        <v>89.12</v>
      </c>
      <c r="BU6" s="21">
        <f t="shared" si="8"/>
        <v>89.08</v>
      </c>
      <c r="BV6" s="21">
        <f t="shared" si="8"/>
        <v>86.94</v>
      </c>
      <c r="BW6" s="21">
        <f t="shared" si="8"/>
        <v>85.4</v>
      </c>
      <c r="BX6" s="21">
        <f t="shared" si="8"/>
        <v>87.8</v>
      </c>
      <c r="BY6" s="21">
        <f t="shared" si="8"/>
        <v>86.51</v>
      </c>
      <c r="BZ6" s="21">
        <f t="shared" si="8"/>
        <v>89.17</v>
      </c>
      <c r="CA6" s="20" t="str">
        <f>IF(CA7="","",IF(CA7="-","【-】","【"&amp;SUBSTITUTE(TEXT(CA7,"#,##0.00"),"-","△")&amp;"】"))</f>
        <v>【97.81】</v>
      </c>
      <c r="CB6" s="21">
        <f>IF(CB7="",NA(),CB7)</f>
        <v>161.12</v>
      </c>
      <c r="CC6" s="21">
        <f t="shared" ref="CC6:CK6" si="9">IF(CC7="",NA(),CC7)</f>
        <v>163.65</v>
      </c>
      <c r="CD6" s="21">
        <f t="shared" si="9"/>
        <v>163.16999999999999</v>
      </c>
      <c r="CE6" s="21">
        <f t="shared" si="9"/>
        <v>164.42</v>
      </c>
      <c r="CF6" s="21">
        <f t="shared" si="9"/>
        <v>164.8</v>
      </c>
      <c r="CG6" s="21">
        <f t="shared" si="9"/>
        <v>179.63</v>
      </c>
      <c r="CH6" s="21">
        <f t="shared" si="9"/>
        <v>188.57</v>
      </c>
      <c r="CI6" s="21">
        <f t="shared" si="9"/>
        <v>187.69</v>
      </c>
      <c r="CJ6" s="21">
        <f t="shared" si="9"/>
        <v>188.24</v>
      </c>
      <c r="CK6" s="21">
        <f t="shared" si="9"/>
        <v>184.85</v>
      </c>
      <c r="CL6" s="20" t="str">
        <f>IF(CL7="","",IF(CL7="-","【-】","【"&amp;SUBSTITUTE(TEXT(CL7,"#,##0.00"),"-","△")&amp;"】"))</f>
        <v>【138.75】</v>
      </c>
      <c r="CM6" s="21">
        <f>IF(CM7="",NA(),CM7)</f>
        <v>58.74</v>
      </c>
      <c r="CN6" s="21">
        <f t="shared" ref="CN6:CV6" si="10">IF(CN7="",NA(),CN7)</f>
        <v>55.53</v>
      </c>
      <c r="CO6" s="21">
        <f t="shared" si="10"/>
        <v>61.93</v>
      </c>
      <c r="CP6" s="21">
        <f t="shared" si="10"/>
        <v>73</v>
      </c>
      <c r="CQ6" s="21">
        <f t="shared" si="10"/>
        <v>72.45</v>
      </c>
      <c r="CR6" s="21">
        <f t="shared" si="10"/>
        <v>55.55</v>
      </c>
      <c r="CS6" s="21">
        <f t="shared" si="10"/>
        <v>55.84</v>
      </c>
      <c r="CT6" s="21">
        <f t="shared" si="10"/>
        <v>55.78</v>
      </c>
      <c r="CU6" s="21">
        <f t="shared" si="10"/>
        <v>54.86</v>
      </c>
      <c r="CV6" s="21">
        <f t="shared" si="10"/>
        <v>55.04</v>
      </c>
      <c r="CW6" s="20" t="str">
        <f>IF(CW7="","",IF(CW7="-","【-】","【"&amp;SUBSTITUTE(TEXT(CW7,"#,##0.00"),"-","△")&amp;"】"))</f>
        <v>【58.94】</v>
      </c>
      <c r="CX6" s="21">
        <f>IF(CX7="",NA(),CX7)</f>
        <v>96.18</v>
      </c>
      <c r="CY6" s="21">
        <f t="shared" ref="CY6:DG6" si="11">IF(CY7="",NA(),CY7)</f>
        <v>97.12</v>
      </c>
      <c r="CZ6" s="21">
        <f t="shared" si="11"/>
        <v>97.61</v>
      </c>
      <c r="DA6" s="21">
        <f t="shared" si="11"/>
        <v>97.73</v>
      </c>
      <c r="DB6" s="21">
        <f t="shared" si="11"/>
        <v>98.81</v>
      </c>
      <c r="DC6" s="21">
        <f t="shared" si="11"/>
        <v>91.64</v>
      </c>
      <c r="DD6" s="21">
        <f t="shared" si="11"/>
        <v>92.34</v>
      </c>
      <c r="DE6" s="21">
        <f t="shared" si="11"/>
        <v>91.78</v>
      </c>
      <c r="DF6" s="21">
        <f t="shared" si="11"/>
        <v>91.37</v>
      </c>
      <c r="DG6" s="21">
        <f t="shared" si="11"/>
        <v>91.92</v>
      </c>
      <c r="DH6" s="20" t="str">
        <f>IF(DH7="","",IF(DH7="-","【-】","【"&amp;SUBSTITUTE(TEXT(DH7,"#,##0.00"),"-","△")&amp;"】"))</f>
        <v>【95.91】</v>
      </c>
      <c r="DI6" s="21">
        <f>IF(DI7="",NA(),DI7)</f>
        <v>14.55</v>
      </c>
      <c r="DJ6" s="21">
        <f t="shared" ref="DJ6:DR6" si="12">IF(DJ7="",NA(),DJ7)</f>
        <v>18.86</v>
      </c>
      <c r="DK6" s="21">
        <f t="shared" si="12"/>
        <v>22.67</v>
      </c>
      <c r="DL6" s="21">
        <f t="shared" si="12"/>
        <v>26.42</v>
      </c>
      <c r="DM6" s="21">
        <f t="shared" si="12"/>
        <v>28.72</v>
      </c>
      <c r="DN6" s="21">
        <f t="shared" si="12"/>
        <v>31.19</v>
      </c>
      <c r="DO6" s="21">
        <f t="shared" si="12"/>
        <v>25.37</v>
      </c>
      <c r="DP6" s="21">
        <f t="shared" si="12"/>
        <v>26.89</v>
      </c>
      <c r="DQ6" s="21">
        <f t="shared" si="12"/>
        <v>29.42</v>
      </c>
      <c r="DR6" s="21">
        <f t="shared" si="12"/>
        <v>31.14</v>
      </c>
      <c r="DS6" s="20" t="str">
        <f>IF(DS7="","",IF(DS7="-","【-】","【"&amp;SUBSTITUTE(TEXT(DS7,"#,##0.00"),"-","△")&amp;"】"))</f>
        <v>【41.09】</v>
      </c>
      <c r="DT6" s="21">
        <f>IF(DT7="",NA(),DT7)</f>
        <v>4.6100000000000003</v>
      </c>
      <c r="DU6" s="21">
        <f t="shared" ref="DU6:EC6" si="13">IF(DU7="",NA(),DU7)</f>
        <v>4.57</v>
      </c>
      <c r="DV6" s="21">
        <f t="shared" si="13"/>
        <v>4.8899999999999997</v>
      </c>
      <c r="DW6" s="21">
        <f t="shared" si="13"/>
        <v>4.58</v>
      </c>
      <c r="DX6" s="21">
        <f t="shared" si="13"/>
        <v>5.57</v>
      </c>
      <c r="DY6" s="21">
        <f t="shared" si="13"/>
        <v>0.57999999999999996</v>
      </c>
      <c r="DZ6" s="21">
        <f t="shared" si="13"/>
        <v>0.54</v>
      </c>
      <c r="EA6" s="21">
        <f t="shared" si="13"/>
        <v>0.75</v>
      </c>
      <c r="EB6" s="21">
        <f t="shared" si="13"/>
        <v>0.74</v>
      </c>
      <c r="EC6" s="21">
        <f t="shared" si="13"/>
        <v>0.76</v>
      </c>
      <c r="ED6" s="20" t="str">
        <f>IF(ED7="","",IF(ED7="-","【-】","【"&amp;SUBSTITUTE(TEXT(ED7,"#,##0.00"),"-","△")&amp;"】"))</f>
        <v>【8.68】</v>
      </c>
      <c r="EE6" s="21">
        <f>IF(EE7="",NA(),EE7)</f>
        <v>0.22</v>
      </c>
      <c r="EF6" s="21">
        <f t="shared" ref="EF6:EN6" si="14">IF(EF7="",NA(),EF7)</f>
        <v>0.05</v>
      </c>
      <c r="EG6" s="20">
        <f t="shared" si="14"/>
        <v>0</v>
      </c>
      <c r="EH6" s="21">
        <f t="shared" si="14"/>
        <v>0.85</v>
      </c>
      <c r="EI6" s="21">
        <f t="shared" si="14"/>
        <v>0.36</v>
      </c>
      <c r="EJ6" s="21">
        <f t="shared" si="14"/>
        <v>0.1</v>
      </c>
      <c r="EK6" s="21">
        <f t="shared" si="14"/>
        <v>0.09</v>
      </c>
      <c r="EL6" s="21">
        <f t="shared" si="14"/>
        <v>0.1</v>
      </c>
      <c r="EM6" s="21">
        <f t="shared" si="14"/>
        <v>7.0000000000000007E-2</v>
      </c>
      <c r="EN6" s="21">
        <f t="shared" si="14"/>
        <v>0.06</v>
      </c>
      <c r="EO6" s="20" t="str">
        <f>IF(EO7="","",IF(EO7="-","【-】","【"&amp;SUBSTITUTE(TEXT(EO7,"#,##0.00"),"-","△")&amp;"】"))</f>
        <v>【0.22】</v>
      </c>
    </row>
    <row r="7" spans="1:148" s="22" customFormat="1" x14ac:dyDescent="0.15">
      <c r="A7" s="14"/>
      <c r="B7" s="23">
        <v>2023</v>
      </c>
      <c r="C7" s="23">
        <v>352110</v>
      </c>
      <c r="D7" s="23">
        <v>46</v>
      </c>
      <c r="E7" s="23">
        <v>17</v>
      </c>
      <c r="F7" s="23">
        <v>1</v>
      </c>
      <c r="G7" s="23">
        <v>0</v>
      </c>
      <c r="H7" s="23" t="s">
        <v>96</v>
      </c>
      <c r="I7" s="23" t="s">
        <v>97</v>
      </c>
      <c r="J7" s="23" t="s">
        <v>98</v>
      </c>
      <c r="K7" s="23" t="s">
        <v>99</v>
      </c>
      <c r="L7" s="23" t="s">
        <v>100</v>
      </c>
      <c r="M7" s="23" t="s">
        <v>101</v>
      </c>
      <c r="N7" s="24" t="s">
        <v>102</v>
      </c>
      <c r="O7" s="24">
        <v>62.23</v>
      </c>
      <c r="P7" s="24">
        <v>44.87</v>
      </c>
      <c r="Q7" s="24">
        <v>61.59</v>
      </c>
      <c r="R7" s="24">
        <v>2915</v>
      </c>
      <c r="S7" s="24">
        <v>30920</v>
      </c>
      <c r="T7" s="24">
        <v>357.31</v>
      </c>
      <c r="U7" s="24">
        <v>86.54</v>
      </c>
      <c r="V7" s="24">
        <v>13787</v>
      </c>
      <c r="W7" s="24">
        <v>6.48</v>
      </c>
      <c r="X7" s="24">
        <v>2127.62</v>
      </c>
      <c r="Y7" s="24">
        <v>100.01</v>
      </c>
      <c r="Z7" s="24">
        <v>100</v>
      </c>
      <c r="AA7" s="24">
        <v>100.03</v>
      </c>
      <c r="AB7" s="24">
        <v>100</v>
      </c>
      <c r="AC7" s="24">
        <v>101.56</v>
      </c>
      <c r="AD7" s="24">
        <v>104.01</v>
      </c>
      <c r="AE7" s="24">
        <v>105.41</v>
      </c>
      <c r="AF7" s="24">
        <v>104.64</v>
      </c>
      <c r="AG7" s="24">
        <v>105.35</v>
      </c>
      <c r="AH7" s="24">
        <v>106.8</v>
      </c>
      <c r="AI7" s="24">
        <v>105.91</v>
      </c>
      <c r="AJ7" s="24">
        <v>0</v>
      </c>
      <c r="AK7" s="24">
        <v>0</v>
      </c>
      <c r="AL7" s="24">
        <v>0</v>
      </c>
      <c r="AM7" s="24">
        <v>0</v>
      </c>
      <c r="AN7" s="24">
        <v>0</v>
      </c>
      <c r="AO7" s="24">
        <v>26.18</v>
      </c>
      <c r="AP7" s="24">
        <v>25.86</v>
      </c>
      <c r="AQ7" s="24">
        <v>25.76</v>
      </c>
      <c r="AR7" s="24">
        <v>26.07</v>
      </c>
      <c r="AS7" s="24">
        <v>26.89</v>
      </c>
      <c r="AT7" s="24">
        <v>3.03</v>
      </c>
      <c r="AU7" s="24">
        <v>79.040000000000006</v>
      </c>
      <c r="AV7" s="24">
        <v>61.88</v>
      </c>
      <c r="AW7" s="24">
        <v>64.98</v>
      </c>
      <c r="AX7" s="24">
        <v>57.31</v>
      </c>
      <c r="AY7" s="24">
        <v>84.84</v>
      </c>
      <c r="AZ7" s="24">
        <v>57.3</v>
      </c>
      <c r="BA7" s="24">
        <v>58.23</v>
      </c>
      <c r="BB7" s="24">
        <v>65.56</v>
      </c>
      <c r="BC7" s="24">
        <v>65.87</v>
      </c>
      <c r="BD7" s="24">
        <v>77.260000000000005</v>
      </c>
      <c r="BE7" s="24">
        <v>78.430000000000007</v>
      </c>
      <c r="BF7" s="24">
        <v>1171.6300000000001</v>
      </c>
      <c r="BG7" s="24">
        <v>1092.76</v>
      </c>
      <c r="BH7" s="24">
        <v>1084.47</v>
      </c>
      <c r="BI7" s="24">
        <v>1039.6099999999999</v>
      </c>
      <c r="BJ7" s="24">
        <v>1070.4000000000001</v>
      </c>
      <c r="BK7" s="24">
        <v>807.75</v>
      </c>
      <c r="BL7" s="24">
        <v>812.92</v>
      </c>
      <c r="BM7" s="24">
        <v>765.48</v>
      </c>
      <c r="BN7" s="24">
        <v>742.08</v>
      </c>
      <c r="BO7" s="24">
        <v>730.84</v>
      </c>
      <c r="BP7" s="24">
        <v>630.82000000000005</v>
      </c>
      <c r="BQ7" s="24">
        <v>90.57</v>
      </c>
      <c r="BR7" s="24">
        <v>88.62</v>
      </c>
      <c r="BS7" s="24">
        <v>89.07</v>
      </c>
      <c r="BT7" s="24">
        <v>89.12</v>
      </c>
      <c r="BU7" s="24">
        <v>89.08</v>
      </c>
      <c r="BV7" s="24">
        <v>86.94</v>
      </c>
      <c r="BW7" s="24">
        <v>85.4</v>
      </c>
      <c r="BX7" s="24">
        <v>87.8</v>
      </c>
      <c r="BY7" s="24">
        <v>86.51</v>
      </c>
      <c r="BZ7" s="24">
        <v>89.17</v>
      </c>
      <c r="CA7" s="24">
        <v>97.81</v>
      </c>
      <c r="CB7" s="24">
        <v>161.12</v>
      </c>
      <c r="CC7" s="24">
        <v>163.65</v>
      </c>
      <c r="CD7" s="24">
        <v>163.16999999999999</v>
      </c>
      <c r="CE7" s="24">
        <v>164.42</v>
      </c>
      <c r="CF7" s="24">
        <v>164.8</v>
      </c>
      <c r="CG7" s="24">
        <v>179.63</v>
      </c>
      <c r="CH7" s="24">
        <v>188.57</v>
      </c>
      <c r="CI7" s="24">
        <v>187.69</v>
      </c>
      <c r="CJ7" s="24">
        <v>188.24</v>
      </c>
      <c r="CK7" s="24">
        <v>184.85</v>
      </c>
      <c r="CL7" s="24">
        <v>138.75</v>
      </c>
      <c r="CM7" s="24">
        <v>58.74</v>
      </c>
      <c r="CN7" s="24">
        <v>55.53</v>
      </c>
      <c r="CO7" s="24">
        <v>61.93</v>
      </c>
      <c r="CP7" s="24">
        <v>73</v>
      </c>
      <c r="CQ7" s="24">
        <v>72.45</v>
      </c>
      <c r="CR7" s="24">
        <v>55.55</v>
      </c>
      <c r="CS7" s="24">
        <v>55.84</v>
      </c>
      <c r="CT7" s="24">
        <v>55.78</v>
      </c>
      <c r="CU7" s="24">
        <v>54.86</v>
      </c>
      <c r="CV7" s="24">
        <v>55.04</v>
      </c>
      <c r="CW7" s="24">
        <v>58.94</v>
      </c>
      <c r="CX7" s="24">
        <v>96.18</v>
      </c>
      <c r="CY7" s="24">
        <v>97.12</v>
      </c>
      <c r="CZ7" s="24">
        <v>97.61</v>
      </c>
      <c r="DA7" s="24">
        <v>97.73</v>
      </c>
      <c r="DB7" s="24">
        <v>98.81</v>
      </c>
      <c r="DC7" s="24">
        <v>91.64</v>
      </c>
      <c r="DD7" s="24">
        <v>92.34</v>
      </c>
      <c r="DE7" s="24">
        <v>91.78</v>
      </c>
      <c r="DF7" s="24">
        <v>91.37</v>
      </c>
      <c r="DG7" s="24">
        <v>91.92</v>
      </c>
      <c r="DH7" s="24">
        <v>95.91</v>
      </c>
      <c r="DI7" s="24">
        <v>14.55</v>
      </c>
      <c r="DJ7" s="24">
        <v>18.86</v>
      </c>
      <c r="DK7" s="24">
        <v>22.67</v>
      </c>
      <c r="DL7" s="24">
        <v>26.42</v>
      </c>
      <c r="DM7" s="24">
        <v>28.72</v>
      </c>
      <c r="DN7" s="24">
        <v>31.19</v>
      </c>
      <c r="DO7" s="24">
        <v>25.37</v>
      </c>
      <c r="DP7" s="24">
        <v>26.89</v>
      </c>
      <c r="DQ7" s="24">
        <v>29.42</v>
      </c>
      <c r="DR7" s="24">
        <v>31.14</v>
      </c>
      <c r="DS7" s="24">
        <v>41.09</v>
      </c>
      <c r="DT7" s="24">
        <v>4.6100000000000003</v>
      </c>
      <c r="DU7" s="24">
        <v>4.57</v>
      </c>
      <c r="DV7" s="24">
        <v>4.8899999999999997</v>
      </c>
      <c r="DW7" s="24">
        <v>4.58</v>
      </c>
      <c r="DX7" s="24">
        <v>5.57</v>
      </c>
      <c r="DY7" s="24">
        <v>0.57999999999999996</v>
      </c>
      <c r="DZ7" s="24">
        <v>0.54</v>
      </c>
      <c r="EA7" s="24">
        <v>0.75</v>
      </c>
      <c r="EB7" s="24">
        <v>0.74</v>
      </c>
      <c r="EC7" s="24">
        <v>0.76</v>
      </c>
      <c r="ED7" s="24">
        <v>8.68</v>
      </c>
      <c r="EE7" s="24">
        <v>0.22</v>
      </c>
      <c r="EF7" s="24">
        <v>0.05</v>
      </c>
      <c r="EG7" s="24">
        <v>0</v>
      </c>
      <c r="EH7" s="24">
        <v>0.85</v>
      </c>
      <c r="EI7" s="24">
        <v>0.36</v>
      </c>
      <c r="EJ7" s="24">
        <v>0.1</v>
      </c>
      <c r="EK7" s="24">
        <v>0.09</v>
      </c>
      <c r="EL7" s="24">
        <v>0.1</v>
      </c>
      <c r="EM7" s="24">
        <v>7.0000000000000007E-2</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都野瀬　誠</cp:lastModifiedBy>
  <dcterms:created xsi:type="dcterms:W3CDTF">2025-01-24T07:05:56Z</dcterms:created>
  <dcterms:modified xsi:type="dcterms:W3CDTF">2025-02-20T07:06:09Z</dcterms:modified>
  <cp:category/>
</cp:coreProperties>
</file>