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hagicity-my.sharepoint.com/personal/5245_city_hagi_lg_jp/Documents/デスクトップ/R07.01.21_ 【県市町課】公営企業に係る経営比較分析表（令和５年度決算）の分析等について/02_回答/"/>
    </mc:Choice>
  </mc:AlternateContent>
  <xr:revisionPtr revIDLastSave="15" documentId="11_B45A31C06DAE16E37E4F36001381CE561C31B15E" xr6:coauthVersionLast="47" xr6:coauthVersionMax="47" xr10:uidLastSave="{2873C717-9379-442E-9356-6DEBB8B8A652}"/>
  <workbookProtection workbookAlgorithmName="SHA-512" workbookHashValue="UbfgpIZgcYEkUWKXFOw16MroDgTk2+Y1puGui5vOaoQCuA99eKPTbDnO84b/wzasKaS20K+/BqM0LaxDdR04GQ==" workbookSaltValue="Bqpm11rSTaLHW6M81BsKh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F85" i="4"/>
  <c r="AT10" i="4"/>
  <c r="AL10" i="4"/>
  <c r="I10" i="4"/>
  <c r="P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<sst xmlns="http://schemas.openxmlformats.org/spreadsheetml/2006/main" count="253" uniqueCount="117">
  <si>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</si>
  <si>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</si>
  <si>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</si>
  <si>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</si>
  <si>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</si>
  <si>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</si>
  <si>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</si>
  <si>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</si>
  <si>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</si>
  <si>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</si>
  <si>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</si>
  <si>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</si>
  <si>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</si>
  <si>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</si>
  <si>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</si>
  <si>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</si>
  <si>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</si>
  <si>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</si>
  <si>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</si>
  <si>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</si>
  <si>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</si>
  <si>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</si>
  <si>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</si>
  <si>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</si>
  <si>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</si>
  <si>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</si>
  <si>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</si>
  <si>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</si>
  <si>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</si>
  <si>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</si>
  <si>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</si>
  <si>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</si>
  <si>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</si>
  <si>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</si>
  <si>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</si>
  <si>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</si>
  <si>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</si>
  <si>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</si>
  <si>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</si>
  <si>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</si>
  <si>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</si>
  <si>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</si>
  <si>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</si>
  <si>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</si>
  <si>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</si>
  <si>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</si>
  <si>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</si>
  <si>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</si>
  <si>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</si>
  <si>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</si>
  <si>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</si>
  <si>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</si>
  <si>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</si>
  <si>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</si>
  <si>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</si>
  <si>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</si>
  <si>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</si>
  <si>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</si>
  <si>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</si>
  <si>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</si>
  <si>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</si>
  <si>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</si>
  <si>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</si>
  <si>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</si>
  <si>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</si>
  <si>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</si>
  <si>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</si>
  <si>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</si>
  <si>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</si>
  <si>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</si>
  <si>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</si>
  <si>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</si>
  <si>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</si>
  <si>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</si>
  <si>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</si>
  <si>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</si>
  <si>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</si>
  <si>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</si>
  <si>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</si>
  <si>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</si>
  <si>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</si>
  <si>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</si>
  <si>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</si>
  <si>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</si>
  <si>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</si>
  <si>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</si>
  <si>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</si>
  <si>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</si>
  <si>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</si>
  <si>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</si>
  <si>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</si>
  <si>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</si>
  <si>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</si>
  <si>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</si>
  <si>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</si>
  <si>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</si>
  <si>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</si>
  <si>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</si>
  <si>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</si>
  <si>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</si>
  <si>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</si>
  <si>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</si>
  <si>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</si>
  <si>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</si>
  <si>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</si>
  <si>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</si>
  <si>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</si>
  <si>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</si>
  <si>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</si>
  <si>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</si>
  <si>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</si>
  <si>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</si>
  <si>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</si>
  <si>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</si>
  <si>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本市の個別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phoneticPr fontId="4"/>
  </si>
  <si>
    <t>個別排水事業は、平成13年から順次供用開始を行い、20年以上が経過している。
①有形固定資産減価償却率は、類似団体平均値よりも大幅に高くなっている。施設の老朽化が進んでいるが、ブロア等の機械器具については、事後保全として対応しており、特段老朽化対策は行っていない。</t>
    <rPh sb="28" eb="30">
      <t>イジョウ</t>
    </rPh>
    <phoneticPr fontId="4"/>
  </si>
  <si>
    <t>①経常収支比率は、一般会計からの繰入金で収益的収支を均衡させているため、100％となっている。
②累積欠損金は、発生していない。
③流動比率は、類似団体平均値よりも高く、100％を上回っている。
④企業債残高対事業規模比率は、類似団体平均値よりも低くなっている。
⑤経費回収率は、汚水処理原価が減少したことにより上昇し、類似団体平均値より高くなっているが、100％を下回っている。今後も汚水処理経費を削減するとともに適正な使用料水準を検討し、経費回収率の向上を図る必要がある。
⑥汚水処理原価は、類似団体平均値よりも低くなっている。これは汚泥処理運搬費等の維持管理費が減少したことによるものである。
⑦施設利用率は、類似団体平均値よりも大幅に低くなっている。これは、浄化槽の処理能力（人槽）は、延べ床面積で決定されるため、処理区域内の平均世帯人員が2人程度と少ないことから乖離が生じているものである。
⑧水洗化率は、類似団体平均値よりも高いが、これ以上の上昇は見込めない。</t>
    <rPh sb="147" eb="149">
      <t>ゲンショウ</t>
    </rPh>
    <rPh sb="156" eb="158">
      <t>ジョウショウ</t>
    </rPh>
    <rPh sb="169" eb="170">
      <t>タカ</t>
    </rPh>
    <rPh sb="183" eb="185">
      <t>シタマワ</t>
    </rPh>
    <rPh sb="208" eb="210">
      <t>テキセイ</t>
    </rPh>
    <rPh sb="211" eb="213">
      <t>シヨウ</t>
    </rPh>
    <rPh sb="213" eb="214">
      <t>リョウ</t>
    </rPh>
    <rPh sb="214" eb="216">
      <t>スイジュン</t>
    </rPh>
    <rPh sb="217" eb="219">
      <t>ケントウ</t>
    </rPh>
    <rPh sb="227" eb="229">
      <t>コウジョウ</t>
    </rPh>
    <rPh sb="230" eb="231">
      <t>ハカ</t>
    </rPh>
    <rPh sb="232" eb="234">
      <t>ヒツヨウ</t>
    </rPh>
    <rPh sb="258" eb="259">
      <t>ヒク</t>
    </rPh>
    <rPh sb="269" eb="271">
      <t>オデイ</t>
    </rPh>
    <rPh sb="271" eb="273">
      <t>ショリ</t>
    </rPh>
    <rPh sb="273" eb="275">
      <t>ウンパン</t>
    </rPh>
    <rPh sb="275" eb="276">
      <t>ヒ</t>
    </rPh>
    <rPh sb="276" eb="277">
      <t>トウ</t>
    </rPh>
    <rPh sb="284" eb="286">
      <t>ゲンショウ</t>
    </rPh>
    <rPh sb="318" eb="320">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</si>
</sst>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FE-4C95-9432-A98D4FEFF0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FE-4C95-9432-A98D4FEFF0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31.43</c:v>
                </c:pt>
                <c:pt idx="1">
                  <c:v>32.380000000000003</c:v>
                </c:pt>
                <c:pt idx="2">
                  <c:v>30.48</c:v>
                </c:pt>
                <c:pt idx="3">
                  <c:v>29.52</c:v>
                </c:pt>
                <c:pt idx="4">
                  <c:v>28.57</c:v>
                </c:pt>
              </c:numCache>
            </c:numRef>
          </c:val>
          <c:extLst>
            <c:ext xmlns:c16="http://schemas.microsoft.com/office/drawing/2014/chart" uri="{C3380CC4-5D6E-409C-BE32-E72D297353CC}">
              <c16:uniqueId val="{00000000-A4EF-4E8D-8023-EC1C9EBEE4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A4EF-4E8D-8023-EC1C9EBEE4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90.91</c:v>
                </c:pt>
                <c:pt idx="1">
                  <c:v>91.19</c:v>
                </c:pt>
                <c:pt idx="2">
                  <c:v>90.54</c:v>
                </c:pt>
                <c:pt idx="3">
                  <c:v>90.34</c:v>
                </c:pt>
                <c:pt idx="4">
                  <c:v>90.21</c:v>
                </c:pt>
              </c:numCache>
            </c:numRef>
          </c:val>
          <c:extLst>
            <c:ext xmlns:c16="http://schemas.microsoft.com/office/drawing/2014/chart" uri="{C3380CC4-5D6E-409C-BE32-E72D297353CC}">
              <c16:uniqueId val="{00000000-9A96-4530-BB8C-874EEF2BF3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9A96-4530-BB8C-874EEF2BF3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2EB-46A1-9989-5DD6AE7598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E2EB-46A1-9989-5DD6AE7598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61.53</c:v>
                </c:pt>
                <c:pt idx="1">
                  <c:v>64.77</c:v>
                </c:pt>
                <c:pt idx="2">
                  <c:v>68.010000000000005</c:v>
                </c:pt>
                <c:pt idx="3">
                  <c:v>71.25</c:v>
                </c:pt>
                <c:pt idx="4">
                  <c:v>74.489999999999995</c:v>
                </c:pt>
              </c:numCache>
            </c:numRef>
          </c:val>
          <c:extLst>
            <c:ext xmlns:c16="http://schemas.microsoft.com/office/drawing/2014/chart" uri="{C3380CC4-5D6E-409C-BE32-E72D297353CC}">
              <c16:uniqueId val="{00000000-F3C2-4C41-A324-645211FF08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F3C2-4C41-A324-645211FF08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5C-4990-9704-CAD52A134A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5C-4990-9704-CAD52A134A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0D-40D0-8C94-CD28E91650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3D0D-40D0-8C94-CD28E91650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114.08</c:v>
                </c:pt>
                <c:pt idx="1">
                  <c:v>138.47</c:v>
                </c:pt>
                <c:pt idx="2">
                  <c:v>163.38999999999999</c:v>
                </c:pt>
                <c:pt idx="3">
                  <c:v>185.63</c:v>
                </c:pt>
                <c:pt idx="4">
                  <c:v>332.89</c:v>
                </c:pt>
              </c:numCache>
            </c:numRef>
          </c:val>
          <c:extLst>
            <c:ext xmlns:c16="http://schemas.microsoft.com/office/drawing/2014/chart" uri="{C3380CC4-5D6E-409C-BE32-E72D297353CC}">
              <c16:uniqueId val="{00000000-A6D2-4C0B-BB6A-733CA3CBC4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A6D2-4C0B-BB6A-733CA3CBC4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864.35</c:v>
                </c:pt>
                <c:pt idx="1">
                  <c:v>793.15</c:v>
                </c:pt>
                <c:pt idx="2">
                  <c:v>755.53</c:v>
                </c:pt>
                <c:pt idx="3">
                  <c:v>705.45</c:v>
                </c:pt>
                <c:pt idx="4">
                  <c:v>653.4</c:v>
                </c:pt>
              </c:numCache>
            </c:numRef>
          </c:val>
          <c:extLst>
            <c:ext xmlns:c16="http://schemas.microsoft.com/office/drawing/2014/chart" uri="{C3380CC4-5D6E-409C-BE32-E72D297353CC}">
              <c16:uniqueId val="{00000000-C194-48A0-B746-AACE927993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C194-48A0-B746-AACE927993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34.630000000000003</c:v>
                </c:pt>
                <c:pt idx="1">
                  <c:v>29.03</c:v>
                </c:pt>
                <c:pt idx="2">
                  <c:v>31.08</c:v>
                </c:pt>
                <c:pt idx="3">
                  <c:v>30.83</c:v>
                </c:pt>
                <c:pt idx="4">
                  <c:v>76.72</c:v>
                </c:pt>
              </c:numCache>
            </c:numRef>
          </c:val>
          <c:extLst>
            <c:ext xmlns:c16="http://schemas.microsoft.com/office/drawing/2014/chart" uri="{C3380CC4-5D6E-409C-BE32-E72D297353CC}">
              <c16:uniqueId val="{00000000-73E5-4154-B16A-815FB601E0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73E5-4154-B16A-815FB601E0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463.93</c:v>
                </c:pt>
                <c:pt idx="1">
                  <c:v>546.07000000000005</c:v>
                </c:pt>
                <c:pt idx="2">
                  <c:v>506.4</c:v>
                </c:pt>
                <c:pt idx="3">
                  <c:v>515.37</c:v>
                </c:pt>
                <c:pt idx="4">
                  <c:v>207.16</c:v>
                </c:pt>
              </c:numCache>
            </c:numRef>
          </c:val>
          <c:extLst>
            <c:ext xmlns:c16="http://schemas.microsoft.com/office/drawing/2014/chart" uri="{C3380CC4-5D6E-409C-BE32-E72D297353CC}">
              <c16:uniqueId val="{00000000-3BC3-474A-BEA5-2F9F35BA06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3BC3-474A-BEA5-2F9F35BA06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山口県　萩市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4">
        <f>データ!S6</f>
        <v>42709</v>
      </c>
      <c r="AM8" s="44"/>
      <c r="AN8" s="44"/>
      <c r="AO8" s="44"/>
      <c r="AP8" s="44"/>
      <c r="AQ8" s="44"/>
      <c r="AR8" s="44"/>
      <c r="AS8" s="44"/>
      <c r="AT8" s="45">
        <f>データ!T6</f>
        <v>698.31</v>
      </c>
      <c r="AU8" s="45"/>
      <c r="AV8" s="45"/>
      <c r="AW8" s="45"/>
      <c r="AX8" s="45"/>
      <c r="AY8" s="45"/>
      <c r="AZ8" s="45"/>
      <c r="BA8" s="45"/>
      <c r="BB8" s="45">
        <f>データ!U6</f>
        <v>61.16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46.37</v>
      </c>
      <c r="J10" s="45"/>
      <c r="K10" s="45"/>
      <c r="L10" s="45"/>
      <c r="M10" s="45"/>
      <c r="N10" s="45"/>
      <c r="O10" s="45"/>
      <c r="P10" s="45">
        <f>データ!P6</f>
        <v>0.34</v>
      </c>
      <c r="Q10" s="45"/>
      <c r="R10" s="45"/>
      <c r="S10" s="45"/>
      <c r="T10" s="45"/>
      <c r="U10" s="45"/>
      <c r="V10" s="45"/>
      <c r="W10" s="45">
        <f>データ!Q6</f>
        <v>100</v>
      </c>
      <c r="X10" s="45"/>
      <c r="Y10" s="45"/>
      <c r="Z10" s="45"/>
      <c r="AA10" s="45"/>
      <c r="AB10" s="45"/>
      <c r="AC10" s="45"/>
      <c r="AD10" s="44">
        <f>データ!R6</f>
        <v>2970</v>
      </c>
      <c r="AE10" s="44"/>
      <c r="AF10" s="44"/>
      <c r="AG10" s="44"/>
      <c r="AH10" s="44"/>
      <c r="AI10" s="44"/>
      <c r="AJ10" s="44"/>
      <c r="AK10" s="2"/>
      <c r="AL10" s="44">
        <f>データ!V6</f>
        <v>143</v>
      </c>
      <c r="AM10" s="44"/>
      <c r="AN10" s="44"/>
      <c r="AO10" s="44"/>
      <c r="AP10" s="44"/>
      <c r="AQ10" s="44"/>
      <c r="AR10" s="44"/>
      <c r="AS10" s="44"/>
      <c r="AT10" s="45">
        <f>データ!W6</f>
        <v>0.18</v>
      </c>
      <c r="AU10" s="45"/>
      <c r="AV10" s="45"/>
      <c r="AW10" s="45"/>
      <c r="AX10" s="45"/>
      <c r="AY10" s="45"/>
      <c r="AZ10" s="45"/>
      <c r="BA10" s="45"/>
      <c r="BB10" s="45">
        <f>データ!X6</f>
        <v>794.44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114</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4IS+pXRPDuewRmHAHLcwfvtIJy2A0/xw8i+T+hhOBdsfZjQbBMxak437NXl2956H2D/qIGQ1Uwrbhjf6l8kroQ==" saltValue="UzjPKOD7Iw11gs3NldeH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352047</v>
      </c>
      <c r="D6" s="19">
        <f t="shared" si="3"/>
        <v>46</v>
      </c>
      <c r="E6" s="19">
        <f t="shared" si="3"/>
        <v>18</v>
      </c>
      <c r="F6" s="19">
        <f t="shared" si="3"/>
        <v>1</v>
      </c>
      <c r="G6" s="19">
        <f t="shared" si="3"/>
        <v>0</v>
      </c>
      <c r="H6" s="19" t="str">
        <f t="shared" si="3"/>
        <v>山口県　萩市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46.37</v>
      </c>
      <c r="P6" s="20">
        <f t="shared" si="3"/>
        <v>0.34</v>
      </c>
      <c r="Q6" s="20">
        <f t="shared" si="3"/>
        <v>100</v>
      </c>
      <c r="R6" s="20">
        <f t="shared" si="3"/>
        <v>2970</v>
      </c>
      <c r="S6" s="20">
        <f t="shared" si="3"/>
        <v>42709</v>
      </c>
      <c r="T6" s="20">
        <f t="shared" si="3"/>
        <v>698.31</v>
      </c>
      <c r="U6" s="20">
        <f t="shared" si="3"/>
        <v>61.16</v>
      </c>
      <c r="V6" s="20">
        <f t="shared" si="3"/>
        <v>143</v>
      </c>
      <c r="W6" s="20">
        <f t="shared" si="3"/>
        <v>0.18</v>
      </c>
      <c r="X6" s="20">
        <f t="shared" si="3"/>
        <v>794.44</v>
      </c>
      <c r="Y6" s="21">
        <f>IF(Y7="",NA(),Y7)</f>
        <v>100</v>
      </c>
      <c r="Z6" s="21">
        <f t="shared" ref="Z6:AH6" si="4">IF(Z7="",NA(),Z7)</f>
        <v>100</v>
      </c>
      <c r="AA6" s="21">
        <f t="shared" si="4"/>
        <v>100</v>
      </c>
      <c r="AB6" s="21">
        <f t="shared" si="4"/>
        <v>100</v>
      </c>
      <c r="AC6" s="21">
        <f t="shared" si="4"/>
        <v>100</v>
      </c>
      <c r="AD6" s="21">
        <f t="shared" si="4"/>
        <v>89.75</v>
      </c>
      <c r="AE6" s="21">
        <f t="shared" si="4"/>
        <v>96.14</v>
      </c>
      <c r="AF6" s="21">
        <f t="shared" si="4"/>
        <v>95.6</v>
      </c>
      <c r="AG6" s="21">
        <f t="shared" si="4"/>
        <v>93.57</v>
      </c>
      <c r="AH6" s="21">
        <f t="shared" si="4"/>
        <v>96.48</v>
      </c>
      <c r="AI6" s="20" t="str">
        <f>IF(AI7="","",IF(AI7="-","【-】","【"&amp;SUBSTITUTE(TEXT(AI7,"#,##0.00"),"-","△")&amp;"】"))</f>
        <v>【96.59】</v>
      </c>
      <c r="AJ6" s="20">
        <f>IF(AJ7="",NA(),AJ7)</f>
        <v>0</v>
      </c>
      <c r="AK6" s="20">
        <f t="shared" ref="AK6:AS6" si="5">IF(AK7="",NA(),AK7)</f>
        <v>0</v>
      </c>
      <c r="AL6" s="20">
        <f t="shared" si="5"/>
        <v>0</v>
      </c>
      <c r="AM6" s="20">
        <f t="shared" si="5"/>
        <v>0</v>
      </c>
      <c r="AN6" s="20">
        <f t="shared" si="5"/>
        <v>0</v>
      </c>
      <c r="AO6" s="21">
        <f t="shared" si="5"/>
        <v>249.76</v>
      </c>
      <c r="AP6" s="21">
        <f t="shared" si="5"/>
        <v>237</v>
      </c>
      <c r="AQ6" s="21">
        <f t="shared" si="5"/>
        <v>257.23</v>
      </c>
      <c r="AR6" s="21">
        <f t="shared" si="5"/>
        <v>293.54000000000002</v>
      </c>
      <c r="AS6" s="21">
        <f t="shared" si="5"/>
        <v>224.6</v>
      </c>
      <c r="AT6" s="20" t="str">
        <f>IF(AT7="","",IF(AT7="-","【-】","【"&amp;SUBSTITUTE(TEXT(AT7,"#,##0.00"),"-","△")&amp;"】"))</f>
        <v>【208.93】</v>
      </c>
      <c r="AU6" s="21">
        <f>IF(AU7="",NA(),AU7)</f>
        <v>114.08</v>
      </c>
      <c r="AV6" s="21">
        <f t="shared" ref="AV6:BD6" si="6">IF(AV7="",NA(),AV7)</f>
        <v>138.47</v>
      </c>
      <c r="AW6" s="21">
        <f t="shared" si="6"/>
        <v>163.38999999999999</v>
      </c>
      <c r="AX6" s="21">
        <f t="shared" si="6"/>
        <v>185.63</v>
      </c>
      <c r="AY6" s="21">
        <f t="shared" si="6"/>
        <v>332.89</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864.35</v>
      </c>
      <c r="BG6" s="21">
        <f t="shared" ref="BG6:BO6" si="7">IF(BG7="",NA(),BG7)</f>
        <v>793.15</v>
      </c>
      <c r="BH6" s="21">
        <f t="shared" si="7"/>
        <v>755.53</v>
      </c>
      <c r="BI6" s="21">
        <f t="shared" si="7"/>
        <v>705.45</v>
      </c>
      <c r="BJ6" s="21">
        <f t="shared" si="7"/>
        <v>653.4</v>
      </c>
      <c r="BK6" s="21">
        <f t="shared" si="7"/>
        <v>862.99</v>
      </c>
      <c r="BL6" s="21">
        <f t="shared" si="7"/>
        <v>782.91</v>
      </c>
      <c r="BM6" s="21">
        <f t="shared" si="7"/>
        <v>783.21</v>
      </c>
      <c r="BN6" s="21">
        <f t="shared" si="7"/>
        <v>902.04</v>
      </c>
      <c r="BO6" s="21">
        <f t="shared" si="7"/>
        <v>992.16</v>
      </c>
      <c r="BP6" s="20" t="str">
        <f>IF(BP7="","",IF(BP7="-","【-】","【"&amp;SUBSTITUTE(TEXT(BP7,"#,##0.00"),"-","△")&amp;"】"))</f>
        <v>【967.97】</v>
      </c>
      <c r="BQ6" s="21">
        <f>IF(BQ7="",NA(),BQ7)</f>
        <v>34.630000000000003</v>
      </c>
      <c r="BR6" s="21">
        <f t="shared" ref="BR6:BZ6" si="8">IF(BR7="",NA(),BR7)</f>
        <v>29.03</v>
      </c>
      <c r="BS6" s="21">
        <f t="shared" si="8"/>
        <v>31.08</v>
      </c>
      <c r="BT6" s="21">
        <f t="shared" si="8"/>
        <v>30.83</v>
      </c>
      <c r="BU6" s="21">
        <f t="shared" si="8"/>
        <v>76.72</v>
      </c>
      <c r="BV6" s="21">
        <f t="shared" si="8"/>
        <v>50.06</v>
      </c>
      <c r="BW6" s="21">
        <f t="shared" si="8"/>
        <v>49.38</v>
      </c>
      <c r="BX6" s="21">
        <f t="shared" si="8"/>
        <v>48.53</v>
      </c>
      <c r="BY6" s="21">
        <f t="shared" si="8"/>
        <v>46.11</v>
      </c>
      <c r="BZ6" s="21">
        <f t="shared" si="8"/>
        <v>45.55</v>
      </c>
      <c r="CA6" s="20" t="str">
        <f>IF(CA7="","",IF(CA7="-","【-】","【"&amp;SUBSTITUTE(TEXT(CA7,"#,##0.00"),"-","△")&amp;"】"))</f>
        <v>【46.20】</v>
      </c>
      <c r="CB6" s="21">
        <f>IF(CB7="",NA(),CB7)</f>
        <v>463.93</v>
      </c>
      <c r="CC6" s="21">
        <f t="shared" ref="CC6:CK6" si="9">IF(CC7="",NA(),CC7)</f>
        <v>546.07000000000005</v>
      </c>
      <c r="CD6" s="21">
        <f t="shared" si="9"/>
        <v>506.4</v>
      </c>
      <c r="CE6" s="21">
        <f t="shared" si="9"/>
        <v>515.37</v>
      </c>
      <c r="CF6" s="21">
        <f t="shared" si="9"/>
        <v>207.16</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31.43</v>
      </c>
      <c r="CN6" s="21">
        <f t="shared" ref="CN6:CV6" si="10">IF(CN7="",NA(),CN7)</f>
        <v>32.380000000000003</v>
      </c>
      <c r="CO6" s="21">
        <f t="shared" si="10"/>
        <v>30.48</v>
      </c>
      <c r="CP6" s="21">
        <f t="shared" si="10"/>
        <v>29.52</v>
      </c>
      <c r="CQ6" s="21">
        <f t="shared" si="10"/>
        <v>28.57</v>
      </c>
      <c r="CR6" s="21">
        <f t="shared" si="10"/>
        <v>47.35</v>
      </c>
      <c r="CS6" s="21">
        <f t="shared" si="10"/>
        <v>46.36</v>
      </c>
      <c r="CT6" s="21">
        <f t="shared" si="10"/>
        <v>46.45</v>
      </c>
      <c r="CU6" s="21">
        <f t="shared" si="10"/>
        <v>45.36</v>
      </c>
      <c r="CV6" s="21">
        <f t="shared" si="10"/>
        <v>45.93</v>
      </c>
      <c r="CW6" s="20" t="str">
        <f>IF(CW7="","",IF(CW7="-","【-】","【"&amp;SUBSTITUTE(TEXT(CW7,"#,##0.00"),"-","△")&amp;"】"))</f>
        <v>【46.29】</v>
      </c>
      <c r="CX6" s="21">
        <f>IF(CX7="",NA(),CX7)</f>
        <v>90.91</v>
      </c>
      <c r="CY6" s="21">
        <f t="shared" ref="CY6:DG6" si="11">IF(CY7="",NA(),CY7)</f>
        <v>91.19</v>
      </c>
      <c r="CZ6" s="21">
        <f t="shared" si="11"/>
        <v>90.54</v>
      </c>
      <c r="DA6" s="21">
        <f t="shared" si="11"/>
        <v>90.34</v>
      </c>
      <c r="DB6" s="21">
        <f t="shared" si="11"/>
        <v>90.21</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61.53</v>
      </c>
      <c r="DJ6" s="21">
        <f t="shared" ref="DJ6:DR6" si="12">IF(DJ7="",NA(),DJ7)</f>
        <v>64.77</v>
      </c>
      <c r="DK6" s="21">
        <f t="shared" si="12"/>
        <v>68.010000000000005</v>
      </c>
      <c r="DL6" s="21">
        <f t="shared" si="12"/>
        <v>71.25</v>
      </c>
      <c r="DM6" s="21">
        <f t="shared" si="12"/>
        <v>74.489999999999995</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352047</v>
      </c>
      <c r="D7" s="23">
        <v>46</v>
      </c>
      <c r="E7" s="23">
        <v>18</v>
      </c>
      <c r="F7" s="23">
        <v>1</v>
      </c>
      <c r="G7" s="23">
        <v>0</v>
      </c>
      <c r="H7" s="23" t="s">
        <v>96</v>
      </c>
      <c r="I7" s="23" t="s">
        <v>97</v>
      </c>
      <c r="J7" s="23" t="s">
        <v>98</v>
      </c>
      <c r="K7" s="23" t="s">
        <v>99</v>
      </c>
      <c r="L7" s="23" t="s">
        <v>100</v>
      </c>
      <c r="M7" s="23" t="s">
        <v>101</v>
      </c>
      <c r="N7" s="24" t="s">
        <v>102</v>
      </c>
      <c r="O7" s="24">
        <v>46.37</v>
      </c>
      <c r="P7" s="24">
        <v>0.34</v>
      </c>
      <c r="Q7" s="24">
        <v>100</v>
      </c>
      <c r="R7" s="24">
        <v>2970</v>
      </c>
      <c r="S7" s="24">
        <v>42709</v>
      </c>
      <c r="T7" s="24">
        <v>698.31</v>
      </c>
      <c r="U7" s="24">
        <v>61.16</v>
      </c>
      <c r="V7" s="24">
        <v>143</v>
      </c>
      <c r="W7" s="24">
        <v>0.18</v>
      </c>
      <c r="X7" s="24">
        <v>794.44</v>
      </c>
      <c r="Y7" s="24">
        <v>100</v>
      </c>
      <c r="Z7" s="24">
        <v>100</v>
      </c>
      <c r="AA7" s="24">
        <v>100</v>
      </c>
      <c r="AB7" s="24">
        <v>100</v>
      </c>
      <c r="AC7" s="24">
        <v>100</v>
      </c>
      <c r="AD7" s="24">
        <v>89.75</v>
      </c>
      <c r="AE7" s="24">
        <v>96.14</v>
      </c>
      <c r="AF7" s="24">
        <v>95.6</v>
      </c>
      <c r="AG7" s="24">
        <v>93.57</v>
      </c>
      <c r="AH7" s="24">
        <v>96.48</v>
      </c>
      <c r="AI7" s="24">
        <v>96.59</v>
      </c>
      <c r="AJ7" s="24">
        <v>0</v>
      </c>
      <c r="AK7" s="24">
        <v>0</v>
      </c>
      <c r="AL7" s="24">
        <v>0</v>
      </c>
      <c r="AM7" s="24">
        <v>0</v>
      </c>
      <c r="AN7" s="24">
        <v>0</v>
      </c>
      <c r="AO7" s="24">
        <v>249.76</v>
      </c>
      <c r="AP7" s="24">
        <v>237</v>
      </c>
      <c r="AQ7" s="24">
        <v>257.23</v>
      </c>
      <c r="AR7" s="24">
        <v>293.54000000000002</v>
      </c>
      <c r="AS7" s="24">
        <v>224.6</v>
      </c>
      <c r="AT7" s="24">
        <v>208.93</v>
      </c>
      <c r="AU7" s="24">
        <v>114.08</v>
      </c>
      <c r="AV7" s="24">
        <v>138.47</v>
      </c>
      <c r="AW7" s="24">
        <v>163.38999999999999</v>
      </c>
      <c r="AX7" s="24">
        <v>185.63</v>
      </c>
      <c r="AY7" s="24">
        <v>332.89</v>
      </c>
      <c r="AZ7" s="24">
        <v>256.37</v>
      </c>
      <c r="BA7" s="24">
        <v>135.35</v>
      </c>
      <c r="BB7" s="24">
        <v>150.91999999999999</v>
      </c>
      <c r="BC7" s="24">
        <v>151.72</v>
      </c>
      <c r="BD7" s="24">
        <v>132.16</v>
      </c>
      <c r="BE7" s="24">
        <v>136.43</v>
      </c>
      <c r="BF7" s="24">
        <v>864.35</v>
      </c>
      <c r="BG7" s="24">
        <v>793.15</v>
      </c>
      <c r="BH7" s="24">
        <v>755.53</v>
      </c>
      <c r="BI7" s="24">
        <v>705.45</v>
      </c>
      <c r="BJ7" s="24">
        <v>653.4</v>
      </c>
      <c r="BK7" s="24">
        <v>862.99</v>
      </c>
      <c r="BL7" s="24">
        <v>782.91</v>
      </c>
      <c r="BM7" s="24">
        <v>783.21</v>
      </c>
      <c r="BN7" s="24">
        <v>902.04</v>
      </c>
      <c r="BO7" s="24">
        <v>992.16</v>
      </c>
      <c r="BP7" s="24">
        <v>967.97</v>
      </c>
      <c r="BQ7" s="24">
        <v>34.630000000000003</v>
      </c>
      <c r="BR7" s="24">
        <v>29.03</v>
      </c>
      <c r="BS7" s="24">
        <v>31.08</v>
      </c>
      <c r="BT7" s="24">
        <v>30.83</v>
      </c>
      <c r="BU7" s="24">
        <v>76.72</v>
      </c>
      <c r="BV7" s="24">
        <v>50.06</v>
      </c>
      <c r="BW7" s="24">
        <v>49.38</v>
      </c>
      <c r="BX7" s="24">
        <v>48.53</v>
      </c>
      <c r="BY7" s="24">
        <v>46.11</v>
      </c>
      <c r="BZ7" s="24">
        <v>45.55</v>
      </c>
      <c r="CA7" s="24">
        <v>46.2</v>
      </c>
      <c r="CB7" s="24">
        <v>463.93</v>
      </c>
      <c r="CC7" s="24">
        <v>546.07000000000005</v>
      </c>
      <c r="CD7" s="24">
        <v>506.4</v>
      </c>
      <c r="CE7" s="24">
        <v>515.37</v>
      </c>
      <c r="CF7" s="24">
        <v>207.16</v>
      </c>
      <c r="CG7" s="24">
        <v>309.22000000000003</v>
      </c>
      <c r="CH7" s="24">
        <v>316.97000000000003</v>
      </c>
      <c r="CI7" s="24">
        <v>326.17</v>
      </c>
      <c r="CJ7" s="24">
        <v>336.93</v>
      </c>
      <c r="CK7" s="24">
        <v>331.17</v>
      </c>
      <c r="CL7" s="24">
        <v>332.82</v>
      </c>
      <c r="CM7" s="24">
        <v>31.43</v>
      </c>
      <c r="CN7" s="24">
        <v>32.380000000000003</v>
      </c>
      <c r="CO7" s="24">
        <v>30.48</v>
      </c>
      <c r="CP7" s="24">
        <v>29.52</v>
      </c>
      <c r="CQ7" s="24">
        <v>28.57</v>
      </c>
      <c r="CR7" s="24">
        <v>47.35</v>
      </c>
      <c r="CS7" s="24">
        <v>46.36</v>
      </c>
      <c r="CT7" s="24">
        <v>46.45</v>
      </c>
      <c r="CU7" s="24">
        <v>45.36</v>
      </c>
      <c r="CV7" s="24">
        <v>45.93</v>
      </c>
      <c r="CW7" s="24">
        <v>46.29</v>
      </c>
      <c r="CX7" s="24">
        <v>90.91</v>
      </c>
      <c r="CY7" s="24">
        <v>91.19</v>
      </c>
      <c r="CZ7" s="24">
        <v>90.54</v>
      </c>
      <c r="DA7" s="24">
        <v>90.34</v>
      </c>
      <c r="DB7" s="24">
        <v>90.21</v>
      </c>
      <c r="DC7" s="24">
        <v>81.209999999999994</v>
      </c>
      <c r="DD7" s="24">
        <v>83.08</v>
      </c>
      <c r="DE7" s="24">
        <v>82.61</v>
      </c>
      <c r="DF7" s="24">
        <v>82.21</v>
      </c>
      <c r="DG7" s="24">
        <v>82.98</v>
      </c>
      <c r="DH7" s="24">
        <v>82.56</v>
      </c>
      <c r="DI7" s="24">
        <v>61.53</v>
      </c>
      <c r="DJ7" s="24">
        <v>64.77</v>
      </c>
      <c r="DK7" s="24">
        <v>68.010000000000005</v>
      </c>
      <c r="DL7" s="24">
        <v>71.25</v>
      </c>
      <c r="DM7" s="24">
        <v>74.489999999999995</v>
      </c>
      <c r="DN7" s="24">
        <v>39.64</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裕司</cp:lastModifiedBy>
  <dcterms:created xsi:type="dcterms:W3CDTF">2025-01-24T07:26:28Z</dcterms:created>
  <dcterms:modified xsi:type="dcterms:W3CDTF">2025-01-31T05:40:17Z</dcterms:modified>
  <cp:category/>
</cp:coreProperties>
</file>