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Users2\01山口\21上下水道局\9050上下水道総務課\経営財務\04 農集事業\農集決算統計\R05\08　経営比較分析表（１月中旬頃）\"/>
    </mc:Choice>
  </mc:AlternateContent>
  <xr:revisionPtr revIDLastSave="0" documentId="13_ncr:1_{825E228A-45DB-434E-8002-8507E15C5F58}" xr6:coauthVersionLast="47" xr6:coauthVersionMax="47" xr10:uidLastSave="{00000000-0000-0000-0000-000000000000}"/>
  <workbookProtection workbookAlgorithmName="SHA-512" workbookHashValue="7TypQZkIWx012apPBhf5ByGN2cEEs8hZITEiNrgNb+bOIHkorTz34TW56yonDkHPi6QK3NUu3js1BxV9zXqtcA==" workbookSaltValue="3Eg/GjcpFgyfxVz0iUFHpQ=="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<sst xmlns="http://schemas.openxmlformats.org/spreadsheetml/2006/main" count="231" uniqueCount="117">
  <si>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</si>
  <si>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</si>
  <si>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</si>
  <si>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</si>
  <si>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</si>
  <si>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</si>
  <si>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</si>
  <si>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</si>
  <si>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</si>
  <si>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</si>
  <si>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</si>
  <si>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</si>
  <si>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</si>
  <si>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</si>
  <si>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</si>
  <si>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</si>
  <si>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</si>
  <si>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</si>
  <si>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</si>
  <si>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</si>
  <si>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</si>
  <si>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</si>
  <si>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</si>
  <si>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</si>
  <si>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</si>
  <si>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</si>
  <si>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</si>
  <si>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</si>
  <si>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</si>
  <si>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</si>
  <si>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</si>
  <si>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</si>
  <si>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</si>
  <si>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</si>
  <si>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</si>
  <si>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</si>
  <si>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</si>
  <si>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</si>
  <si>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</si>
  <si>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</si>
  <si>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</si>
  <si>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</si>
  <si>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</si>
  <si>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</si>
  <si>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</si>
  <si>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</si>
  <si>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</si>
  <si>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</si>
  <si>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</si>
  <si>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</si>
  <si>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</si>
  <si>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</si>
  <si>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</si>
  <si>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</si>
  <si>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</si>
  <si>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</si>
  <si>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</si>
  <si>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</si>
  <si>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</si>
  <si>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</si>
  <si>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</si>
  <si>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</si>
  <si>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</si>
  <si>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</si>
  <si>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</si>
  <si>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</si>
  <si>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</si>
  <si>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</si>
  <si>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</si>
  <si>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</si>
  <si>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</si>
  <si>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</si>
  <si>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</si>
  <si>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</si>
  <si>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</si>
  <si>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</si>
  <si>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</si>
  <si>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</si>
  <si>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</si>
  <si>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</si>
  <si>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</si>
  <si>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</si>
  <si>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</si>
  <si>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</si>
  <si>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</si>
  <si>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</si>
  <si>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</si>
  <si>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</si>
  <si>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</si>
  <si>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</si>
  <si>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</si>
  <si>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</si>
  <si>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</si>
  <si>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</si>
  <si>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</si>
  <si>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</si>
  <si>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</si>
  <si>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</si>
  <si>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</si>
  <si>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</si>
  <si>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</si>
  <si>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</si>
  <si>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</si>
  <si>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</si>
  <si>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</si>
  <si>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</si>
  <si>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</si>
  <si>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</si>
  <si>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</si>
  <si>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</si>
  <si>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</si>
  <si>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</si>
  <si>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</si>
  <si>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</si>
  <si>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　有形固定資産減価償却率は類似団体平均値より低くなっており、類似団体よりも施設の老朽化が進んでいない状況にある。
②③　管渠老朽化率及び管渠改善率は法定耐用年数50年を経過した管渠がないことから、計画的な更新を行っていないため、数値は0となっている。</t>
  </si>
  <si>
    <t>①　経常収支比率は100％を超えているが、一般会計繰入金を除いて算定した場合は100％を下回っている。
②　累積欠損金は発生していない。
③　流動比率は一般的に望ましいといわれる100％を下回っているが、これは負債として基準内繰入金を財源とする企業債償還金が含まれていることが大きな要因である。
④　企業債残高対事業規模比率は分流式汚水資本費をすべて基準内繰入金として分類しており、当該値は0となっている。
⑤　経費回収率は100%を下回っており、使用料で回収すべき経費が使用料収入で賄えていない。
⑥　汚水処理原価は類似団体平均値より高くなっており、類似団体よりも汚水処理にかかる経費が高くなっている。
⑦　施設利用率は類似団体平均値より高くなっており、類似団体よりも効率的に施設を利用している。
⑧　水洗化率は類似団体平均値より高くなっており、類似団体よりも集落排水施設への接続が進んでいる。</t>
    <phoneticPr fontId="4"/>
  </si>
  <si>
    <t>　農業集落排水事業は、農業集落を対象とした事業であり、処理区域面積に対し人口密度が低いことから施設効率が悪く、維持管理費用が割高となっている。公営企業は独立採算制が原則とされているが、事業開始当初より使用料収入のみでは採算を取ることができず、一般会計からの繰り入れにより経営を成り立たせている。
　将来にわたって安定した下水道サービスを提供するため、人口減少を見据え、汚水の共同処理や施設規模の最適化に向けた検討など、経営戦略の取り組みを着実に進めていく。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</si>
</sst>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2E-4B2C-BEA6-C5FF10FB3F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522E-4B2C-BEA6-C5FF10FB3F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70.790000000000006</c:v>
                </c:pt>
                <c:pt idx="1">
                  <c:v>72.760000000000005</c:v>
                </c:pt>
                <c:pt idx="2">
                  <c:v>70.489999999999995</c:v>
                </c:pt>
                <c:pt idx="3">
                  <c:v>67.989999999999995</c:v>
                </c:pt>
                <c:pt idx="4">
                  <c:v>67.83</c:v>
                </c:pt>
              </c:numCache>
            </c:numRef>
          </c:val>
          <c:extLst>
            <c:ext xmlns:c16="http://schemas.microsoft.com/office/drawing/2014/chart" uri="{C3380CC4-5D6E-409C-BE32-E72D297353CC}">
              <c16:uniqueId val="{00000000-7E50-4AE2-B77E-3D6A6F3693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7E50-4AE2-B77E-3D6A6F3693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89.64</c:v>
                </c:pt>
                <c:pt idx="1">
                  <c:v>94.86</c:v>
                </c:pt>
                <c:pt idx="2">
                  <c:v>94.9</c:v>
                </c:pt>
                <c:pt idx="3">
                  <c:v>95.27</c:v>
                </c:pt>
                <c:pt idx="4">
                  <c:v>95.46</c:v>
                </c:pt>
              </c:numCache>
            </c:numRef>
          </c:val>
          <c:extLst>
            <c:ext xmlns:c16="http://schemas.microsoft.com/office/drawing/2014/chart" uri="{C3380CC4-5D6E-409C-BE32-E72D297353CC}">
              <c16:uniqueId val="{00000000-B122-4C03-9C11-CF5BC7B946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B122-4C03-9C11-CF5BC7B946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112.13</c:v>
                </c:pt>
                <c:pt idx="1">
                  <c:v>113.47</c:v>
                </c:pt>
                <c:pt idx="2">
                  <c:v>117.87</c:v>
                </c:pt>
                <c:pt idx="3">
                  <c:v>119.29</c:v>
                </c:pt>
                <c:pt idx="4">
                  <c:v>116.6</c:v>
                </c:pt>
              </c:numCache>
            </c:numRef>
          </c:val>
          <c:extLst>
            <c:ext xmlns:c16="http://schemas.microsoft.com/office/drawing/2014/chart" uri="{C3380CC4-5D6E-409C-BE32-E72D297353CC}">
              <c16:uniqueId val="{00000000-CEA2-4882-9B70-B2D4B3C7FC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101.91</c:v>
                </c:pt>
                <c:pt idx="4">
                  <c:v>103.07</c:v>
                </c:pt>
              </c:numCache>
            </c:numRef>
          </c:val>
          <c:smooth val="0"/>
          <c:extLst>
            <c:ext xmlns:c16="http://schemas.microsoft.com/office/drawing/2014/chart" uri="{C3380CC4-5D6E-409C-BE32-E72D297353CC}">
              <c16:uniqueId val="{00000001-CEA2-4882-9B70-B2D4B3C7FC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7.64</c:v>
                </c:pt>
                <c:pt idx="1">
                  <c:v>11.15</c:v>
                </c:pt>
                <c:pt idx="2">
                  <c:v>14.29</c:v>
                </c:pt>
                <c:pt idx="3">
                  <c:v>17.28</c:v>
                </c:pt>
                <c:pt idx="4">
                  <c:v>20.260000000000002</c:v>
                </c:pt>
              </c:numCache>
            </c:numRef>
          </c:val>
          <c:extLst>
            <c:ext xmlns:c16="http://schemas.microsoft.com/office/drawing/2014/chart" uri="{C3380CC4-5D6E-409C-BE32-E72D297353CC}">
              <c16:uniqueId val="{00000000-4C8C-4E42-8EFD-DAA9047C4F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28.79</c:v>
                </c:pt>
                <c:pt idx="4">
                  <c:v>30.5</c:v>
                </c:pt>
              </c:numCache>
            </c:numRef>
          </c:val>
          <c:smooth val="0"/>
          <c:extLst>
            <c:ext xmlns:c16="http://schemas.microsoft.com/office/drawing/2014/chart" uri="{C3380CC4-5D6E-409C-BE32-E72D297353CC}">
              <c16:uniqueId val="{00000001-4C8C-4E42-8EFD-DAA9047C4F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B5-4BB7-BF18-A3EAB9F041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B5-4BB7-BF18-A3EAB9F041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22-45AD-8CE7-1290C7D20E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124.8</c:v>
                </c:pt>
                <c:pt idx="4">
                  <c:v>120.64</c:v>
                </c:pt>
              </c:numCache>
            </c:numRef>
          </c:val>
          <c:smooth val="0"/>
          <c:extLst>
            <c:ext xmlns:c16="http://schemas.microsoft.com/office/drawing/2014/chart" uri="{C3380CC4-5D6E-409C-BE32-E72D297353CC}">
              <c16:uniqueId val="{00000001-9222-45AD-8CE7-1290C7D20E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43.14</c:v>
                </c:pt>
                <c:pt idx="1">
                  <c:v>43.47</c:v>
                </c:pt>
                <c:pt idx="2">
                  <c:v>40.619999999999997</c:v>
                </c:pt>
                <c:pt idx="3">
                  <c:v>40.75</c:v>
                </c:pt>
                <c:pt idx="4">
                  <c:v>50.8</c:v>
                </c:pt>
              </c:numCache>
            </c:numRef>
          </c:val>
          <c:extLst>
            <c:ext xmlns:c16="http://schemas.microsoft.com/office/drawing/2014/chart" uri="{C3380CC4-5D6E-409C-BE32-E72D297353CC}">
              <c16:uniqueId val="{00000000-0C58-4384-A04C-E9250A0AD5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35.42</c:v>
                </c:pt>
                <c:pt idx="4">
                  <c:v>39.82</c:v>
                </c:pt>
              </c:numCache>
            </c:numRef>
          </c:val>
          <c:smooth val="0"/>
          <c:extLst>
            <c:ext xmlns:c16="http://schemas.microsoft.com/office/drawing/2014/chart" uri="{C3380CC4-5D6E-409C-BE32-E72D297353CC}">
              <c16:uniqueId val="{00000001-0C58-4384-A04C-E9250A0AD5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90-4F6F-B8F7-B984292A9A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7A90-4F6F-B8F7-B984292A9A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57.61</c:v>
                </c:pt>
                <c:pt idx="1">
                  <c:v>57.84</c:v>
                </c:pt>
                <c:pt idx="2">
                  <c:v>52.34</c:v>
                </c:pt>
                <c:pt idx="3">
                  <c:v>52.75</c:v>
                </c:pt>
                <c:pt idx="4">
                  <c:v>46.77</c:v>
                </c:pt>
              </c:numCache>
            </c:numRef>
          </c:val>
          <c:extLst>
            <c:ext xmlns:c16="http://schemas.microsoft.com/office/drawing/2014/chart" uri="{C3380CC4-5D6E-409C-BE32-E72D297353CC}">
              <c16:uniqueId val="{00000000-690F-4151-811A-875407D9F3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690F-4151-811A-875407D9F3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271.17</c:v>
                </c:pt>
                <c:pt idx="1">
                  <c:v>261.74</c:v>
                </c:pt>
                <c:pt idx="2">
                  <c:v>294.60000000000002</c:v>
                </c:pt>
                <c:pt idx="3">
                  <c:v>300.76</c:v>
                </c:pt>
                <c:pt idx="4">
                  <c:v>337.19</c:v>
                </c:pt>
              </c:numCache>
            </c:numRef>
          </c:val>
          <c:extLst>
            <c:ext xmlns:c16="http://schemas.microsoft.com/office/drawing/2014/chart" uri="{C3380CC4-5D6E-409C-BE32-E72D297353CC}">
              <c16:uniqueId val="{00000000-E080-4A79-82A6-294478CA47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E080-4A79-82A6-294478CA47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9"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山口市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自治体職員</v>
      </c>
      <c r="AE8" s="65"/>
      <c r="AF8" s="65"/>
      <c r="AG8" s="65"/>
      <c r="AH8" s="65"/>
      <c r="AI8" s="65"/>
      <c r="AJ8" s="65"/>
      <c r="AK8" s="3"/>
      <c r="AL8" s="45">
        <f>データ!S6</f>
        <v>187494</v>
      </c>
      <c r="AM8" s="45"/>
      <c r="AN8" s="45"/>
      <c r="AO8" s="45"/>
      <c r="AP8" s="45"/>
      <c r="AQ8" s="45"/>
      <c r="AR8" s="45"/>
      <c r="AS8" s="45"/>
      <c r="AT8" s="44">
        <f>データ!T6</f>
        <v>1023.23</v>
      </c>
      <c r="AU8" s="44"/>
      <c r="AV8" s="44"/>
      <c r="AW8" s="44"/>
      <c r="AX8" s="44"/>
      <c r="AY8" s="44"/>
      <c r="AZ8" s="44"/>
      <c r="BA8" s="44"/>
      <c r="BB8" s="44">
        <f>データ!U6</f>
        <v>183.24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80.569999999999993</v>
      </c>
      <c r="J10" s="44"/>
      <c r="K10" s="44"/>
      <c r="L10" s="44"/>
      <c r="M10" s="44"/>
      <c r="N10" s="44"/>
      <c r="O10" s="44"/>
      <c r="P10" s="44">
        <f>データ!P6</f>
        <v>4.46</v>
      </c>
      <c r="Q10" s="44"/>
      <c r="R10" s="44"/>
      <c r="S10" s="44"/>
      <c r="T10" s="44"/>
      <c r="U10" s="44"/>
      <c r="V10" s="44"/>
      <c r="W10" s="44">
        <f>データ!Q6</f>
        <v>98.14</v>
      </c>
      <c r="X10" s="44"/>
      <c r="Y10" s="44"/>
      <c r="Z10" s="44"/>
      <c r="AA10" s="44"/>
      <c r="AB10" s="44"/>
      <c r="AC10" s="44"/>
      <c r="AD10" s="45">
        <f>データ!R6</f>
        <v>3080</v>
      </c>
      <c r="AE10" s="45"/>
      <c r="AF10" s="45"/>
      <c r="AG10" s="45"/>
      <c r="AH10" s="45"/>
      <c r="AI10" s="45"/>
      <c r="AJ10" s="45"/>
      <c r="AK10" s="2"/>
      <c r="AL10" s="45">
        <f>データ!V6</f>
        <v>8297</v>
      </c>
      <c r="AM10" s="45"/>
      <c r="AN10" s="45"/>
      <c r="AO10" s="45"/>
      <c r="AP10" s="45"/>
      <c r="AQ10" s="45"/>
      <c r="AR10" s="45"/>
      <c r="AS10" s="45"/>
      <c r="AT10" s="44">
        <f>データ!W6</f>
        <v>4.59</v>
      </c>
      <c r="AU10" s="44"/>
      <c r="AV10" s="44"/>
      <c r="AW10" s="44"/>
      <c r="AX10" s="44"/>
      <c r="AY10" s="44"/>
      <c r="AZ10" s="44"/>
      <c r="BA10" s="44"/>
      <c r="BB10" s="44">
        <f>データ!X6</f>
        <v>1807.63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30mRGHRd5n/Q6EZeAYuEnSrYM9oe0ASdY61aErytTbV5XX4+CxjMIAyuJByn08QoIf9VB8z6aNf1FAwTca/pA==" saltValue="PJ541ldrRC2WFYjcAGAh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352039</v>
      </c>
      <c r="D6" s="19">
        <f t="shared" si="3"/>
        <v>46</v>
      </c>
      <c r="E6" s="19">
        <f t="shared" si="3"/>
        <v>17</v>
      </c>
      <c r="F6" s="19">
        <f t="shared" si="3"/>
        <v>5</v>
      </c>
      <c r="G6" s="19">
        <f t="shared" si="3"/>
        <v>0</v>
      </c>
      <c r="H6" s="19" t="str">
        <f t="shared" si="3"/>
        <v>山口県　山口市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80.569999999999993</v>
      </c>
      <c r="P6" s="20">
        <f t="shared" si="3"/>
        <v>4.46</v>
      </c>
      <c r="Q6" s="20">
        <f t="shared" si="3"/>
        <v>98.14</v>
      </c>
      <c r="R6" s="20">
        <f t="shared" si="3"/>
        <v>3080</v>
      </c>
      <c r="S6" s="20">
        <f t="shared" si="3"/>
        <v>187494</v>
      </c>
      <c r="T6" s="20">
        <f t="shared" si="3"/>
        <v>1023.23</v>
      </c>
      <c r="U6" s="20">
        <f t="shared" si="3"/>
        <v>183.24</v>
      </c>
      <c r="V6" s="20">
        <f t="shared" si="3"/>
        <v>8297</v>
      </c>
      <c r="W6" s="20">
        <f t="shared" si="3"/>
        <v>4.59</v>
      </c>
      <c r="X6" s="20">
        <f t="shared" si="3"/>
        <v>1807.63</v>
      </c>
      <c r="Y6" s="21">
        <f>IF(Y7="",NA(),Y7)</f>
        <v>112.13</v>
      </c>
      <c r="Z6" s="21">
        <f t="shared" ref="Z6:AH6" si="4">IF(Z7="",NA(),Z7)</f>
        <v>113.47</v>
      </c>
      <c r="AA6" s="21">
        <f t="shared" si="4"/>
        <v>117.87</v>
      </c>
      <c r="AB6" s="21">
        <f t="shared" si="4"/>
        <v>119.29</v>
      </c>
      <c r="AC6" s="21">
        <f t="shared" si="4"/>
        <v>116.6</v>
      </c>
      <c r="AD6" s="21">
        <f t="shared" si="4"/>
        <v>103.6</v>
      </c>
      <c r="AE6" s="21">
        <f t="shared" si="4"/>
        <v>106.37</v>
      </c>
      <c r="AF6" s="21">
        <f t="shared" si="4"/>
        <v>106.07</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124.8</v>
      </c>
      <c r="AS6" s="21">
        <f t="shared" si="5"/>
        <v>120.64</v>
      </c>
      <c r="AT6" s="20" t="str">
        <f>IF(AT7="","",IF(AT7="-","【-】","【"&amp;SUBSTITUTE(TEXT(AT7,"#,##0.00"),"-","△")&amp;"】"))</f>
        <v>【124.06】</v>
      </c>
      <c r="AU6" s="21">
        <f>IF(AU7="",NA(),AU7)</f>
        <v>43.14</v>
      </c>
      <c r="AV6" s="21">
        <f t="shared" ref="AV6:BD6" si="6">IF(AV7="",NA(),AV7)</f>
        <v>43.47</v>
      </c>
      <c r="AW6" s="21">
        <f t="shared" si="6"/>
        <v>40.619999999999997</v>
      </c>
      <c r="AX6" s="21">
        <f t="shared" si="6"/>
        <v>40.75</v>
      </c>
      <c r="AY6" s="21">
        <f t="shared" si="6"/>
        <v>50.8</v>
      </c>
      <c r="AZ6" s="21">
        <f t="shared" si="6"/>
        <v>26.99</v>
      </c>
      <c r="BA6" s="21">
        <f t="shared" si="6"/>
        <v>29.13</v>
      </c>
      <c r="BB6" s="21">
        <f t="shared" si="6"/>
        <v>35.69</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718.49</v>
      </c>
      <c r="BO6" s="21">
        <f t="shared" si="7"/>
        <v>743.31</v>
      </c>
      <c r="BP6" s="20" t="str">
        <f>IF(BP7="","",IF(BP7="-","【-】","【"&amp;SUBSTITUTE(TEXT(BP7,"#,##0.00"),"-","△")&amp;"】"))</f>
        <v>【785.10】</v>
      </c>
      <c r="BQ6" s="21">
        <f>IF(BQ7="",NA(),BQ7)</f>
        <v>57.61</v>
      </c>
      <c r="BR6" s="21">
        <f t="shared" ref="BR6:BZ6" si="8">IF(BR7="",NA(),BR7)</f>
        <v>57.84</v>
      </c>
      <c r="BS6" s="21">
        <f t="shared" si="8"/>
        <v>52.34</v>
      </c>
      <c r="BT6" s="21">
        <f t="shared" si="8"/>
        <v>52.75</v>
      </c>
      <c r="BU6" s="21">
        <f t="shared" si="8"/>
        <v>46.77</v>
      </c>
      <c r="BV6" s="21">
        <f t="shared" si="8"/>
        <v>57.31</v>
      </c>
      <c r="BW6" s="21">
        <f t="shared" si="8"/>
        <v>57.08</v>
      </c>
      <c r="BX6" s="21">
        <f t="shared" si="8"/>
        <v>56.26</v>
      </c>
      <c r="BY6" s="21">
        <f t="shared" si="8"/>
        <v>61.82</v>
      </c>
      <c r="BZ6" s="21">
        <f t="shared" si="8"/>
        <v>61.15</v>
      </c>
      <c r="CA6" s="20" t="str">
        <f>IF(CA7="","",IF(CA7="-","【-】","【"&amp;SUBSTITUTE(TEXT(CA7,"#,##0.00"),"-","△")&amp;"】"))</f>
        <v>【56.93】</v>
      </c>
      <c r="CB6" s="21">
        <f>IF(CB7="",NA(),CB7)</f>
        <v>271.17</v>
      </c>
      <c r="CC6" s="21">
        <f t="shared" ref="CC6:CK6" si="9">IF(CC7="",NA(),CC7)</f>
        <v>261.74</v>
      </c>
      <c r="CD6" s="21">
        <f t="shared" si="9"/>
        <v>294.60000000000002</v>
      </c>
      <c r="CE6" s="21">
        <f t="shared" si="9"/>
        <v>300.76</v>
      </c>
      <c r="CF6" s="21">
        <f t="shared" si="9"/>
        <v>337.19</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70.790000000000006</v>
      </c>
      <c r="CN6" s="21">
        <f t="shared" ref="CN6:CV6" si="10">IF(CN7="",NA(),CN7)</f>
        <v>72.760000000000005</v>
      </c>
      <c r="CO6" s="21">
        <f t="shared" si="10"/>
        <v>70.489999999999995</v>
      </c>
      <c r="CP6" s="21">
        <f t="shared" si="10"/>
        <v>67.989999999999995</v>
      </c>
      <c r="CQ6" s="21">
        <f t="shared" si="10"/>
        <v>67.83</v>
      </c>
      <c r="CR6" s="21">
        <f t="shared" si="10"/>
        <v>50.14</v>
      </c>
      <c r="CS6" s="21">
        <f t="shared" si="10"/>
        <v>54.83</v>
      </c>
      <c r="CT6" s="21">
        <f t="shared" si="10"/>
        <v>66.53</v>
      </c>
      <c r="CU6" s="21">
        <f t="shared" si="10"/>
        <v>52.9</v>
      </c>
      <c r="CV6" s="21">
        <f t="shared" si="10"/>
        <v>52.63</v>
      </c>
      <c r="CW6" s="20" t="str">
        <f>IF(CW7="","",IF(CW7="-","【-】","【"&amp;SUBSTITUTE(TEXT(CW7,"#,##0.00"),"-","△")&amp;"】"))</f>
        <v>【49.87】</v>
      </c>
      <c r="CX6" s="21">
        <f>IF(CX7="",NA(),CX7)</f>
        <v>89.64</v>
      </c>
      <c r="CY6" s="21">
        <f t="shared" ref="CY6:DG6" si="11">IF(CY7="",NA(),CY7)</f>
        <v>94.86</v>
      </c>
      <c r="CZ6" s="21">
        <f t="shared" si="11"/>
        <v>94.9</v>
      </c>
      <c r="DA6" s="21">
        <f t="shared" si="11"/>
        <v>95.27</v>
      </c>
      <c r="DB6" s="21">
        <f t="shared" si="11"/>
        <v>95.46</v>
      </c>
      <c r="DC6" s="21">
        <f t="shared" si="11"/>
        <v>84.98</v>
      </c>
      <c r="DD6" s="21">
        <f t="shared" si="11"/>
        <v>84.7</v>
      </c>
      <c r="DE6" s="21">
        <f t="shared" si="11"/>
        <v>84.67</v>
      </c>
      <c r="DF6" s="21">
        <f t="shared" si="11"/>
        <v>90.3</v>
      </c>
      <c r="DG6" s="21">
        <f t="shared" si="11"/>
        <v>90.32</v>
      </c>
      <c r="DH6" s="20" t="str">
        <f>IF(DH7="","",IF(DH7="-","【-】","【"&amp;SUBSTITUTE(TEXT(DH7,"#,##0.00"),"-","△")&amp;"】"))</f>
        <v>【87.54】</v>
      </c>
      <c r="DI6" s="21">
        <f>IF(DI7="",NA(),DI7)</f>
        <v>7.64</v>
      </c>
      <c r="DJ6" s="21">
        <f t="shared" ref="DJ6:DR6" si="12">IF(DJ7="",NA(),DJ7)</f>
        <v>11.15</v>
      </c>
      <c r="DK6" s="21">
        <f t="shared" si="12"/>
        <v>14.29</v>
      </c>
      <c r="DL6" s="21">
        <f t="shared" si="12"/>
        <v>17.28</v>
      </c>
      <c r="DM6" s="21">
        <f t="shared" si="12"/>
        <v>20.260000000000002</v>
      </c>
      <c r="DN6" s="21">
        <f t="shared" si="12"/>
        <v>23.06</v>
      </c>
      <c r="DO6" s="21">
        <f t="shared" si="12"/>
        <v>20.34</v>
      </c>
      <c r="DP6" s="21">
        <f t="shared" si="12"/>
        <v>21.85</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8" s="22" customFormat="1" x14ac:dyDescent="0.15">
      <c r="A7" s="14"/>
      <c r="B7" s="23">
        <v>2023</v>
      </c>
      <c r="C7" s="23">
        <v>352039</v>
      </c>
      <c r="D7" s="23">
        <v>46</v>
      </c>
      <c r="E7" s="23">
        <v>17</v>
      </c>
      <c r="F7" s="23">
        <v>5</v>
      </c>
      <c r="G7" s="23">
        <v>0</v>
      </c>
      <c r="H7" s="23" t="s">
        <v>96</v>
      </c>
      <c r="I7" s="23" t="s">
        <v>97</v>
      </c>
      <c r="J7" s="23" t="s">
        <v>98</v>
      </c>
      <c r="K7" s="23" t="s">
        <v>99</v>
      </c>
      <c r="L7" s="23" t="s">
        <v>100</v>
      </c>
      <c r="M7" s="23" t="s">
        <v>101</v>
      </c>
      <c r="N7" s="24" t="s">
        <v>102</v>
      </c>
      <c r="O7" s="24">
        <v>80.569999999999993</v>
      </c>
      <c r="P7" s="24">
        <v>4.46</v>
      </c>
      <c r="Q7" s="24">
        <v>98.14</v>
      </c>
      <c r="R7" s="24">
        <v>3080</v>
      </c>
      <c r="S7" s="24">
        <v>187494</v>
      </c>
      <c r="T7" s="24">
        <v>1023.23</v>
      </c>
      <c r="U7" s="24">
        <v>183.24</v>
      </c>
      <c r="V7" s="24">
        <v>8297</v>
      </c>
      <c r="W7" s="24">
        <v>4.59</v>
      </c>
      <c r="X7" s="24">
        <v>1807.63</v>
      </c>
      <c r="Y7" s="24">
        <v>112.13</v>
      </c>
      <c r="Z7" s="24">
        <v>113.47</v>
      </c>
      <c r="AA7" s="24">
        <v>117.87</v>
      </c>
      <c r="AB7" s="24">
        <v>119.29</v>
      </c>
      <c r="AC7" s="24">
        <v>116.6</v>
      </c>
      <c r="AD7" s="24">
        <v>103.6</v>
      </c>
      <c r="AE7" s="24">
        <v>106.37</v>
      </c>
      <c r="AF7" s="24">
        <v>106.07</v>
      </c>
      <c r="AG7" s="24">
        <v>101.91</v>
      </c>
      <c r="AH7" s="24">
        <v>103.07</v>
      </c>
      <c r="AI7" s="24">
        <v>104.44</v>
      </c>
      <c r="AJ7" s="24">
        <v>0</v>
      </c>
      <c r="AK7" s="24">
        <v>0</v>
      </c>
      <c r="AL7" s="24">
        <v>0</v>
      </c>
      <c r="AM7" s="24">
        <v>0</v>
      </c>
      <c r="AN7" s="24">
        <v>0</v>
      </c>
      <c r="AO7" s="24">
        <v>193.99</v>
      </c>
      <c r="AP7" s="24">
        <v>139.02000000000001</v>
      </c>
      <c r="AQ7" s="24">
        <v>132.04</v>
      </c>
      <c r="AR7" s="24">
        <v>124.8</v>
      </c>
      <c r="AS7" s="24">
        <v>120.64</v>
      </c>
      <c r="AT7" s="24">
        <v>124.06</v>
      </c>
      <c r="AU7" s="24">
        <v>43.14</v>
      </c>
      <c r="AV7" s="24">
        <v>43.47</v>
      </c>
      <c r="AW7" s="24">
        <v>40.619999999999997</v>
      </c>
      <c r="AX7" s="24">
        <v>40.75</v>
      </c>
      <c r="AY7" s="24">
        <v>50.8</v>
      </c>
      <c r="AZ7" s="24">
        <v>26.99</v>
      </c>
      <c r="BA7" s="24">
        <v>29.13</v>
      </c>
      <c r="BB7" s="24">
        <v>35.69</v>
      </c>
      <c r="BC7" s="24">
        <v>35.42</v>
      </c>
      <c r="BD7" s="24">
        <v>39.82</v>
      </c>
      <c r="BE7" s="24">
        <v>42.02</v>
      </c>
      <c r="BF7" s="24">
        <v>0</v>
      </c>
      <c r="BG7" s="24">
        <v>0</v>
      </c>
      <c r="BH7" s="24">
        <v>0</v>
      </c>
      <c r="BI7" s="24">
        <v>0</v>
      </c>
      <c r="BJ7" s="24">
        <v>0</v>
      </c>
      <c r="BK7" s="24">
        <v>826.83</v>
      </c>
      <c r="BL7" s="24">
        <v>867.83</v>
      </c>
      <c r="BM7" s="24">
        <v>791.76</v>
      </c>
      <c r="BN7" s="24">
        <v>718.49</v>
      </c>
      <c r="BO7" s="24">
        <v>743.31</v>
      </c>
      <c r="BP7" s="24">
        <v>785.1</v>
      </c>
      <c r="BQ7" s="24">
        <v>57.61</v>
      </c>
      <c r="BR7" s="24">
        <v>57.84</v>
      </c>
      <c r="BS7" s="24">
        <v>52.34</v>
      </c>
      <c r="BT7" s="24">
        <v>52.75</v>
      </c>
      <c r="BU7" s="24">
        <v>46.77</v>
      </c>
      <c r="BV7" s="24">
        <v>57.31</v>
      </c>
      <c r="BW7" s="24">
        <v>57.08</v>
      </c>
      <c r="BX7" s="24">
        <v>56.26</v>
      </c>
      <c r="BY7" s="24">
        <v>61.82</v>
      </c>
      <c r="BZ7" s="24">
        <v>61.15</v>
      </c>
      <c r="CA7" s="24">
        <v>56.93</v>
      </c>
      <c r="CB7" s="24">
        <v>271.17</v>
      </c>
      <c r="CC7" s="24">
        <v>261.74</v>
      </c>
      <c r="CD7" s="24">
        <v>294.60000000000002</v>
      </c>
      <c r="CE7" s="24">
        <v>300.76</v>
      </c>
      <c r="CF7" s="24">
        <v>337.19</v>
      </c>
      <c r="CG7" s="24">
        <v>273.52</v>
      </c>
      <c r="CH7" s="24">
        <v>274.99</v>
      </c>
      <c r="CI7" s="24">
        <v>282.08999999999997</v>
      </c>
      <c r="CJ7" s="24">
        <v>246.9</v>
      </c>
      <c r="CK7" s="24">
        <v>250.43</v>
      </c>
      <c r="CL7" s="24">
        <v>271.14999999999998</v>
      </c>
      <c r="CM7" s="24">
        <v>70.790000000000006</v>
      </c>
      <c r="CN7" s="24">
        <v>72.760000000000005</v>
      </c>
      <c r="CO7" s="24">
        <v>70.489999999999995</v>
      </c>
      <c r="CP7" s="24">
        <v>67.989999999999995</v>
      </c>
      <c r="CQ7" s="24">
        <v>67.83</v>
      </c>
      <c r="CR7" s="24">
        <v>50.14</v>
      </c>
      <c r="CS7" s="24">
        <v>54.83</v>
      </c>
      <c r="CT7" s="24">
        <v>66.53</v>
      </c>
      <c r="CU7" s="24">
        <v>52.9</v>
      </c>
      <c r="CV7" s="24">
        <v>52.63</v>
      </c>
      <c r="CW7" s="24">
        <v>49.87</v>
      </c>
      <c r="CX7" s="24">
        <v>89.64</v>
      </c>
      <c r="CY7" s="24">
        <v>94.86</v>
      </c>
      <c r="CZ7" s="24">
        <v>94.9</v>
      </c>
      <c r="DA7" s="24">
        <v>95.27</v>
      </c>
      <c r="DB7" s="24">
        <v>95.46</v>
      </c>
      <c r="DC7" s="24">
        <v>84.98</v>
      </c>
      <c r="DD7" s="24">
        <v>84.7</v>
      </c>
      <c r="DE7" s="24">
        <v>84.67</v>
      </c>
      <c r="DF7" s="24">
        <v>90.3</v>
      </c>
      <c r="DG7" s="24">
        <v>90.32</v>
      </c>
      <c r="DH7" s="24">
        <v>87.54</v>
      </c>
      <c r="DI7" s="24">
        <v>7.64</v>
      </c>
      <c r="DJ7" s="24">
        <v>11.15</v>
      </c>
      <c r="DK7" s="24">
        <v>14.29</v>
      </c>
      <c r="DL7" s="24">
        <v>17.28</v>
      </c>
      <c r="DM7" s="24">
        <v>20.260000000000002</v>
      </c>
      <c r="DN7" s="24">
        <v>23.06</v>
      </c>
      <c r="DO7" s="24">
        <v>20.34</v>
      </c>
      <c r="DP7" s="24">
        <v>21.85</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乗安 勝</cp:lastModifiedBy>
  <cp:lastPrinted>2025-02-06T04:08:55Z</cp:lastPrinted>
  <dcterms:created xsi:type="dcterms:W3CDTF">2025-01-24T07:20:06Z</dcterms:created>
  <dcterms:modified xsi:type="dcterms:W3CDTF">2025-02-06T04:14:47Z</dcterms:modified>
  <cp:category/>
</cp:coreProperties>
</file>