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L:\総合政策部\財政課\73_公営企業\令和06年度\20250122_公営企業に係る経営比較分析表（令和５年度決算）の分析等について\04_県回答\"/>
    </mc:Choice>
  </mc:AlternateContent>
  <xr:revisionPtr revIDLastSave="0" documentId="13_ncr:1_{B1453312-3F75-485A-824D-86ABCC43B205}" xr6:coauthVersionLast="36" xr6:coauthVersionMax="36" xr10:uidLastSave="{00000000-0000-0000-0000-000000000000}"/>
  <workbookProtection workbookAlgorithmName="SHA-512" workbookHashValue="T4DnmY45fIaV2QTtGMN5bBAlwnRtSA4uT5Ew7I3k5LwGo7ZYOQz33q+A4+Rj6yIgtdJedglrDNGnJWfR1cWeRA==" workbookSaltValue="0u5iVijX7Rju+rJcj04CGQ=="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J85" i="4"/>
  <c r="I85" i="4"/>
  <c r="G85" i="4"/>
  <c r="E85" i="4"/>
  <c r="AT10" i="4"/>
  <c r="I10" i="4"/>
  <c r="AL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<sst xmlns="http://schemas.openxmlformats.org/spreadsheetml/2006/main" count="231" uniqueCount="116">
  <si>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</si>
  <si>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</si>
  <si>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</si>
  <si>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</si>
  <si>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</si>
  <si>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</si>
  <si>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</si>
  <si>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</si>
  <si>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</si>
  <si>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</si>
  <si>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</si>
  <si>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</si>
  <si>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</si>
  <si>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</si>
  <si>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</si>
  <si>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</si>
  <si>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</si>
  <si>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</si>
  <si>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</si>
  <si>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</si>
  <si>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</si>
  <si>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</si>
  <si>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</si>
  <si>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</si>
  <si>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</si>
  <si>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</si>
  <si>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</si>
  <si>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</si>
  <si>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</si>
  <si>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</si>
  <si>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</si>
  <si>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</si>
  <si>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</si>
  <si>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</si>
  <si>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</si>
  <si>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</si>
  <si>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</si>
  <si>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</si>
  <si>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</si>
  <si>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</si>
  <si>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</si>
  <si>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</si>
  <si>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</si>
  <si>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</si>
  <si>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</si>
  <si>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</si>
  <si>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</si>
  <si>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</si>
  <si>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</si>
  <si>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</si>
  <si>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</si>
  <si>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</si>
  <si>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</si>
  <si>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</si>
  <si>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</si>
  <si>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</si>
  <si>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</si>
  <si>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</si>
  <si>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</si>
  <si>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</si>
  <si>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</si>
  <si>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</si>
  <si>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</si>
  <si>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</si>
  <si>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</si>
  <si>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</si>
  <si>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</si>
  <si>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</si>
  <si>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</si>
  <si>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</si>
  <si>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</si>
  <si>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</si>
  <si>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</si>
  <si>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</si>
  <si>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</si>
  <si>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</si>
  <si>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</si>
  <si>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</si>
  <si>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</si>
  <si>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</si>
  <si>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</si>
  <si>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</si>
  <si>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</si>
  <si>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</si>
  <si>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</si>
  <si>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</si>
  <si>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</si>
  <si>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</si>
  <si>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</si>
  <si>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</si>
  <si>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</si>
  <si>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</si>
  <si>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</si>
  <si>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</si>
  <si>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</si>
  <si>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</si>
  <si>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宇部市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</si>
  <si>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</si>
  <si>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</si>
  <si>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</si>
  <si>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</si>
  <si>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</si>
  <si>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</si>
  <si>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</si>
  <si>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</si>
  <si>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</si>
  <si>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</si>
  <si>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</si>
  <si>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</si>
  <si>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</si>
  <si>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</si>
  <si>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</si>
  <si>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</si>
  <si>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本市の公共下水道事業は、現時点においては黒字を計上しているが、人口減少に伴う使用料収益の減少や老朽化施設の改築・更新に要する経費の増大により経営状況はますます厳しくなっていくことが予想される。このような状況においても事業を継続していくために、従来努めてきた経費削減に加え、官民連携手法の活用による事業の効率化に努めるなど、一層の経営努力を行っていく必要がある。</t>
    <phoneticPr fontId="4"/>
  </si>
  <si>
    <t>　本市の公共下水道事業は事業着手から70年を経過しているが、有形固定資産減価償却率は類似団体の平均値よりも低い水準となっている。これは、本市の公共下水道事業が平成22年度に公営企業会計に移行するまでの減価償却累計額が反映されていないことによるものである。実際には施設の老朽化は、管渠老朽化率に示されるとおり、類似団体の平均値に比べ進んでいる状況にある。
　現在本市は国土交通省の示す「10年概成」に沿って下水道整備区域の見直しを行い、令和8年度までに新規整備を完了する予定としている。本格的に新規整備から維持管理の段階に移っており、既存施設の改築更新を積極的に進めている。
　老朽化したポンプ場の更新を優先的に進めていることから、管渠改善率は下降している。</t>
    <phoneticPr fontId="4"/>
  </si>
  <si>
    <t>　汚水処理に要する経費は使用料で賄えており、その結果、経常収支比率は100％を超え、単年度収支は黒字で推移している。
　資金の留保もできており、流動比率は100％を超えている。
　企業債については、令和3年度については、宇部・阿知須公共下水道組合の解散に伴う債務の承継により、残高が増加したが、新規発行額を償還額の範囲内とすることで残高の抑制に努めており、企業債残高対事業規模比率は類似団体の平均値よりも低い水準で推移している。
　施設利用率については、本市公共下水道事業は汚水と雨水の両方を処理する合流施設を有しており、その施設は雨天時を想定した処理能力となっているため、晴天時においては他団体に比べて低い水準になる特徴がある。
　水洗化率については上昇傾向にあり、引き続き水洗化促進の取り組みを行っていく。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</si>
</sst>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0.36</c:v>
                </c:pt>
                <c:pt idx="1">
                  <c:v>0.85</c:v>
                </c:pt>
                <c:pt idx="2">
                  <c:v>0.56999999999999995</c:v>
                </c:pt>
                <c:pt idx="3">
                  <c:v>0.24</c:v>
                </c:pt>
                <c:pt idx="4">
                  <c:v>0.2</c:v>
                </c:pt>
              </c:numCache>
            </c:numRef>
          </c:val>
          <c:extLst>
            <c:ext xmlns:c16="http://schemas.microsoft.com/office/drawing/2014/chart" uri="{C3380CC4-5D6E-409C-BE32-E72D297353CC}">
              <c16:uniqueId val="{00000000-A885-4E5C-9735-3F67840075D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0.33</c:v>
                </c:pt>
                <c:pt idx="2">
                  <c:v>0.22</c:v>
                </c:pt>
                <c:pt idx="3">
                  <c:v>0.23</c:v>
                </c:pt>
                <c:pt idx="4">
                  <c:v>0.18</c:v>
                </c:pt>
              </c:numCache>
            </c:numRef>
          </c:val>
          <c:smooth val="0"/>
          <c:extLst>
            <c:ext xmlns:c16="http://schemas.microsoft.com/office/drawing/2014/chart" uri="{C3380CC4-5D6E-409C-BE32-E72D297353CC}">
              <c16:uniqueId val="{00000001-A885-4E5C-9735-3F67840075D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53.03</c:v>
                </c:pt>
                <c:pt idx="1">
                  <c:v>53.21</c:v>
                </c:pt>
                <c:pt idx="2">
                  <c:v>52.96</c:v>
                </c:pt>
                <c:pt idx="3">
                  <c:v>50.46</c:v>
                </c:pt>
                <c:pt idx="4">
                  <c:v>50.35</c:v>
                </c:pt>
              </c:numCache>
            </c:numRef>
          </c:val>
          <c:extLst>
            <c:ext xmlns:c16="http://schemas.microsoft.com/office/drawing/2014/chart" uri="{C3380CC4-5D6E-409C-BE32-E72D297353CC}">
              <c16:uniqueId val="{00000000-7E68-47A3-B7F1-05781B6B40B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66.78</c:v>
                </c:pt>
                <c:pt idx="1">
                  <c:v>67</c:v>
                </c:pt>
                <c:pt idx="2">
                  <c:v>66.650000000000006</c:v>
                </c:pt>
                <c:pt idx="3">
                  <c:v>64.45</c:v>
                </c:pt>
                <c:pt idx="4">
                  <c:v>65.11</c:v>
                </c:pt>
              </c:numCache>
            </c:numRef>
          </c:val>
          <c:smooth val="0"/>
          <c:extLst>
            <c:ext xmlns:c16="http://schemas.microsoft.com/office/drawing/2014/chart" uri="{C3380CC4-5D6E-409C-BE32-E72D297353CC}">
              <c16:uniqueId val="{00000001-7E68-47A3-B7F1-05781B6B40B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96.31</c:v>
                </c:pt>
                <c:pt idx="1">
                  <c:v>96.46</c:v>
                </c:pt>
                <c:pt idx="2">
                  <c:v>96.23</c:v>
                </c:pt>
                <c:pt idx="3">
                  <c:v>96.62</c:v>
                </c:pt>
                <c:pt idx="4">
                  <c:v>96.5</c:v>
                </c:pt>
              </c:numCache>
            </c:numRef>
          </c:val>
          <c:extLst>
            <c:ext xmlns:c16="http://schemas.microsoft.com/office/drawing/2014/chart" uri="{C3380CC4-5D6E-409C-BE32-E72D297353CC}">
              <c16:uniqueId val="{00000000-CACA-4D76-9935-380C6E0FA0B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94.06</c:v>
                </c:pt>
                <c:pt idx="1">
                  <c:v>94.41</c:v>
                </c:pt>
                <c:pt idx="2">
                  <c:v>94.43</c:v>
                </c:pt>
                <c:pt idx="3">
                  <c:v>94.58</c:v>
                </c:pt>
                <c:pt idx="4">
                  <c:v>94.69</c:v>
                </c:pt>
              </c:numCache>
            </c:numRef>
          </c:val>
          <c:smooth val="0"/>
          <c:extLst>
            <c:ext xmlns:c16="http://schemas.microsoft.com/office/drawing/2014/chart" uri="{C3380CC4-5D6E-409C-BE32-E72D297353CC}">
              <c16:uniqueId val="{00000001-CACA-4D76-9935-380C6E0FA0B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107.97</c:v>
                </c:pt>
                <c:pt idx="1">
                  <c:v>109.94</c:v>
                </c:pt>
                <c:pt idx="2">
                  <c:v>106.93</c:v>
                </c:pt>
                <c:pt idx="3">
                  <c:v>106.15</c:v>
                </c:pt>
                <c:pt idx="4">
                  <c:v>105.4</c:v>
                </c:pt>
              </c:numCache>
            </c:numRef>
          </c:val>
          <c:extLst>
            <c:ext xmlns:c16="http://schemas.microsoft.com/office/drawing/2014/chart" uri="{C3380CC4-5D6E-409C-BE32-E72D297353CC}">
              <c16:uniqueId val="{00000000-0062-4C91-B1BE-14879CD2CD7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111.12</c:v>
                </c:pt>
                <c:pt idx="1">
                  <c:v>109.58</c:v>
                </c:pt>
                <c:pt idx="2">
                  <c:v>109.32</c:v>
                </c:pt>
                <c:pt idx="3">
                  <c:v>108.33</c:v>
                </c:pt>
                <c:pt idx="4">
                  <c:v>107.76</c:v>
                </c:pt>
              </c:numCache>
            </c:numRef>
          </c:val>
          <c:smooth val="0"/>
          <c:extLst>
            <c:ext xmlns:c16="http://schemas.microsoft.com/office/drawing/2014/chart" uri="{C3380CC4-5D6E-409C-BE32-E72D297353CC}">
              <c16:uniqueId val="{00000001-0062-4C91-B1BE-14879CD2CD7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25.94</c:v>
                </c:pt>
                <c:pt idx="1">
                  <c:v>28.18</c:v>
                </c:pt>
                <c:pt idx="2">
                  <c:v>28.17</c:v>
                </c:pt>
                <c:pt idx="3">
                  <c:v>30.68</c:v>
                </c:pt>
                <c:pt idx="4">
                  <c:v>29.92</c:v>
                </c:pt>
              </c:numCache>
            </c:numRef>
          </c:val>
          <c:extLst>
            <c:ext xmlns:c16="http://schemas.microsoft.com/office/drawing/2014/chart" uri="{C3380CC4-5D6E-409C-BE32-E72D297353CC}">
              <c16:uniqueId val="{00000000-E0EF-478E-8FC9-58E2AF8F3C1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34.33</c:v>
                </c:pt>
                <c:pt idx="1">
                  <c:v>34.15</c:v>
                </c:pt>
                <c:pt idx="2">
                  <c:v>35.53</c:v>
                </c:pt>
                <c:pt idx="3">
                  <c:v>37.51</c:v>
                </c:pt>
                <c:pt idx="4">
                  <c:v>38.869999999999997</c:v>
                </c:pt>
              </c:numCache>
            </c:numRef>
          </c:val>
          <c:smooth val="0"/>
          <c:extLst>
            <c:ext xmlns:c16="http://schemas.microsoft.com/office/drawing/2014/chart" uri="{C3380CC4-5D6E-409C-BE32-E72D297353CC}">
              <c16:uniqueId val="{00000001-E0EF-478E-8FC9-58E2AF8F3C1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6.45</c:v>
                </c:pt>
                <c:pt idx="1">
                  <c:v>7.58</c:v>
                </c:pt>
                <c:pt idx="2">
                  <c:v>6.61</c:v>
                </c:pt>
                <c:pt idx="3">
                  <c:v>8.23</c:v>
                </c:pt>
                <c:pt idx="4">
                  <c:v>8.67</c:v>
                </c:pt>
              </c:numCache>
            </c:numRef>
          </c:val>
          <c:extLst>
            <c:ext xmlns:c16="http://schemas.microsoft.com/office/drawing/2014/chart" uri="{C3380CC4-5D6E-409C-BE32-E72D297353CC}">
              <c16:uniqueId val="{00000000-FEE7-4349-96F1-8EC4CD192FA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5.1100000000000003</c:v>
                </c:pt>
                <c:pt idx="1">
                  <c:v>5.18</c:v>
                </c:pt>
                <c:pt idx="2">
                  <c:v>6.01</c:v>
                </c:pt>
                <c:pt idx="3">
                  <c:v>6.84</c:v>
                </c:pt>
                <c:pt idx="4">
                  <c:v>7.69</c:v>
                </c:pt>
              </c:numCache>
            </c:numRef>
          </c:val>
          <c:smooth val="0"/>
          <c:extLst>
            <c:ext xmlns:c16="http://schemas.microsoft.com/office/drawing/2014/chart" uri="{C3380CC4-5D6E-409C-BE32-E72D297353CC}">
              <c16:uniqueId val="{00000001-FEE7-4349-96F1-8EC4CD192FA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42-471A-9347-97E5FC6E2C2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2.0699999999999998</c:v>
                </c:pt>
                <c:pt idx="1">
                  <c:v>5.97</c:v>
                </c:pt>
                <c:pt idx="2">
                  <c:v>1.54</c:v>
                </c:pt>
                <c:pt idx="3">
                  <c:v>1.28</c:v>
                </c:pt>
                <c:pt idx="4">
                  <c:v>1.02</c:v>
                </c:pt>
              </c:numCache>
            </c:numRef>
          </c:val>
          <c:smooth val="0"/>
          <c:extLst>
            <c:ext xmlns:c16="http://schemas.microsoft.com/office/drawing/2014/chart" uri="{C3380CC4-5D6E-409C-BE32-E72D297353CC}">
              <c16:uniqueId val="{00000001-C942-471A-9347-97E5FC6E2C2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165.81</c:v>
                </c:pt>
                <c:pt idx="1">
                  <c:v>167.71</c:v>
                </c:pt>
                <c:pt idx="2">
                  <c:v>165.96</c:v>
                </c:pt>
                <c:pt idx="3">
                  <c:v>146.12</c:v>
                </c:pt>
                <c:pt idx="4">
                  <c:v>117.19</c:v>
                </c:pt>
              </c:numCache>
            </c:numRef>
          </c:val>
          <c:extLst>
            <c:ext xmlns:c16="http://schemas.microsoft.com/office/drawing/2014/chart" uri="{C3380CC4-5D6E-409C-BE32-E72D297353CC}">
              <c16:uniqueId val="{00000000-9882-4B4C-B1C8-2E1A4A57C64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61.57</c:v>
                </c:pt>
                <c:pt idx="1">
                  <c:v>60.82</c:v>
                </c:pt>
                <c:pt idx="2">
                  <c:v>63.48</c:v>
                </c:pt>
                <c:pt idx="3">
                  <c:v>65.510000000000005</c:v>
                </c:pt>
                <c:pt idx="4">
                  <c:v>72.78</c:v>
                </c:pt>
              </c:numCache>
            </c:numRef>
          </c:val>
          <c:smooth val="0"/>
          <c:extLst>
            <c:ext xmlns:c16="http://schemas.microsoft.com/office/drawing/2014/chart" uri="{C3380CC4-5D6E-409C-BE32-E72D297353CC}">
              <c16:uniqueId val="{00000001-9882-4B4C-B1C8-2E1A4A57C64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624.22</c:v>
                </c:pt>
                <c:pt idx="1">
                  <c:v>642.73</c:v>
                </c:pt>
                <c:pt idx="2">
                  <c:v>749.98</c:v>
                </c:pt>
                <c:pt idx="3">
                  <c:v>746.26</c:v>
                </c:pt>
                <c:pt idx="4">
                  <c:v>564.88</c:v>
                </c:pt>
              </c:numCache>
            </c:numRef>
          </c:val>
          <c:extLst>
            <c:ext xmlns:c16="http://schemas.microsoft.com/office/drawing/2014/chart" uri="{C3380CC4-5D6E-409C-BE32-E72D297353CC}">
              <c16:uniqueId val="{00000000-1A82-465A-83AB-C17C10EC533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867.39</c:v>
                </c:pt>
                <c:pt idx="1">
                  <c:v>920.83</c:v>
                </c:pt>
                <c:pt idx="2">
                  <c:v>874.02</c:v>
                </c:pt>
                <c:pt idx="3">
                  <c:v>827.43</c:v>
                </c:pt>
                <c:pt idx="4">
                  <c:v>790.32</c:v>
                </c:pt>
              </c:numCache>
            </c:numRef>
          </c:val>
          <c:smooth val="0"/>
          <c:extLst>
            <c:ext xmlns:c16="http://schemas.microsoft.com/office/drawing/2014/chart" uri="{C3380CC4-5D6E-409C-BE32-E72D297353CC}">
              <c16:uniqueId val="{00000001-1A82-465A-83AB-C17C10EC533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FDE-43DA-9B67-25346F4C1A1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100.91</c:v>
                </c:pt>
                <c:pt idx="1">
                  <c:v>99.82</c:v>
                </c:pt>
                <c:pt idx="2">
                  <c:v>100.32</c:v>
                </c:pt>
                <c:pt idx="3">
                  <c:v>99.71</c:v>
                </c:pt>
                <c:pt idx="4">
                  <c:v>98.7</c:v>
                </c:pt>
              </c:numCache>
            </c:numRef>
          </c:val>
          <c:smooth val="0"/>
          <c:extLst>
            <c:ext xmlns:c16="http://schemas.microsoft.com/office/drawing/2014/chart" uri="{C3380CC4-5D6E-409C-BE32-E72D297353CC}">
              <c16:uniqueId val="{00000001-BFDE-43DA-9B67-25346F4C1A1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171.87</c:v>
                </c:pt>
                <c:pt idx="1">
                  <c:v>170.36</c:v>
                </c:pt>
                <c:pt idx="2">
                  <c:v>170.83</c:v>
                </c:pt>
                <c:pt idx="3">
                  <c:v>171.29</c:v>
                </c:pt>
                <c:pt idx="4">
                  <c:v>171.89</c:v>
                </c:pt>
              </c:numCache>
            </c:numRef>
          </c:val>
          <c:extLst>
            <c:ext xmlns:c16="http://schemas.microsoft.com/office/drawing/2014/chart" uri="{C3380CC4-5D6E-409C-BE32-E72D297353CC}">
              <c16:uniqueId val="{00000000-441A-422E-A009-5FC8995C0B7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158.04</c:v>
                </c:pt>
                <c:pt idx="1">
                  <c:v>156.77000000000001</c:v>
                </c:pt>
                <c:pt idx="2">
                  <c:v>157.63999999999999</c:v>
                </c:pt>
                <c:pt idx="3">
                  <c:v>159.59</c:v>
                </c:pt>
                <c:pt idx="4">
                  <c:v>160.65</c:v>
                </c:pt>
              </c:numCache>
            </c:numRef>
          </c:val>
          <c:smooth val="0"/>
          <c:extLst>
            <c:ext xmlns:c16="http://schemas.microsoft.com/office/drawing/2014/chart" uri="{C3380CC4-5D6E-409C-BE32-E72D297353CC}">
              <c16:uniqueId val="{00000001-441A-422E-A009-5FC8995C0B7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X5"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山口県　宇部市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Ad</v>
      </c>
      <c r="X8" s="39"/>
      <c r="Y8" s="39"/>
      <c r="Z8" s="39"/>
      <c r="AA8" s="39"/>
      <c r="AB8" s="39"/>
      <c r="AC8" s="39"/>
      <c r="AD8" s="40" t="str">
        <f>データ!$M$6</f>
        <v>非設置</v>
      </c>
      <c r="AE8" s="40"/>
      <c r="AF8" s="40"/>
      <c r="AG8" s="40"/>
      <c r="AH8" s="40"/>
      <c r="AI8" s="40"/>
      <c r="AJ8" s="40"/>
      <c r="AK8" s="3"/>
      <c r="AL8" s="41">
        <f>データ!S6</f>
        <v>158497</v>
      </c>
      <c r="AM8" s="41"/>
      <c r="AN8" s="41"/>
      <c r="AO8" s="41"/>
      <c r="AP8" s="41"/>
      <c r="AQ8" s="41"/>
      <c r="AR8" s="41"/>
      <c r="AS8" s="41"/>
      <c r="AT8" s="34">
        <f>データ!T6</f>
        <v>286.64999999999998</v>
      </c>
      <c r="AU8" s="34"/>
      <c r="AV8" s="34"/>
      <c r="AW8" s="34"/>
      <c r="AX8" s="34"/>
      <c r="AY8" s="34"/>
      <c r="AZ8" s="34"/>
      <c r="BA8" s="34"/>
      <c r="BB8" s="34">
        <f>データ!U6</f>
        <v>552.92999999999995</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68.12</v>
      </c>
      <c r="J10" s="34"/>
      <c r="K10" s="34"/>
      <c r="L10" s="34"/>
      <c r="M10" s="34"/>
      <c r="N10" s="34"/>
      <c r="O10" s="34"/>
      <c r="P10" s="34">
        <f>データ!P6</f>
        <v>79.41</v>
      </c>
      <c r="Q10" s="34"/>
      <c r="R10" s="34"/>
      <c r="S10" s="34"/>
      <c r="T10" s="34"/>
      <c r="U10" s="34"/>
      <c r="V10" s="34"/>
      <c r="W10" s="34">
        <f>データ!Q6</f>
        <v>71.81</v>
      </c>
      <c r="X10" s="34"/>
      <c r="Y10" s="34"/>
      <c r="Z10" s="34"/>
      <c r="AA10" s="34"/>
      <c r="AB10" s="34"/>
      <c r="AC10" s="34"/>
      <c r="AD10" s="41">
        <f>データ!R6</f>
        <v>3135</v>
      </c>
      <c r="AE10" s="41"/>
      <c r="AF10" s="41"/>
      <c r="AG10" s="41"/>
      <c r="AH10" s="41"/>
      <c r="AI10" s="41"/>
      <c r="AJ10" s="41"/>
      <c r="AK10" s="2"/>
      <c r="AL10" s="41">
        <f>データ!V6</f>
        <v>125073</v>
      </c>
      <c r="AM10" s="41"/>
      <c r="AN10" s="41"/>
      <c r="AO10" s="41"/>
      <c r="AP10" s="41"/>
      <c r="AQ10" s="41"/>
      <c r="AR10" s="41"/>
      <c r="AS10" s="41"/>
      <c r="AT10" s="34">
        <f>データ!W6</f>
        <v>35.130000000000003</v>
      </c>
      <c r="AU10" s="34"/>
      <c r="AV10" s="34"/>
      <c r="AW10" s="34"/>
      <c r="AX10" s="34"/>
      <c r="AY10" s="34"/>
      <c r="AZ10" s="34"/>
      <c r="BA10" s="34"/>
      <c r="BB10" s="34">
        <f>データ!X6</f>
        <v>3560.29</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gDxc/Ge67wQ78CI0znih2I9ik8IWn/2vV3K88A+FejGQxGp7k9DwIxTEI/HVqVgn3RsiyM+NNsrJGdGLBETjFA==" saltValue="M1AGNBTYamu+pTFLj1D/4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352021</v>
      </c>
      <c r="D6" s="19">
        <f t="shared" si="3"/>
        <v>46</v>
      </c>
      <c r="E6" s="19">
        <f t="shared" si="3"/>
        <v>17</v>
      </c>
      <c r="F6" s="19">
        <f t="shared" si="3"/>
        <v>1</v>
      </c>
      <c r="G6" s="19">
        <f t="shared" si="3"/>
        <v>0</v>
      </c>
      <c r="H6" s="19" t="str">
        <f t="shared" si="3"/>
        <v>山口県　宇部市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68.12</v>
      </c>
      <c r="P6" s="20">
        <f t="shared" si="3"/>
        <v>79.41</v>
      </c>
      <c r="Q6" s="20">
        <f t="shared" si="3"/>
        <v>71.81</v>
      </c>
      <c r="R6" s="20">
        <f t="shared" si="3"/>
        <v>3135</v>
      </c>
      <c r="S6" s="20">
        <f t="shared" si="3"/>
        <v>158497</v>
      </c>
      <c r="T6" s="20">
        <f t="shared" si="3"/>
        <v>286.64999999999998</v>
      </c>
      <c r="U6" s="20">
        <f t="shared" si="3"/>
        <v>552.92999999999995</v>
      </c>
      <c r="V6" s="20">
        <f t="shared" si="3"/>
        <v>125073</v>
      </c>
      <c r="W6" s="20">
        <f t="shared" si="3"/>
        <v>35.130000000000003</v>
      </c>
      <c r="X6" s="20">
        <f t="shared" si="3"/>
        <v>3560.29</v>
      </c>
      <c r="Y6" s="21">
        <f>IF(Y7="",NA(),Y7)</f>
        <v>107.97</v>
      </c>
      <c r="Z6" s="21">
        <f t="shared" ref="Z6:AH6" si="4">IF(Z7="",NA(),Z7)</f>
        <v>109.94</v>
      </c>
      <c r="AA6" s="21">
        <f t="shared" si="4"/>
        <v>106.93</v>
      </c>
      <c r="AB6" s="21">
        <f t="shared" si="4"/>
        <v>106.15</v>
      </c>
      <c r="AC6" s="21">
        <f t="shared" si="4"/>
        <v>105.4</v>
      </c>
      <c r="AD6" s="21">
        <f t="shared" si="4"/>
        <v>111.12</v>
      </c>
      <c r="AE6" s="21">
        <f t="shared" si="4"/>
        <v>109.58</v>
      </c>
      <c r="AF6" s="21">
        <f t="shared" si="4"/>
        <v>109.32</v>
      </c>
      <c r="AG6" s="21">
        <f t="shared" si="4"/>
        <v>108.33</v>
      </c>
      <c r="AH6" s="21">
        <f t="shared" si="4"/>
        <v>107.76</v>
      </c>
      <c r="AI6" s="20" t="str">
        <f>IF(AI7="","",IF(AI7="-","【-】","【"&amp;SUBSTITUTE(TEXT(AI7,"#,##0.00"),"-","△")&amp;"】"))</f>
        <v>【105.91】</v>
      </c>
      <c r="AJ6" s="20">
        <f>IF(AJ7="",NA(),AJ7)</f>
        <v>0</v>
      </c>
      <c r="AK6" s="20">
        <f t="shared" ref="AK6:AS6" si="5">IF(AK7="",NA(),AK7)</f>
        <v>0</v>
      </c>
      <c r="AL6" s="20">
        <f t="shared" si="5"/>
        <v>0</v>
      </c>
      <c r="AM6" s="20">
        <f t="shared" si="5"/>
        <v>0</v>
      </c>
      <c r="AN6" s="20">
        <f t="shared" si="5"/>
        <v>0</v>
      </c>
      <c r="AO6" s="21">
        <f t="shared" si="5"/>
        <v>2.0699999999999998</v>
      </c>
      <c r="AP6" s="21">
        <f t="shared" si="5"/>
        <v>5.97</v>
      </c>
      <c r="AQ6" s="21">
        <f t="shared" si="5"/>
        <v>1.54</v>
      </c>
      <c r="AR6" s="21">
        <f t="shared" si="5"/>
        <v>1.28</v>
      </c>
      <c r="AS6" s="21">
        <f t="shared" si="5"/>
        <v>1.02</v>
      </c>
      <c r="AT6" s="20" t="str">
        <f>IF(AT7="","",IF(AT7="-","【-】","【"&amp;SUBSTITUTE(TEXT(AT7,"#,##0.00"),"-","△")&amp;"】"))</f>
        <v>【3.03】</v>
      </c>
      <c r="AU6" s="21">
        <f>IF(AU7="",NA(),AU7)</f>
        <v>165.81</v>
      </c>
      <c r="AV6" s="21">
        <f t="shared" ref="AV6:BD6" si="6">IF(AV7="",NA(),AV7)</f>
        <v>167.71</v>
      </c>
      <c r="AW6" s="21">
        <f t="shared" si="6"/>
        <v>165.96</v>
      </c>
      <c r="AX6" s="21">
        <f t="shared" si="6"/>
        <v>146.12</v>
      </c>
      <c r="AY6" s="21">
        <f t="shared" si="6"/>
        <v>117.19</v>
      </c>
      <c r="AZ6" s="21">
        <f t="shared" si="6"/>
        <v>61.57</v>
      </c>
      <c r="BA6" s="21">
        <f t="shared" si="6"/>
        <v>60.82</v>
      </c>
      <c r="BB6" s="21">
        <f t="shared" si="6"/>
        <v>63.48</v>
      </c>
      <c r="BC6" s="21">
        <f t="shared" si="6"/>
        <v>65.510000000000005</v>
      </c>
      <c r="BD6" s="21">
        <f t="shared" si="6"/>
        <v>72.78</v>
      </c>
      <c r="BE6" s="20" t="str">
        <f>IF(BE7="","",IF(BE7="-","【-】","【"&amp;SUBSTITUTE(TEXT(BE7,"#,##0.00"),"-","△")&amp;"】"))</f>
        <v>【78.43】</v>
      </c>
      <c r="BF6" s="21">
        <f>IF(BF7="",NA(),BF7)</f>
        <v>624.22</v>
      </c>
      <c r="BG6" s="21">
        <f t="shared" ref="BG6:BO6" si="7">IF(BG7="",NA(),BG7)</f>
        <v>642.73</v>
      </c>
      <c r="BH6" s="21">
        <f t="shared" si="7"/>
        <v>749.98</v>
      </c>
      <c r="BI6" s="21">
        <f t="shared" si="7"/>
        <v>746.26</v>
      </c>
      <c r="BJ6" s="21">
        <f t="shared" si="7"/>
        <v>564.88</v>
      </c>
      <c r="BK6" s="21">
        <f t="shared" si="7"/>
        <v>867.39</v>
      </c>
      <c r="BL6" s="21">
        <f t="shared" si="7"/>
        <v>920.83</v>
      </c>
      <c r="BM6" s="21">
        <f t="shared" si="7"/>
        <v>874.02</v>
      </c>
      <c r="BN6" s="21">
        <f t="shared" si="7"/>
        <v>827.43</v>
      </c>
      <c r="BO6" s="21">
        <f t="shared" si="7"/>
        <v>790.32</v>
      </c>
      <c r="BP6" s="20" t="str">
        <f>IF(BP7="","",IF(BP7="-","【-】","【"&amp;SUBSTITUTE(TEXT(BP7,"#,##0.00"),"-","△")&amp;"】"))</f>
        <v>【630.82】</v>
      </c>
      <c r="BQ6" s="21">
        <f>IF(BQ7="",NA(),BQ7)</f>
        <v>100</v>
      </c>
      <c r="BR6" s="21">
        <f t="shared" ref="BR6:BZ6" si="8">IF(BR7="",NA(),BR7)</f>
        <v>100</v>
      </c>
      <c r="BS6" s="21">
        <f t="shared" si="8"/>
        <v>100</v>
      </c>
      <c r="BT6" s="21">
        <f t="shared" si="8"/>
        <v>100</v>
      </c>
      <c r="BU6" s="21">
        <f t="shared" si="8"/>
        <v>100</v>
      </c>
      <c r="BV6" s="21">
        <f t="shared" si="8"/>
        <v>100.91</v>
      </c>
      <c r="BW6" s="21">
        <f t="shared" si="8"/>
        <v>99.82</v>
      </c>
      <c r="BX6" s="21">
        <f t="shared" si="8"/>
        <v>100.32</v>
      </c>
      <c r="BY6" s="21">
        <f t="shared" si="8"/>
        <v>99.71</v>
      </c>
      <c r="BZ6" s="21">
        <f t="shared" si="8"/>
        <v>98.7</v>
      </c>
      <c r="CA6" s="20" t="str">
        <f>IF(CA7="","",IF(CA7="-","【-】","【"&amp;SUBSTITUTE(TEXT(CA7,"#,##0.00"),"-","△")&amp;"】"))</f>
        <v>【97.81】</v>
      </c>
      <c r="CB6" s="21">
        <f>IF(CB7="",NA(),CB7)</f>
        <v>171.87</v>
      </c>
      <c r="CC6" s="21">
        <f t="shared" ref="CC6:CK6" si="9">IF(CC7="",NA(),CC7)</f>
        <v>170.36</v>
      </c>
      <c r="CD6" s="21">
        <f t="shared" si="9"/>
        <v>170.83</v>
      </c>
      <c r="CE6" s="21">
        <f t="shared" si="9"/>
        <v>171.29</v>
      </c>
      <c r="CF6" s="21">
        <f t="shared" si="9"/>
        <v>171.89</v>
      </c>
      <c r="CG6" s="21">
        <f t="shared" si="9"/>
        <v>158.04</v>
      </c>
      <c r="CH6" s="21">
        <f t="shared" si="9"/>
        <v>156.77000000000001</v>
      </c>
      <c r="CI6" s="21">
        <f t="shared" si="9"/>
        <v>157.63999999999999</v>
      </c>
      <c r="CJ6" s="21">
        <f t="shared" si="9"/>
        <v>159.59</v>
      </c>
      <c r="CK6" s="21">
        <f t="shared" si="9"/>
        <v>160.65</v>
      </c>
      <c r="CL6" s="20" t="str">
        <f>IF(CL7="","",IF(CL7="-","【-】","【"&amp;SUBSTITUTE(TEXT(CL7,"#,##0.00"),"-","△")&amp;"】"))</f>
        <v>【138.75】</v>
      </c>
      <c r="CM6" s="21">
        <f>IF(CM7="",NA(),CM7)</f>
        <v>53.03</v>
      </c>
      <c r="CN6" s="21">
        <f t="shared" ref="CN6:CV6" si="10">IF(CN7="",NA(),CN7)</f>
        <v>53.21</v>
      </c>
      <c r="CO6" s="21">
        <f t="shared" si="10"/>
        <v>52.96</v>
      </c>
      <c r="CP6" s="21">
        <f t="shared" si="10"/>
        <v>50.46</v>
      </c>
      <c r="CQ6" s="21">
        <f t="shared" si="10"/>
        <v>50.35</v>
      </c>
      <c r="CR6" s="21">
        <f t="shared" si="10"/>
        <v>66.78</v>
      </c>
      <c r="CS6" s="21">
        <f t="shared" si="10"/>
        <v>67</v>
      </c>
      <c r="CT6" s="21">
        <f t="shared" si="10"/>
        <v>66.650000000000006</v>
      </c>
      <c r="CU6" s="21">
        <f t="shared" si="10"/>
        <v>64.45</v>
      </c>
      <c r="CV6" s="21">
        <f t="shared" si="10"/>
        <v>65.11</v>
      </c>
      <c r="CW6" s="20" t="str">
        <f>IF(CW7="","",IF(CW7="-","【-】","【"&amp;SUBSTITUTE(TEXT(CW7,"#,##0.00"),"-","△")&amp;"】"))</f>
        <v>【58.94】</v>
      </c>
      <c r="CX6" s="21">
        <f>IF(CX7="",NA(),CX7)</f>
        <v>96.31</v>
      </c>
      <c r="CY6" s="21">
        <f t="shared" ref="CY6:DG6" si="11">IF(CY7="",NA(),CY7)</f>
        <v>96.46</v>
      </c>
      <c r="CZ6" s="21">
        <f t="shared" si="11"/>
        <v>96.23</v>
      </c>
      <c r="DA6" s="21">
        <f t="shared" si="11"/>
        <v>96.62</v>
      </c>
      <c r="DB6" s="21">
        <f t="shared" si="11"/>
        <v>96.5</v>
      </c>
      <c r="DC6" s="21">
        <f t="shared" si="11"/>
        <v>94.06</v>
      </c>
      <c r="DD6" s="21">
        <f t="shared" si="11"/>
        <v>94.41</v>
      </c>
      <c r="DE6" s="21">
        <f t="shared" si="11"/>
        <v>94.43</v>
      </c>
      <c r="DF6" s="21">
        <f t="shared" si="11"/>
        <v>94.58</v>
      </c>
      <c r="DG6" s="21">
        <f t="shared" si="11"/>
        <v>94.69</v>
      </c>
      <c r="DH6" s="20" t="str">
        <f>IF(DH7="","",IF(DH7="-","【-】","【"&amp;SUBSTITUTE(TEXT(DH7,"#,##0.00"),"-","△")&amp;"】"))</f>
        <v>【95.91】</v>
      </c>
      <c r="DI6" s="21">
        <f>IF(DI7="",NA(),DI7)</f>
        <v>25.94</v>
      </c>
      <c r="DJ6" s="21">
        <f t="shared" ref="DJ6:DR6" si="12">IF(DJ7="",NA(),DJ7)</f>
        <v>28.18</v>
      </c>
      <c r="DK6" s="21">
        <f t="shared" si="12"/>
        <v>28.17</v>
      </c>
      <c r="DL6" s="21">
        <f t="shared" si="12"/>
        <v>30.68</v>
      </c>
      <c r="DM6" s="21">
        <f t="shared" si="12"/>
        <v>29.92</v>
      </c>
      <c r="DN6" s="21">
        <f t="shared" si="12"/>
        <v>34.33</v>
      </c>
      <c r="DO6" s="21">
        <f t="shared" si="12"/>
        <v>34.15</v>
      </c>
      <c r="DP6" s="21">
        <f t="shared" si="12"/>
        <v>35.53</v>
      </c>
      <c r="DQ6" s="21">
        <f t="shared" si="12"/>
        <v>37.51</v>
      </c>
      <c r="DR6" s="21">
        <f t="shared" si="12"/>
        <v>38.869999999999997</v>
      </c>
      <c r="DS6" s="20" t="str">
        <f>IF(DS7="","",IF(DS7="-","【-】","【"&amp;SUBSTITUTE(TEXT(DS7,"#,##0.00"),"-","△")&amp;"】"))</f>
        <v>【41.09】</v>
      </c>
      <c r="DT6" s="21">
        <f>IF(DT7="",NA(),DT7)</f>
        <v>6.45</v>
      </c>
      <c r="DU6" s="21">
        <f t="shared" ref="DU6:EC6" si="13">IF(DU7="",NA(),DU7)</f>
        <v>7.58</v>
      </c>
      <c r="DV6" s="21">
        <f t="shared" si="13"/>
        <v>6.61</v>
      </c>
      <c r="DW6" s="21">
        <f t="shared" si="13"/>
        <v>8.23</v>
      </c>
      <c r="DX6" s="21">
        <f t="shared" si="13"/>
        <v>8.67</v>
      </c>
      <c r="DY6" s="21">
        <f t="shared" si="13"/>
        <v>5.1100000000000003</v>
      </c>
      <c r="DZ6" s="21">
        <f t="shared" si="13"/>
        <v>5.18</v>
      </c>
      <c r="EA6" s="21">
        <f t="shared" si="13"/>
        <v>6.01</v>
      </c>
      <c r="EB6" s="21">
        <f t="shared" si="13"/>
        <v>6.84</v>
      </c>
      <c r="EC6" s="21">
        <f t="shared" si="13"/>
        <v>7.69</v>
      </c>
      <c r="ED6" s="20" t="str">
        <f>IF(ED7="","",IF(ED7="-","【-】","【"&amp;SUBSTITUTE(TEXT(ED7,"#,##0.00"),"-","△")&amp;"】"))</f>
        <v>【8.68】</v>
      </c>
      <c r="EE6" s="21">
        <f>IF(EE7="",NA(),EE7)</f>
        <v>0.36</v>
      </c>
      <c r="EF6" s="21">
        <f t="shared" ref="EF6:EN6" si="14">IF(EF7="",NA(),EF7)</f>
        <v>0.85</v>
      </c>
      <c r="EG6" s="21">
        <f t="shared" si="14"/>
        <v>0.56999999999999995</v>
      </c>
      <c r="EH6" s="21">
        <f t="shared" si="14"/>
        <v>0.24</v>
      </c>
      <c r="EI6" s="21">
        <f t="shared" si="14"/>
        <v>0.2</v>
      </c>
      <c r="EJ6" s="21">
        <f t="shared" si="14"/>
        <v>0.21</v>
      </c>
      <c r="EK6" s="21">
        <f t="shared" si="14"/>
        <v>0.33</v>
      </c>
      <c r="EL6" s="21">
        <f t="shared" si="14"/>
        <v>0.22</v>
      </c>
      <c r="EM6" s="21">
        <f t="shared" si="14"/>
        <v>0.23</v>
      </c>
      <c r="EN6" s="21">
        <f t="shared" si="14"/>
        <v>0.18</v>
      </c>
      <c r="EO6" s="20" t="str">
        <f>IF(EO7="","",IF(EO7="-","【-】","【"&amp;SUBSTITUTE(TEXT(EO7,"#,##0.00"),"-","△")&amp;"】"))</f>
        <v>【0.22】</v>
      </c>
    </row>
    <row r="7" spans="1:148" s="22" customFormat="1" x14ac:dyDescent="0.15">
      <c r="A7" s="14"/>
      <c r="B7" s="23">
        <v>2023</v>
      </c>
      <c r="C7" s="23">
        <v>352021</v>
      </c>
      <c r="D7" s="23">
        <v>46</v>
      </c>
      <c r="E7" s="23">
        <v>17</v>
      </c>
      <c r="F7" s="23">
        <v>1</v>
      </c>
      <c r="G7" s="23">
        <v>0</v>
      </c>
      <c r="H7" s="23" t="s">
        <v>96</v>
      </c>
      <c r="I7" s="23" t="s">
        <v>97</v>
      </c>
      <c r="J7" s="23" t="s">
        <v>98</v>
      </c>
      <c r="K7" s="23" t="s">
        <v>99</v>
      </c>
      <c r="L7" s="23" t="s">
        <v>100</v>
      </c>
      <c r="M7" s="23" t="s">
        <v>101</v>
      </c>
      <c r="N7" s="24" t="s">
        <v>102</v>
      </c>
      <c r="O7" s="24">
        <v>68.12</v>
      </c>
      <c r="P7" s="24">
        <v>79.41</v>
      </c>
      <c r="Q7" s="24">
        <v>71.81</v>
      </c>
      <c r="R7" s="24">
        <v>3135</v>
      </c>
      <c r="S7" s="24">
        <v>158497</v>
      </c>
      <c r="T7" s="24">
        <v>286.64999999999998</v>
      </c>
      <c r="U7" s="24">
        <v>552.92999999999995</v>
      </c>
      <c r="V7" s="24">
        <v>125073</v>
      </c>
      <c r="W7" s="24">
        <v>35.130000000000003</v>
      </c>
      <c r="X7" s="24">
        <v>3560.29</v>
      </c>
      <c r="Y7" s="24">
        <v>107.97</v>
      </c>
      <c r="Z7" s="24">
        <v>109.94</v>
      </c>
      <c r="AA7" s="24">
        <v>106.93</v>
      </c>
      <c r="AB7" s="24">
        <v>106.15</v>
      </c>
      <c r="AC7" s="24">
        <v>105.4</v>
      </c>
      <c r="AD7" s="24">
        <v>111.12</v>
      </c>
      <c r="AE7" s="24">
        <v>109.58</v>
      </c>
      <c r="AF7" s="24">
        <v>109.32</v>
      </c>
      <c r="AG7" s="24">
        <v>108.33</v>
      </c>
      <c r="AH7" s="24">
        <v>107.76</v>
      </c>
      <c r="AI7" s="24">
        <v>105.91</v>
      </c>
      <c r="AJ7" s="24">
        <v>0</v>
      </c>
      <c r="AK7" s="24">
        <v>0</v>
      </c>
      <c r="AL7" s="24">
        <v>0</v>
      </c>
      <c r="AM7" s="24">
        <v>0</v>
      </c>
      <c r="AN7" s="24">
        <v>0</v>
      </c>
      <c r="AO7" s="24">
        <v>2.0699999999999998</v>
      </c>
      <c r="AP7" s="24">
        <v>5.97</v>
      </c>
      <c r="AQ7" s="24">
        <v>1.54</v>
      </c>
      <c r="AR7" s="24">
        <v>1.28</v>
      </c>
      <c r="AS7" s="24">
        <v>1.02</v>
      </c>
      <c r="AT7" s="24">
        <v>3.03</v>
      </c>
      <c r="AU7" s="24">
        <v>165.81</v>
      </c>
      <c r="AV7" s="24">
        <v>167.71</v>
      </c>
      <c r="AW7" s="24">
        <v>165.96</v>
      </c>
      <c r="AX7" s="24">
        <v>146.12</v>
      </c>
      <c r="AY7" s="24">
        <v>117.19</v>
      </c>
      <c r="AZ7" s="24">
        <v>61.57</v>
      </c>
      <c r="BA7" s="24">
        <v>60.82</v>
      </c>
      <c r="BB7" s="24">
        <v>63.48</v>
      </c>
      <c r="BC7" s="24">
        <v>65.510000000000005</v>
      </c>
      <c r="BD7" s="24">
        <v>72.78</v>
      </c>
      <c r="BE7" s="24">
        <v>78.430000000000007</v>
      </c>
      <c r="BF7" s="24">
        <v>624.22</v>
      </c>
      <c r="BG7" s="24">
        <v>642.73</v>
      </c>
      <c r="BH7" s="24">
        <v>749.98</v>
      </c>
      <c r="BI7" s="24">
        <v>746.26</v>
      </c>
      <c r="BJ7" s="24">
        <v>564.88</v>
      </c>
      <c r="BK7" s="24">
        <v>867.39</v>
      </c>
      <c r="BL7" s="24">
        <v>920.83</v>
      </c>
      <c r="BM7" s="24">
        <v>874.02</v>
      </c>
      <c r="BN7" s="24">
        <v>827.43</v>
      </c>
      <c r="BO7" s="24">
        <v>790.32</v>
      </c>
      <c r="BP7" s="24">
        <v>630.82000000000005</v>
      </c>
      <c r="BQ7" s="24">
        <v>100</v>
      </c>
      <c r="BR7" s="24">
        <v>100</v>
      </c>
      <c r="BS7" s="24">
        <v>100</v>
      </c>
      <c r="BT7" s="24">
        <v>100</v>
      </c>
      <c r="BU7" s="24">
        <v>100</v>
      </c>
      <c r="BV7" s="24">
        <v>100.91</v>
      </c>
      <c r="BW7" s="24">
        <v>99.82</v>
      </c>
      <c r="BX7" s="24">
        <v>100.32</v>
      </c>
      <c r="BY7" s="24">
        <v>99.71</v>
      </c>
      <c r="BZ7" s="24">
        <v>98.7</v>
      </c>
      <c r="CA7" s="24">
        <v>97.81</v>
      </c>
      <c r="CB7" s="24">
        <v>171.87</v>
      </c>
      <c r="CC7" s="24">
        <v>170.36</v>
      </c>
      <c r="CD7" s="24">
        <v>170.83</v>
      </c>
      <c r="CE7" s="24">
        <v>171.29</v>
      </c>
      <c r="CF7" s="24">
        <v>171.89</v>
      </c>
      <c r="CG7" s="24">
        <v>158.04</v>
      </c>
      <c r="CH7" s="24">
        <v>156.77000000000001</v>
      </c>
      <c r="CI7" s="24">
        <v>157.63999999999999</v>
      </c>
      <c r="CJ7" s="24">
        <v>159.59</v>
      </c>
      <c r="CK7" s="24">
        <v>160.65</v>
      </c>
      <c r="CL7" s="24">
        <v>138.75</v>
      </c>
      <c r="CM7" s="24">
        <v>53.03</v>
      </c>
      <c r="CN7" s="24">
        <v>53.21</v>
      </c>
      <c r="CO7" s="24">
        <v>52.96</v>
      </c>
      <c r="CP7" s="24">
        <v>50.46</v>
      </c>
      <c r="CQ7" s="24">
        <v>50.35</v>
      </c>
      <c r="CR7" s="24">
        <v>66.78</v>
      </c>
      <c r="CS7" s="24">
        <v>67</v>
      </c>
      <c r="CT7" s="24">
        <v>66.650000000000006</v>
      </c>
      <c r="CU7" s="24">
        <v>64.45</v>
      </c>
      <c r="CV7" s="24">
        <v>65.11</v>
      </c>
      <c r="CW7" s="24">
        <v>58.94</v>
      </c>
      <c r="CX7" s="24">
        <v>96.31</v>
      </c>
      <c r="CY7" s="24">
        <v>96.46</v>
      </c>
      <c r="CZ7" s="24">
        <v>96.23</v>
      </c>
      <c r="DA7" s="24">
        <v>96.62</v>
      </c>
      <c r="DB7" s="24">
        <v>96.5</v>
      </c>
      <c r="DC7" s="24">
        <v>94.06</v>
      </c>
      <c r="DD7" s="24">
        <v>94.41</v>
      </c>
      <c r="DE7" s="24">
        <v>94.43</v>
      </c>
      <c r="DF7" s="24">
        <v>94.58</v>
      </c>
      <c r="DG7" s="24">
        <v>94.69</v>
      </c>
      <c r="DH7" s="24">
        <v>95.91</v>
      </c>
      <c r="DI7" s="24">
        <v>25.94</v>
      </c>
      <c r="DJ7" s="24">
        <v>28.18</v>
      </c>
      <c r="DK7" s="24">
        <v>28.17</v>
      </c>
      <c r="DL7" s="24">
        <v>30.68</v>
      </c>
      <c r="DM7" s="24">
        <v>29.92</v>
      </c>
      <c r="DN7" s="24">
        <v>34.33</v>
      </c>
      <c r="DO7" s="24">
        <v>34.15</v>
      </c>
      <c r="DP7" s="24">
        <v>35.53</v>
      </c>
      <c r="DQ7" s="24">
        <v>37.51</v>
      </c>
      <c r="DR7" s="24">
        <v>38.869999999999997</v>
      </c>
      <c r="DS7" s="24">
        <v>41.09</v>
      </c>
      <c r="DT7" s="24">
        <v>6.45</v>
      </c>
      <c r="DU7" s="24">
        <v>7.58</v>
      </c>
      <c r="DV7" s="24">
        <v>6.61</v>
      </c>
      <c r="DW7" s="24">
        <v>8.23</v>
      </c>
      <c r="DX7" s="24">
        <v>8.67</v>
      </c>
      <c r="DY7" s="24">
        <v>5.1100000000000003</v>
      </c>
      <c r="DZ7" s="24">
        <v>5.18</v>
      </c>
      <c r="EA7" s="24">
        <v>6.01</v>
      </c>
      <c r="EB7" s="24">
        <v>6.84</v>
      </c>
      <c r="EC7" s="24">
        <v>7.69</v>
      </c>
      <c r="ED7" s="24">
        <v>8.68</v>
      </c>
      <c r="EE7" s="24">
        <v>0.36</v>
      </c>
      <c r="EF7" s="24">
        <v>0.85</v>
      </c>
      <c r="EG7" s="24">
        <v>0.56999999999999995</v>
      </c>
      <c r="EH7" s="24">
        <v>0.24</v>
      </c>
      <c r="EI7" s="24">
        <v>0.2</v>
      </c>
      <c r="EJ7" s="24">
        <v>0.21</v>
      </c>
      <c r="EK7" s="24">
        <v>0.33</v>
      </c>
      <c r="EL7" s="24">
        <v>0.22</v>
      </c>
      <c r="EM7" s="24">
        <v>0.23</v>
      </c>
      <c r="EN7" s="24">
        <v>0.18</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吉田 修成</cp:lastModifiedBy>
  <dcterms:created xsi:type="dcterms:W3CDTF">2025-01-24T07:05:51Z</dcterms:created>
  <dcterms:modified xsi:type="dcterms:W3CDTF">2025-02-05T02:12:01Z</dcterms:modified>
  <cp:category/>
</cp:coreProperties>
</file>