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dmin\Desktop\移行元ファイル\miyamoto業務\宮本（Dドライブ）\現在稼働中B\決算A\経営分析\R5年度決算\県提出　経営分析表\"/>
    </mc:Choice>
  </mc:AlternateContent>
  <xr:revisionPtr revIDLastSave="0" documentId="13_ncr:1_{985F9CDF-4233-4529-A3AD-6193343D03EA}" xr6:coauthVersionLast="47" xr6:coauthVersionMax="47" xr10:uidLastSave="{00000000-0000-0000-0000-000000000000}"/>
  <workbookProtection workbookAlgorithmName="SHA-512" workbookHashValue="sGjeLuHe2eGAL1y6MqLPplaj6TFMUlC8rQNOx0H9BgKOlg/zFeODRWQAX0kYWSp/0EBqgDbwNP7EIIAJTE9gRw==" workbookSaltValue="dpwdeXVzErNp5IahFAlAOg==" workbookSpinCount="100000" lockStructure="1"/>
  <bookViews>
    <workbookView xWindow="0" yWindow="165" windowWidth="20490" windowHeight="10755"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AL10" i="4"/>
  <c r="I10" i="4"/>
  <c r="B10" i="4"/>
  <c r="AT8" i="4"/>
  <c r="AD8" i="4"/>
  <c r="W8" i="4"/>
  <c r="P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<sst xmlns="http://schemas.openxmlformats.org/spreadsheetml/2006/main" count="231" uniqueCount="112">
  <si>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</si>
  <si>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</si>
  <si>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</si>
  <si>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</si>
  <si>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</si>
  <si>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</si>
  <si>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</si>
  <si>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</si>
  <si>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</si>
  <si>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</si>
  <si>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</si>
  <si>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</si>
  <si>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</si>
  <si>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</si>
  <si>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</si>
  <si>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</si>
  <si>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</si>
  <si>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</si>
  <si>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</si>
  <si>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</si>
  <si>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</si>
  <si>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</si>
  <si>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</si>
  <si>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</si>
  <si>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</si>
  <si>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</si>
  <si>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</si>
  <si>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</si>
  <si>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</si>
  <si>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</si>
  <si>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</si>
  <si>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</si>
  <si>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</si>
  <si>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</si>
  <si>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</si>
  <si>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</si>
  <si>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</si>
  <si>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</si>
  <si>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</si>
  <si>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</si>
  <si>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</si>
  <si>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</si>
  <si>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</si>
  <si>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</si>
  <si>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</si>
  <si>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</si>
  <si>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</si>
  <si>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</si>
  <si>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</si>
  <si>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</si>
  <si>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</si>
  <si>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</si>
  <si>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</si>
  <si>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</si>
  <si>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</si>
  <si>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</si>
  <si>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</si>
  <si>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</si>
  <si>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</si>
  <si>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</si>
  <si>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</si>
  <si>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</si>
  <si>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</si>
  <si>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</si>
  <si>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</si>
  <si>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</si>
  <si>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</si>
  <si>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</si>
  <si>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</si>
  <si>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</si>
  <si>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</si>
  <si>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</si>
  <si>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</si>
  <si>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</si>
  <si>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</si>
  <si>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</si>
  <si>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</si>
  <si>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</si>
  <si>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</si>
  <si>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</si>
  <si>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</si>
  <si>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</si>
  <si>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</si>
  <si>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</si>
  <si>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</si>
  <si>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</si>
  <si>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</si>
  <si>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</si>
  <si>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</si>
  <si>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</si>
  <si>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</si>
  <si>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</si>
  <si>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</si>
  <si>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</si>
  <si>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</si>
  <si>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</si>
  <si>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</si>
  <si>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</si>
  <si>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</si>
  <si>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</si>
  <si>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</si>
  <si>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</si>
  <si>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</si>
  <si>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</si>
  <si>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</si>
  <si>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</si>
  <si>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</si>
  <si>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</si>
  <si>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</si>
  <si>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耐用年数を経過した管路がないため、②管路経年化率、③管路更新率は0%であるが、計装電気等設備は更新時期がきており、また、①有形固定資産減価償却率は上昇していることから、今後、施設更新の増加が考えられる。今後も施設の現状をよく見極め、定期的に施設整備計画のローリングを行い、計画的かつ効率的な施設の更新に取組む。</t>
    <rPh sb="0" eb="2">
      <t>タイヨウ</t>
    </rPh>
    <rPh sb="2" eb="4">
      <t>ネンスウ</t>
    </rPh>
    <rPh sb="5" eb="7">
      <t>ケイカ</t>
    </rPh>
    <rPh sb="9" eb="11">
      <t>カンロ</t>
    </rPh>
    <rPh sb="18" eb="20">
      <t>カンロ</t>
    </rPh>
    <rPh sb="20" eb="23">
      <t>ケイネンカ</t>
    </rPh>
    <rPh sb="23" eb="24">
      <t>リツ</t>
    </rPh>
    <rPh sb="26" eb="27">
      <t>カン</t>
    </rPh>
    <rPh sb="27" eb="28">
      <t>ロ</t>
    </rPh>
    <rPh sb="28" eb="30">
      <t>コウシン</t>
    </rPh>
    <rPh sb="30" eb="31">
      <t>リツ</t>
    </rPh>
    <rPh sb="43" eb="44">
      <t>トウ</t>
    </rPh>
    <rPh sb="46" eb="48">
      <t>ゾウカ</t>
    </rPh>
    <rPh sb="49" eb="50">
      <t>カンガ</t>
    </rPh>
    <rPh sb="57" eb="59">
      <t>コンゴ</t>
    </rPh>
    <rPh sb="60" eb="62">
      <t>シセツ</t>
    </rPh>
    <rPh sb="63" eb="65">
      <t>ゲンジョウ</t>
    </rPh>
    <rPh sb="68" eb="70">
      <t>ミキワ</t>
    </rPh>
    <rPh sb="72" eb="75">
      <t>ケイカクテキ</t>
    </rPh>
    <rPh sb="77" eb="80">
      <t>コウリツテキ</t>
    </rPh>
    <rPh sb="81" eb="83">
      <t>シセツ</t>
    </rPh>
    <rPh sb="84" eb="86">
      <t>コンゴ</t>
    </rPh>
    <rPh sb="87" eb="89">
      <t>トリク</t>
    </rPh>
    <rPh sb="116" eb="118">
      <t>テイキ</t>
    </rPh>
    <rPh sb="118" eb="119">
      <t>テキ</t>
    </rPh>
    <rPh sb="120" eb="122">
      <t>シセツ</t>
    </rPh>
    <rPh sb="122" eb="124">
      <t>セイビ</t>
    </rPh>
    <rPh sb="124" eb="126">
      <t>ケイカク</t>
    </rPh>
    <rPh sb="133" eb="134">
      <t>オコナ</t>
    </rPh>
    <phoneticPr fontId="4"/>
  </si>
  <si>
    <r>
      <t>　施設整備計画により計画的かつ効率的に修繕、更新を行っているものの、近年の経済情勢、物価上昇の影響、経過年数とともに修繕費等の増加も予想され厳しい経営環境が続くと思われる。
　引き続き、水道事業環境の変化に注視し、経営戦略に基づく適切な水道事業を行い経営の健全化に努める。
　　　　　　　　　　　　　　　　　　　　　　　　　　　　　　</t>
    </r>
    <r>
      <rPr>
        <sz val="8"/>
        <color theme="1"/>
        <rFont val="ＭＳ ゴシック"/>
        <family val="3"/>
        <charset val="128"/>
      </rPr>
      <t>注)掲示の普及率(28.34%)は構成市町行政区域内の普及率であり、供給区域内は70.88%である。　　　</t>
    </r>
    <r>
      <rPr>
        <sz val="11"/>
        <color theme="1"/>
        <rFont val="ＭＳ ゴシック"/>
        <family val="3"/>
        <charset val="128"/>
      </rPr>
      <t>　　　　　　　　　　　　　　　　</t>
    </r>
    <rPh sb="1" eb="3">
      <t>シセツ</t>
    </rPh>
    <rPh sb="3" eb="5">
      <t>セイビ</t>
    </rPh>
    <rPh sb="5" eb="7">
      <t>ケイカク</t>
    </rPh>
    <rPh sb="10" eb="13">
      <t>ケイカクテキ</t>
    </rPh>
    <rPh sb="15" eb="18">
      <t>コウリツテキ</t>
    </rPh>
    <rPh sb="19" eb="21">
      <t>シュウゼン</t>
    </rPh>
    <rPh sb="22" eb="24">
      <t>コウシン</t>
    </rPh>
    <rPh sb="25" eb="26">
      <t>オコナ</t>
    </rPh>
    <rPh sb="34" eb="36">
      <t>キンネン</t>
    </rPh>
    <rPh sb="37" eb="41">
      <t>ケイザイジョウセイ</t>
    </rPh>
    <rPh sb="42" eb="44">
      <t>ブッカ</t>
    </rPh>
    <rPh sb="44" eb="46">
      <t>ジョウショウ</t>
    </rPh>
    <rPh sb="47" eb="49">
      <t>エイキョウ</t>
    </rPh>
    <rPh sb="50" eb="52">
      <t>ケイカ</t>
    </rPh>
    <rPh sb="52" eb="54">
      <t>ネンスウ</t>
    </rPh>
    <rPh sb="58" eb="62">
      <t>シュウゼンヒトウ</t>
    </rPh>
    <rPh sb="63" eb="65">
      <t>ゾウカ</t>
    </rPh>
    <rPh sb="66" eb="68">
      <t>ヨソウ</t>
    </rPh>
    <rPh sb="70" eb="71">
      <t>キビ</t>
    </rPh>
    <rPh sb="73" eb="77">
      <t>ケイエイカンキョウ</t>
    </rPh>
    <rPh sb="78" eb="79">
      <t>ツヅ</t>
    </rPh>
    <rPh sb="81" eb="82">
      <t>オモ</t>
    </rPh>
    <rPh sb="88" eb="89">
      <t>ヒ</t>
    </rPh>
    <rPh sb="90" eb="91">
      <t>ツヅ</t>
    </rPh>
    <rPh sb="93" eb="95">
      <t>スイドウ</t>
    </rPh>
    <rPh sb="95" eb="97">
      <t>ジギョウ</t>
    </rPh>
    <rPh sb="97" eb="99">
      <t>カンキョウ</t>
    </rPh>
    <rPh sb="100" eb="102">
      <t>ヘンカ</t>
    </rPh>
    <rPh sb="103" eb="105">
      <t>チュウシ</t>
    </rPh>
    <rPh sb="107" eb="111">
      <t>ケイエイセンリャク</t>
    </rPh>
    <rPh sb="112" eb="113">
      <t>モト</t>
    </rPh>
    <rPh sb="115" eb="117">
      <t>テキセツ</t>
    </rPh>
    <rPh sb="118" eb="120">
      <t>スイドウ</t>
    </rPh>
    <rPh sb="120" eb="122">
      <t>ジギョウ</t>
    </rPh>
    <rPh sb="123" eb="124">
      <t>オコナ</t>
    </rPh>
    <rPh sb="125" eb="127">
      <t>ケイエイ</t>
    </rPh>
    <rPh sb="128" eb="131">
      <t>ケンゼンカ</t>
    </rPh>
    <rPh sb="132" eb="133">
      <t>ツト</t>
    </rPh>
    <phoneticPr fontId="4"/>
  </si>
  <si>
    <t>①経常収支比率は、計画的修繕、費用削減及び企業債利息の減少等により改善傾向であるが、経過年数とともに修繕費、委託料等の増加も見られ、健全経営の水準とされる100％前後を推移している。
②経営収支の改善により。累積欠損金比率も改善されてるものの、依然、欠損金を有している状況である。
③流動比率は、企業債償還金（流動負債）の減少により上昇している。100%を上回っているものの、類似団体平均値に比較すると低い状況である。また、企業債残高の減少により、④企業債残高対給水収益比率も減少しており、今後、更新費用の増加が考えられるため、借入も含め財源確保の検討が必要である。
⑤料金回収率は、給水原価の減少により、昨年度に比較すると増加しているが、100%を下回っている。⑥給水原価は、昨年度に比較すると減少しているが、類似団体平均値を大きく上回っている。これらは、広範囲な施設の維持管理に係る費用や減価償却費等が膨大なうえ、末端水道料金の抑制のため、資金収支方式により供給単価を決定していることによる。
⑦施設利用率は、給水人口の減少、節水意識の向上等により配水量が年々減少しており、利用率も低下傾向である。
⑧有収率は、料金体系を責任水量制としているため100%を超えているが、年間総配水量の減少による比率の上昇は課題である。
※各数値について、令和5年度は、閏年による年間総有収水量の増加の影響も含む。</t>
    <rPh sb="1" eb="3">
      <t>ケイジョウ</t>
    </rPh>
    <rPh sb="3" eb="5">
      <t>シュウシ</t>
    </rPh>
    <rPh sb="5" eb="7">
      <t>ヒリツ</t>
    </rPh>
    <rPh sb="9" eb="12">
      <t>ケイカクテキ</t>
    </rPh>
    <rPh sb="12" eb="14">
      <t>シュウゼン</t>
    </rPh>
    <rPh sb="15" eb="17">
      <t>ヒヨウ</t>
    </rPh>
    <rPh sb="17" eb="19">
      <t>サクゲン</t>
    </rPh>
    <rPh sb="19" eb="20">
      <t>オヨ</t>
    </rPh>
    <rPh sb="21" eb="23">
      <t>キギョウ</t>
    </rPh>
    <rPh sb="23" eb="24">
      <t>サイ</t>
    </rPh>
    <rPh sb="24" eb="26">
      <t>リソク</t>
    </rPh>
    <rPh sb="27" eb="29">
      <t>ゲンショウ</t>
    </rPh>
    <rPh sb="29" eb="30">
      <t>トウ</t>
    </rPh>
    <rPh sb="33" eb="35">
      <t>カイゼン</t>
    </rPh>
    <rPh sb="35" eb="37">
      <t>ケイコウ</t>
    </rPh>
    <rPh sb="42" eb="46">
      <t>ケイカネンスウ</t>
    </rPh>
    <rPh sb="50" eb="53">
      <t>シュウゼンヒ</t>
    </rPh>
    <rPh sb="54" eb="57">
      <t>イタクリョウ</t>
    </rPh>
    <rPh sb="57" eb="58">
      <t>トウ</t>
    </rPh>
    <rPh sb="59" eb="61">
      <t>ゾウカ</t>
    </rPh>
    <rPh sb="62" eb="63">
      <t>ミ</t>
    </rPh>
    <rPh sb="66" eb="70">
      <t>ケンゼンケイエイ</t>
    </rPh>
    <rPh sb="71" eb="73">
      <t>スイジュン</t>
    </rPh>
    <rPh sb="81" eb="83">
      <t>ゼンゴ</t>
    </rPh>
    <rPh sb="84" eb="86">
      <t>スイイ</t>
    </rPh>
    <rPh sb="93" eb="97">
      <t>ケイエイシュウシ</t>
    </rPh>
    <rPh sb="98" eb="100">
      <t>カイゼン</t>
    </rPh>
    <rPh sb="104" eb="106">
      <t>ルイセキ</t>
    </rPh>
    <rPh sb="106" eb="109">
      <t>ケッソンキン</t>
    </rPh>
    <rPh sb="109" eb="111">
      <t>ヒリツ</t>
    </rPh>
    <rPh sb="112" eb="114">
      <t>カイゼン</t>
    </rPh>
    <rPh sb="122" eb="124">
      <t>イゼン</t>
    </rPh>
    <rPh sb="125" eb="128">
      <t>ケッソンキン</t>
    </rPh>
    <rPh sb="129" eb="130">
      <t>ユウ</t>
    </rPh>
    <rPh sb="134" eb="136">
      <t>ジョウキョウ</t>
    </rPh>
    <rPh sb="142" eb="144">
      <t>リュウドウ</t>
    </rPh>
    <rPh sb="144" eb="146">
      <t>ヒリツ</t>
    </rPh>
    <rPh sb="148" eb="151">
      <t>キギョウサイ</t>
    </rPh>
    <rPh sb="151" eb="154">
      <t>ショウカンキン</t>
    </rPh>
    <rPh sb="155" eb="159">
      <t>リュウドウフサイ</t>
    </rPh>
    <rPh sb="161" eb="163">
      <t>ゲンショウ</t>
    </rPh>
    <rPh sb="166" eb="168">
      <t>ジョウショウ</t>
    </rPh>
    <rPh sb="178" eb="180">
      <t>ウワマワ</t>
    </rPh>
    <rPh sb="192" eb="195">
      <t>ヘイキンチ</t>
    </rPh>
    <rPh sb="196" eb="198">
      <t>ヒカク</t>
    </rPh>
    <rPh sb="201" eb="202">
      <t>ヒク</t>
    </rPh>
    <rPh sb="203" eb="205">
      <t>ジョウキョウ</t>
    </rPh>
    <rPh sb="212" eb="215">
      <t>キギョウサイ</t>
    </rPh>
    <rPh sb="215" eb="217">
      <t>ザンダカ</t>
    </rPh>
    <rPh sb="218" eb="220">
      <t>ゲンショウ</t>
    </rPh>
    <rPh sb="225" eb="227">
      <t>キギョウ</t>
    </rPh>
    <rPh sb="227" eb="228">
      <t>サイ</t>
    </rPh>
    <rPh sb="228" eb="230">
      <t>ザンダカ</t>
    </rPh>
    <rPh sb="230" eb="231">
      <t>タイ</t>
    </rPh>
    <rPh sb="231" eb="233">
      <t>キュウスイ</t>
    </rPh>
    <rPh sb="233" eb="235">
      <t>シュウエキ</t>
    </rPh>
    <rPh sb="235" eb="237">
      <t>ヒリツ</t>
    </rPh>
    <rPh sb="238" eb="240">
      <t>ゲンショウ</t>
    </rPh>
    <rPh sb="245" eb="247">
      <t>コンゴ</t>
    </rPh>
    <rPh sb="248" eb="250">
      <t>コウシン</t>
    </rPh>
    <rPh sb="250" eb="252">
      <t>ヒヨウ</t>
    </rPh>
    <rPh sb="253" eb="255">
      <t>ゾウカ</t>
    </rPh>
    <rPh sb="256" eb="257">
      <t>カンガ</t>
    </rPh>
    <rPh sb="264" eb="266">
      <t>カリイレ</t>
    </rPh>
    <rPh sb="267" eb="268">
      <t>フク</t>
    </rPh>
    <rPh sb="269" eb="271">
      <t>ザイゲン</t>
    </rPh>
    <rPh sb="271" eb="273">
      <t>カクホ</t>
    </rPh>
    <rPh sb="274" eb="276">
      <t>ケントウ</t>
    </rPh>
    <rPh sb="277" eb="279">
      <t>ヒツヨウ</t>
    </rPh>
    <rPh sb="285" eb="287">
      <t>リョウキン</t>
    </rPh>
    <rPh sb="287" eb="289">
      <t>カイシュウ</t>
    </rPh>
    <rPh sb="289" eb="290">
      <t>リツ</t>
    </rPh>
    <rPh sb="303" eb="306">
      <t>サクネンド</t>
    </rPh>
    <rPh sb="307" eb="309">
      <t>ヒカク</t>
    </rPh>
    <rPh sb="312" eb="314">
      <t>ゾウカ</t>
    </rPh>
    <rPh sb="325" eb="327">
      <t>シタマワ</t>
    </rPh>
    <rPh sb="333" eb="335">
      <t>キュウスイ</t>
    </rPh>
    <rPh sb="335" eb="337">
      <t>ゲンカ</t>
    </rPh>
    <rPh sb="339" eb="342">
      <t>サクネンド</t>
    </rPh>
    <rPh sb="343" eb="345">
      <t>ヒカク</t>
    </rPh>
    <rPh sb="348" eb="350">
      <t>ゲンショウ</t>
    </rPh>
    <rPh sb="356" eb="360">
      <t>ルイジダンタイ</t>
    </rPh>
    <rPh sb="360" eb="363">
      <t>ヘイキンチ</t>
    </rPh>
    <rPh sb="364" eb="365">
      <t>オオ</t>
    </rPh>
    <rPh sb="367" eb="369">
      <t>ウワマワ</t>
    </rPh>
    <rPh sb="379" eb="382">
      <t>コウハンイ</t>
    </rPh>
    <rPh sb="383" eb="385">
      <t>シセツ</t>
    </rPh>
    <rPh sb="386" eb="390">
      <t>イジカンリ</t>
    </rPh>
    <rPh sb="391" eb="392">
      <t>カカ</t>
    </rPh>
    <rPh sb="393" eb="395">
      <t>ヒヨウ</t>
    </rPh>
    <rPh sb="396" eb="401">
      <t>ゲンカショウキャクヒ</t>
    </rPh>
    <rPh sb="401" eb="402">
      <t>トウ</t>
    </rPh>
    <rPh sb="403" eb="405">
      <t>ボウダイ</t>
    </rPh>
    <rPh sb="409" eb="411">
      <t>マッタン</t>
    </rPh>
    <rPh sb="411" eb="415">
      <t>スイドウリョウキン</t>
    </rPh>
    <rPh sb="416" eb="418">
      <t>ヨクセイ</t>
    </rPh>
    <rPh sb="431" eb="435">
      <t>キョウキュウタンカ</t>
    </rPh>
    <rPh sb="436" eb="438">
      <t>ケッテイ</t>
    </rPh>
    <rPh sb="450" eb="452">
      <t>シセツ</t>
    </rPh>
    <rPh sb="452" eb="454">
      <t>リヨウ</t>
    </rPh>
    <rPh sb="454" eb="455">
      <t>リツ</t>
    </rPh>
    <rPh sb="457" eb="459">
      <t>キュウスイ</t>
    </rPh>
    <rPh sb="459" eb="461">
      <t>ジンコウ</t>
    </rPh>
    <rPh sb="462" eb="464">
      <t>ゲンショウ</t>
    </rPh>
    <rPh sb="465" eb="467">
      <t>セッスイ</t>
    </rPh>
    <rPh sb="467" eb="469">
      <t>イシキ</t>
    </rPh>
    <rPh sb="470" eb="472">
      <t>コウジョウ</t>
    </rPh>
    <rPh sb="472" eb="473">
      <t>トウ</t>
    </rPh>
    <rPh sb="476" eb="478">
      <t>ハイスイ</t>
    </rPh>
    <rPh sb="478" eb="479">
      <t>リョウ</t>
    </rPh>
    <rPh sb="480" eb="482">
      <t>ネンネン</t>
    </rPh>
    <rPh sb="482" eb="484">
      <t>ゲンショウ</t>
    </rPh>
    <rPh sb="489" eb="492">
      <t>リヨウリツ</t>
    </rPh>
    <rPh sb="493" eb="495">
      <t>テイカ</t>
    </rPh>
    <rPh sb="495" eb="497">
      <t>ケイコウ</t>
    </rPh>
    <rPh sb="503" eb="505">
      <t>ユウシュウ</t>
    </rPh>
    <rPh sb="505" eb="506">
      <t>リツ</t>
    </rPh>
    <rPh sb="508" eb="510">
      <t>リョウキン</t>
    </rPh>
    <rPh sb="510" eb="512">
      <t>タイケイ</t>
    </rPh>
    <rPh sb="513" eb="515">
      <t>セキニン</t>
    </rPh>
    <rPh sb="515" eb="517">
      <t>スイリョウ</t>
    </rPh>
    <rPh sb="517" eb="518">
      <t>セイ</t>
    </rPh>
    <rPh sb="530" eb="531">
      <t>コ</t>
    </rPh>
    <rPh sb="537" eb="539">
      <t>ネンカン</t>
    </rPh>
    <rPh sb="539" eb="540">
      <t>ソウ</t>
    </rPh>
    <rPh sb="540" eb="542">
      <t>ハイスイ</t>
    </rPh>
    <rPh sb="542" eb="543">
      <t>リョウ</t>
    </rPh>
    <rPh sb="544" eb="546">
      <t>ゲンショウ</t>
    </rPh>
    <rPh sb="549" eb="551">
      <t>ヒリツ</t>
    </rPh>
    <rPh sb="552" eb="554">
      <t>ジョウショウ</t>
    </rPh>
    <rPh sb="555" eb="557">
      <t>カダイ</t>
    </rPh>
    <rPh sb="563" eb="566">
      <t>カクスウチ</t>
    </rPh>
    <rPh sb="571" eb="573">
      <t>レイワ</t>
    </rPh>
    <rPh sb="574" eb="576">
      <t>ネンド</t>
    </rPh>
    <rPh sb="578" eb="580">
      <t>ウルウドシ</t>
    </rPh>
    <rPh sb="583" eb="585">
      <t>ネンカン</t>
    </rPh>
    <rPh sb="585" eb="588">
      <t>ソウユウシュウ</t>
    </rPh>
    <rPh sb="588" eb="590">
      <t>スイリョウ</t>
    </rPh>
    <rPh sb="591" eb="593">
      <t>ゾウカ</t>
    </rPh>
    <rPh sb="594" eb="596">
      <t>エイキョウ</t>
    </rPh>
    <rPh sb="597" eb="598">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</si>
</sst>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D9-48E1-99E1-C75089D05F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E5D9-48E1-99E1-C75089D05F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65.849999999999994</c:v>
                </c:pt>
                <c:pt idx="1">
                  <c:v>66.239999999999995</c:v>
                </c:pt>
                <c:pt idx="2">
                  <c:v>64.22</c:v>
                </c:pt>
                <c:pt idx="3">
                  <c:v>62.95</c:v>
                </c:pt>
                <c:pt idx="4">
                  <c:v>62.21</c:v>
                </c:pt>
              </c:numCache>
            </c:numRef>
          </c:val>
          <c:extLst>
            <c:ext xmlns:c16="http://schemas.microsoft.com/office/drawing/2014/chart" uri="{C3380CC4-5D6E-409C-BE32-E72D297353CC}">
              <c16:uniqueId val="{00000000-5FB7-4A35-8FE7-73DEEDB8E3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5FB7-4A35-8FE7-73DEEDB8E3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136.62</c:v>
                </c:pt>
                <c:pt idx="1">
                  <c:v>135.81</c:v>
                </c:pt>
                <c:pt idx="2">
                  <c:v>140.09</c:v>
                </c:pt>
                <c:pt idx="3">
                  <c:v>142.93</c:v>
                </c:pt>
                <c:pt idx="4">
                  <c:v>144.61000000000001</c:v>
                </c:pt>
              </c:numCache>
            </c:numRef>
          </c:val>
          <c:extLst>
            <c:ext xmlns:c16="http://schemas.microsoft.com/office/drawing/2014/chart" uri="{C3380CC4-5D6E-409C-BE32-E72D297353CC}">
              <c16:uniqueId val="{00000000-29EB-419E-991C-CDFD798C0E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29EB-419E-991C-CDFD798C0E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97.41</c:v>
                </c:pt>
                <c:pt idx="1">
                  <c:v>102.38</c:v>
                </c:pt>
                <c:pt idx="2">
                  <c:v>99.72</c:v>
                </c:pt>
                <c:pt idx="3">
                  <c:v>98.67</c:v>
                </c:pt>
                <c:pt idx="4">
                  <c:v>103.32</c:v>
                </c:pt>
              </c:numCache>
            </c:numRef>
          </c:val>
          <c:extLst>
            <c:ext xmlns:c16="http://schemas.microsoft.com/office/drawing/2014/chart" uri="{C3380CC4-5D6E-409C-BE32-E72D297353CC}">
              <c16:uniqueId val="{00000000-A008-4BD3-ACDC-06FB6B8561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A008-4BD3-ACDC-06FB6B8561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40.71</c:v>
                </c:pt>
                <c:pt idx="1">
                  <c:v>42.58</c:v>
                </c:pt>
                <c:pt idx="2">
                  <c:v>44.23</c:v>
                </c:pt>
                <c:pt idx="3">
                  <c:v>46</c:v>
                </c:pt>
                <c:pt idx="4">
                  <c:v>47.79</c:v>
                </c:pt>
              </c:numCache>
            </c:numRef>
          </c:val>
          <c:extLst>
            <c:ext xmlns:c16="http://schemas.microsoft.com/office/drawing/2014/chart" uri="{C3380CC4-5D6E-409C-BE32-E72D297353CC}">
              <c16:uniqueId val="{00000000-82E1-46C9-9A0E-F4EC7F4B0C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82E1-46C9-9A0E-F4EC7F4B0C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E8-4ACD-B00D-8952D3075A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B3E8-4ACD-B00D-8952D3075A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50.28</c:v>
                </c:pt>
                <c:pt idx="1">
                  <c:v>47.09</c:v>
                </c:pt>
                <c:pt idx="2">
                  <c:v>8.23</c:v>
                </c:pt>
                <c:pt idx="3">
                  <c:v>10.44</c:v>
                </c:pt>
                <c:pt idx="4">
                  <c:v>5.86</c:v>
                </c:pt>
              </c:numCache>
            </c:numRef>
          </c:val>
          <c:extLst>
            <c:ext xmlns:c16="http://schemas.microsoft.com/office/drawing/2014/chart" uri="{C3380CC4-5D6E-409C-BE32-E72D297353CC}">
              <c16:uniqueId val="{00000000-AEE2-4C0E-B3E5-4E1AC65E5E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EE2-4C0E-B3E5-4E1AC65E5E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167.68</c:v>
                </c:pt>
                <c:pt idx="1">
                  <c:v>167.83</c:v>
                </c:pt>
                <c:pt idx="2">
                  <c:v>201.14</c:v>
                </c:pt>
                <c:pt idx="3">
                  <c:v>204.75</c:v>
                </c:pt>
                <c:pt idx="4">
                  <c:v>230.73</c:v>
                </c:pt>
              </c:numCache>
            </c:numRef>
          </c:val>
          <c:extLst>
            <c:ext xmlns:c16="http://schemas.microsoft.com/office/drawing/2014/chart" uri="{C3380CC4-5D6E-409C-BE32-E72D297353CC}">
              <c16:uniqueId val="{00000000-2B44-48B2-8DEF-8659AF385B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2B44-48B2-8DEF-8659AF385B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443.53</c:v>
                </c:pt>
                <c:pt idx="1">
                  <c:v>378.76</c:v>
                </c:pt>
                <c:pt idx="2">
                  <c:v>313.11</c:v>
                </c:pt>
                <c:pt idx="3">
                  <c:v>249.16</c:v>
                </c:pt>
                <c:pt idx="4">
                  <c:v>188.94</c:v>
                </c:pt>
              </c:numCache>
            </c:numRef>
          </c:val>
          <c:extLst>
            <c:ext xmlns:c16="http://schemas.microsoft.com/office/drawing/2014/chart" uri="{C3380CC4-5D6E-409C-BE32-E72D297353CC}">
              <c16:uniqueId val="{00000000-C6F0-4AAA-83C4-0384532DFF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C6F0-4AAA-83C4-0384532DFF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91.1</c:v>
                </c:pt>
                <c:pt idx="1">
                  <c:v>97.82</c:v>
                </c:pt>
                <c:pt idx="2">
                  <c:v>94.82</c:v>
                </c:pt>
                <c:pt idx="3">
                  <c:v>93.86</c:v>
                </c:pt>
                <c:pt idx="4">
                  <c:v>99.26</c:v>
                </c:pt>
              </c:numCache>
            </c:numRef>
          </c:val>
          <c:extLst>
            <c:ext xmlns:c16="http://schemas.microsoft.com/office/drawing/2014/chart" uri="{C3380CC4-5D6E-409C-BE32-E72D297353CC}">
              <c16:uniqueId val="{00000000-03C4-4897-98C3-81C65185F5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03C4-4897-98C3-81C65185F5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124.04</c:v>
                </c:pt>
                <c:pt idx="1">
                  <c:v>115.52</c:v>
                </c:pt>
                <c:pt idx="2">
                  <c:v>119.17</c:v>
                </c:pt>
                <c:pt idx="3">
                  <c:v>120.39</c:v>
                </c:pt>
                <c:pt idx="4">
                  <c:v>113.84</c:v>
                </c:pt>
              </c:numCache>
            </c:numRef>
          </c:val>
          <c:extLst>
            <c:ext xmlns:c16="http://schemas.microsoft.com/office/drawing/2014/chart" uri="{C3380CC4-5D6E-409C-BE32-E72D297353CC}">
              <c16:uniqueId val="{00000000-54F1-4B61-A354-2D243ED7F1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4F1-4B61-A354-2D243ED7F1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3"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柳井地域広域水道企業団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その他</v>
      </c>
      <c r="AE8" s="77"/>
      <c r="AF8" s="77"/>
      <c r="AG8" s="77"/>
      <c r="AH8" s="77"/>
      <c r="AI8" s="77"/>
      <c r="AJ8" s="77"/>
      <c r="AK8" s="2"/>
      <c r="AL8" s="68" t="str">
        <f>データ!$R$6</f>
        <v>-</v>
      </c>
      <c r="AM8" s="68"/>
      <c r="AN8" s="68"/>
      <c r="AO8" s="68"/>
      <c r="AP8" s="68"/>
      <c r="AQ8" s="68"/>
      <c r="AR8" s="68"/>
      <c r="AS8" s="68"/>
      <c r="AT8" s="36" t="str">
        <f>データ!$S$6</f>
        <v>-</v>
      </c>
      <c r="AU8" s="37"/>
      <c r="AV8" s="37"/>
      <c r="AW8" s="37"/>
      <c r="AX8" s="37"/>
      <c r="AY8" s="37"/>
      <c r="AZ8" s="37"/>
      <c r="BA8" s="37"/>
      <c r="BB8" s="57" t="str">
        <f>データ!$T$6</f>
        <v>-</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92.33</v>
      </c>
      <c r="J10" s="37"/>
      <c r="K10" s="37"/>
      <c r="L10" s="37"/>
      <c r="M10" s="37"/>
      <c r="N10" s="37"/>
      <c r="O10" s="67"/>
      <c r="P10" s="57">
        <f>データ!$P$6</f>
        <v>28.34</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55607</v>
      </c>
      <c r="AM10" s="68"/>
      <c r="AN10" s="68"/>
      <c r="AO10" s="68"/>
      <c r="AP10" s="68"/>
      <c r="AQ10" s="68"/>
      <c r="AR10" s="68"/>
      <c r="AS10" s="68"/>
      <c r="AT10" s="36">
        <f>データ!$V$6</f>
        <v>54.47</v>
      </c>
      <c r="AU10" s="37"/>
      <c r="AV10" s="37"/>
      <c r="AW10" s="37"/>
      <c r="AX10" s="37"/>
      <c r="AY10" s="37"/>
      <c r="AZ10" s="37"/>
      <c r="BA10" s="37"/>
      <c r="BB10" s="57">
        <f>データ!$W$6</f>
        <v>1020.87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lFYqOHQh7SYOqWK9P5Xh4kqT63KdAJcet7++9YuHftI0Tl3Gd7HW3WecelAFzD6KruoHF25P8IuuVWPD2fthUw==" saltValue="lb2Qld2hszB417XrwEEg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358614</v>
      </c>
      <c r="D6" s="20">
        <f t="shared" si="3"/>
        <v>46</v>
      </c>
      <c r="E6" s="20">
        <f t="shared" si="3"/>
        <v>1</v>
      </c>
      <c r="F6" s="20">
        <f t="shared" si="3"/>
        <v>0</v>
      </c>
      <c r="G6" s="20">
        <f t="shared" si="3"/>
        <v>2</v>
      </c>
      <c r="H6" s="20" t="str">
        <f t="shared" si="3"/>
        <v>山口県　柳井地域広域水道企業団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92.33</v>
      </c>
      <c r="P6" s="21">
        <f t="shared" si="3"/>
        <v>28.34</v>
      </c>
      <c r="Q6" s="21">
        <f t="shared" si="3"/>
        <v>0</v>
      </c>
      <c r="R6" s="21" t="str">
        <f t="shared" si="3"/>
        <v>-</v>
      </c>
      <c r="S6" s="21" t="str">
        <f t="shared" si="3"/>
        <v>-</v>
      </c>
      <c r="T6" s="21" t="str">
        <f t="shared" si="3"/>
        <v>-</v>
      </c>
      <c r="U6" s="21">
        <f t="shared" si="3"/>
        <v>55607</v>
      </c>
      <c r="V6" s="21">
        <f t="shared" si="3"/>
        <v>54.47</v>
      </c>
      <c r="W6" s="21">
        <f t="shared" si="3"/>
        <v>1020.87</v>
      </c>
      <c r="X6" s="22">
        <f>IF(X7="",NA(),X7)</f>
        <v>97.41</v>
      </c>
      <c r="Y6" s="22">
        <f t="shared" ref="Y6:AG6" si="4">IF(Y7="",NA(),Y7)</f>
        <v>102.38</v>
      </c>
      <c r="Z6" s="22">
        <f t="shared" si="4"/>
        <v>99.72</v>
      </c>
      <c r="AA6" s="22">
        <f t="shared" si="4"/>
        <v>98.67</v>
      </c>
      <c r="AB6" s="22">
        <f t="shared" si="4"/>
        <v>103.32</v>
      </c>
      <c r="AC6" s="22">
        <f t="shared" si="4"/>
        <v>112.91</v>
      </c>
      <c r="AD6" s="22">
        <f t="shared" si="4"/>
        <v>111.13</v>
      </c>
      <c r="AE6" s="22">
        <f t="shared" si="4"/>
        <v>112.49</v>
      </c>
      <c r="AF6" s="22">
        <f t="shared" si="4"/>
        <v>107.33</v>
      </c>
      <c r="AG6" s="22">
        <f t="shared" si="4"/>
        <v>108.93</v>
      </c>
      <c r="AH6" s="21" t="str">
        <f>IF(AH7="","",IF(AH7="-","【-】","【"&amp;SUBSTITUTE(TEXT(AH7,"#,##0.00"),"-","△")&amp;"】"))</f>
        <v>【108.93】</v>
      </c>
      <c r="AI6" s="22">
        <f>IF(AI7="",NA(),AI7)</f>
        <v>50.28</v>
      </c>
      <c r="AJ6" s="22">
        <f t="shared" ref="AJ6:AR6" si="5">IF(AJ7="",NA(),AJ7)</f>
        <v>47.09</v>
      </c>
      <c r="AK6" s="22">
        <f t="shared" si="5"/>
        <v>8.23</v>
      </c>
      <c r="AL6" s="22">
        <f t="shared" si="5"/>
        <v>10.44</v>
      </c>
      <c r="AM6" s="22">
        <f t="shared" si="5"/>
        <v>5.86</v>
      </c>
      <c r="AN6" s="22">
        <f t="shared" si="5"/>
        <v>9.92</v>
      </c>
      <c r="AO6" s="22">
        <f t="shared" si="5"/>
        <v>12.29</v>
      </c>
      <c r="AP6" s="22">
        <f t="shared" si="5"/>
        <v>8.77</v>
      </c>
      <c r="AQ6" s="22">
        <f t="shared" si="5"/>
        <v>8.81</v>
      </c>
      <c r="AR6" s="22">
        <f t="shared" si="5"/>
        <v>8.48</v>
      </c>
      <c r="AS6" s="21" t="str">
        <f>IF(AS7="","",IF(AS7="-","【-】","【"&amp;SUBSTITUTE(TEXT(AS7,"#,##0.00"),"-","△")&amp;"】"))</f>
        <v>【8.48】</v>
      </c>
      <c r="AT6" s="22">
        <f>IF(AT7="",NA(),AT7)</f>
        <v>167.68</v>
      </c>
      <c r="AU6" s="22">
        <f t="shared" ref="AU6:BC6" si="6">IF(AU7="",NA(),AU7)</f>
        <v>167.83</v>
      </c>
      <c r="AV6" s="22">
        <f t="shared" si="6"/>
        <v>201.14</v>
      </c>
      <c r="AW6" s="22">
        <f t="shared" si="6"/>
        <v>204.75</v>
      </c>
      <c r="AX6" s="22">
        <f t="shared" si="6"/>
        <v>230.73</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443.53</v>
      </c>
      <c r="BF6" s="22">
        <f t="shared" ref="BF6:BN6" si="7">IF(BF7="",NA(),BF7)</f>
        <v>378.76</v>
      </c>
      <c r="BG6" s="22">
        <f t="shared" si="7"/>
        <v>313.11</v>
      </c>
      <c r="BH6" s="22">
        <f t="shared" si="7"/>
        <v>249.16</v>
      </c>
      <c r="BI6" s="22">
        <f t="shared" si="7"/>
        <v>188.94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91.1</v>
      </c>
      <c r="BQ6" s="22">
        <f t="shared" ref="BQ6:BY6" si="8">IF(BQ7="",NA(),BQ7)</f>
        <v>97.82</v>
      </c>
      <c r="BR6" s="22">
        <f t="shared" si="8"/>
        <v>94.82</v>
      </c>
      <c r="BS6" s="22">
        <f t="shared" si="8"/>
        <v>93.86</v>
      </c>
      <c r="BT6" s="22">
        <f t="shared" si="8"/>
        <v>99.26</v>
      </c>
      <c r="BU6" s="22">
        <f t="shared" si="8"/>
        <v>112.84</v>
      </c>
      <c r="BV6" s="22">
        <f t="shared" si="8"/>
        <v>110.77</v>
      </c>
      <c r="BW6" s="22">
        <f t="shared" si="8"/>
        <v>112.35</v>
      </c>
      <c r="BX6" s="22">
        <f t="shared" si="8"/>
        <v>106.47</v>
      </c>
      <c r="BY6" s="22">
        <f t="shared" si="8"/>
        <v>107.7</v>
      </c>
      <c r="BZ6" s="21" t="str">
        <f>IF(BZ7="","",IF(BZ7="-","【-】","【"&amp;SUBSTITUTE(TEXT(BZ7,"#,##0.00"),"-","△")&amp;"】"))</f>
        <v>【107.70】</v>
      </c>
      <c r="CA6" s="22">
        <f>IF(CA7="",NA(),CA7)</f>
        <v>124.04</v>
      </c>
      <c r="CB6" s="22">
        <f t="shared" ref="CB6:CJ6" si="9">IF(CB7="",NA(),CB7)</f>
        <v>115.52</v>
      </c>
      <c r="CC6" s="22">
        <f t="shared" si="9"/>
        <v>119.17</v>
      </c>
      <c r="CD6" s="22">
        <f t="shared" si="9"/>
        <v>120.39</v>
      </c>
      <c r="CE6" s="22">
        <f t="shared" si="9"/>
        <v>113.84</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65.849999999999994</v>
      </c>
      <c r="CM6" s="22">
        <f t="shared" ref="CM6:CU6" si="10">IF(CM7="",NA(),CM7)</f>
        <v>66.239999999999995</v>
      </c>
      <c r="CN6" s="22">
        <f t="shared" si="10"/>
        <v>64.22</v>
      </c>
      <c r="CO6" s="22">
        <f t="shared" si="10"/>
        <v>62.95</v>
      </c>
      <c r="CP6" s="22">
        <f t="shared" si="10"/>
        <v>62.21</v>
      </c>
      <c r="CQ6" s="22">
        <f t="shared" si="10"/>
        <v>61.69</v>
      </c>
      <c r="CR6" s="22">
        <f t="shared" si="10"/>
        <v>62.26</v>
      </c>
      <c r="CS6" s="22">
        <f t="shared" si="10"/>
        <v>62.22</v>
      </c>
      <c r="CT6" s="22">
        <f t="shared" si="10"/>
        <v>61.45</v>
      </c>
      <c r="CU6" s="22">
        <f t="shared" si="10"/>
        <v>61.63</v>
      </c>
      <c r="CV6" s="21" t="str">
        <f>IF(CV7="","",IF(CV7="-","【-】","【"&amp;SUBSTITUTE(TEXT(CV7,"#,##0.00"),"-","△")&amp;"】"))</f>
        <v>【61.63】</v>
      </c>
      <c r="CW6" s="22">
        <f>IF(CW7="",NA(),CW7)</f>
        <v>136.62</v>
      </c>
      <c r="CX6" s="22">
        <f t="shared" ref="CX6:DF6" si="11">IF(CX7="",NA(),CX7)</f>
        <v>135.81</v>
      </c>
      <c r="CY6" s="22">
        <f t="shared" si="11"/>
        <v>140.09</v>
      </c>
      <c r="CZ6" s="22">
        <f t="shared" si="11"/>
        <v>142.93</v>
      </c>
      <c r="DA6" s="22">
        <f t="shared" si="11"/>
        <v>144.61000000000001</v>
      </c>
      <c r="DB6" s="22">
        <f t="shared" si="11"/>
        <v>100</v>
      </c>
      <c r="DC6" s="22">
        <f t="shared" si="11"/>
        <v>100.16</v>
      </c>
      <c r="DD6" s="22">
        <f t="shared" si="11"/>
        <v>100.28</v>
      </c>
      <c r="DE6" s="22">
        <f t="shared" si="11"/>
        <v>100.29</v>
      </c>
      <c r="DF6" s="22">
        <f t="shared" si="11"/>
        <v>100.36</v>
      </c>
      <c r="DG6" s="21" t="str">
        <f>IF(DG7="","",IF(DG7="-","【-】","【"&amp;SUBSTITUTE(TEXT(DG7,"#,##0.00"),"-","△")&amp;"】"))</f>
        <v>【100.36】</v>
      </c>
      <c r="DH6" s="22">
        <f>IF(DH7="",NA(),DH7)</f>
        <v>40.71</v>
      </c>
      <c r="DI6" s="22">
        <f t="shared" ref="DI6:DQ6" si="12">IF(DI7="",NA(),DI7)</f>
        <v>42.58</v>
      </c>
      <c r="DJ6" s="22">
        <f t="shared" si="12"/>
        <v>44.23</v>
      </c>
      <c r="DK6" s="22">
        <f t="shared" si="12"/>
        <v>46</v>
      </c>
      <c r="DL6" s="22">
        <f t="shared" si="12"/>
        <v>47.79</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358614</v>
      </c>
      <c r="D7" s="24">
        <v>46</v>
      </c>
      <c r="E7" s="24">
        <v>1</v>
      </c>
      <c r="F7" s="24">
        <v>0</v>
      </c>
      <c r="G7" s="24">
        <v>2</v>
      </c>
      <c r="H7" s="24" t="s">
        <v>92</v>
      </c>
      <c r="I7" s="24" t="s">
        <v>93</v>
      </c>
      <c r="J7" s="24" t="s">
        <v>94</v>
      </c>
      <c r="K7" s="24" t="s">
        <v>95</v>
      </c>
      <c r="L7" s="24" t="s">
        <v>96</v>
      </c>
      <c r="M7" s="24" t="s">
        <v>97</v>
      </c>
      <c r="N7" s="25" t="s">
        <v>98</v>
      </c>
      <c r="O7" s="25">
        <v>92.33</v>
      </c>
      <c r="P7" s="25">
        <v>28.34</v>
      </c>
      <c r="Q7" s="25">
        <v>0</v>
      </c>
      <c r="R7" s="25" t="s">
        <v>98</v>
      </c>
      <c r="S7" s="25" t="s">
        <v>98</v>
      </c>
      <c r="T7" s="25" t="s">
        <v>98</v>
      </c>
      <c r="U7" s="25">
        <v>55607</v>
      </c>
      <c r="V7" s="25">
        <v>54.47</v>
      </c>
      <c r="W7" s="25">
        <v>1020.87</v>
      </c>
      <c r="X7" s="25">
        <v>97.41</v>
      </c>
      <c r="Y7" s="25">
        <v>102.38</v>
      </c>
      <c r="Z7" s="25">
        <v>99.72</v>
      </c>
      <c r="AA7" s="25">
        <v>98.67</v>
      </c>
      <c r="AB7" s="25">
        <v>103.32</v>
      </c>
      <c r="AC7" s="25">
        <v>112.91</v>
      </c>
      <c r="AD7" s="25">
        <v>111.13</v>
      </c>
      <c r="AE7" s="25">
        <v>112.49</v>
      </c>
      <c r="AF7" s="25">
        <v>107.33</v>
      </c>
      <c r="AG7" s="25">
        <v>108.93</v>
      </c>
      <c r="AH7" s="25">
        <v>108.93</v>
      </c>
      <c r="AI7" s="25">
        <v>50.28</v>
      </c>
      <c r="AJ7" s="25">
        <v>47.09</v>
      </c>
      <c r="AK7" s="25">
        <v>8.23</v>
      </c>
      <c r="AL7" s="25">
        <v>10.44</v>
      </c>
      <c r="AM7" s="25">
        <v>5.86</v>
      </c>
      <c r="AN7" s="25">
        <v>9.92</v>
      </c>
      <c r="AO7" s="25">
        <v>12.29</v>
      </c>
      <c r="AP7" s="25">
        <v>8.77</v>
      </c>
      <c r="AQ7" s="25">
        <v>8.81</v>
      </c>
      <c r="AR7" s="25">
        <v>8.48</v>
      </c>
      <c r="AS7" s="25">
        <v>8.48</v>
      </c>
      <c r="AT7" s="25">
        <v>167.68</v>
      </c>
      <c r="AU7" s="25">
        <v>167.83</v>
      </c>
      <c r="AV7" s="25">
        <v>201.14</v>
      </c>
      <c r="AW7" s="25">
        <v>204.75</v>
      </c>
      <c r="AX7" s="25">
        <v>230.73</v>
      </c>
      <c r="AY7" s="25">
        <v>271.10000000000002</v>
      </c>
      <c r="AZ7" s="25">
        <v>284.45</v>
      </c>
      <c r="BA7" s="25">
        <v>309.23</v>
      </c>
      <c r="BB7" s="25">
        <v>313.43</v>
      </c>
      <c r="BC7" s="25">
        <v>303.10000000000002</v>
      </c>
      <c r="BD7" s="25">
        <v>303.10000000000002</v>
      </c>
      <c r="BE7" s="25">
        <v>443.53</v>
      </c>
      <c r="BF7" s="25">
        <v>378.76</v>
      </c>
      <c r="BG7" s="25">
        <v>313.11</v>
      </c>
      <c r="BH7" s="25">
        <v>249.16</v>
      </c>
      <c r="BI7" s="25">
        <v>188.94</v>
      </c>
      <c r="BJ7" s="25">
        <v>272.95999999999998</v>
      </c>
      <c r="BK7" s="25">
        <v>260.95999999999998</v>
      </c>
      <c r="BL7" s="25">
        <v>240.07</v>
      </c>
      <c r="BM7" s="25">
        <v>224.81</v>
      </c>
      <c r="BN7" s="25">
        <v>210.83</v>
      </c>
      <c r="BO7" s="25">
        <v>210.83</v>
      </c>
      <c r="BP7" s="25">
        <v>91.1</v>
      </c>
      <c r="BQ7" s="25">
        <v>97.82</v>
      </c>
      <c r="BR7" s="25">
        <v>94.82</v>
      </c>
      <c r="BS7" s="25">
        <v>93.86</v>
      </c>
      <c r="BT7" s="25">
        <v>99.26</v>
      </c>
      <c r="BU7" s="25">
        <v>112.84</v>
      </c>
      <c r="BV7" s="25">
        <v>110.77</v>
      </c>
      <c r="BW7" s="25">
        <v>112.35</v>
      </c>
      <c r="BX7" s="25">
        <v>106.47</v>
      </c>
      <c r="BY7" s="25">
        <v>107.7</v>
      </c>
      <c r="BZ7" s="25">
        <v>107.7</v>
      </c>
      <c r="CA7" s="25">
        <v>124.04</v>
      </c>
      <c r="CB7" s="25">
        <v>115.52</v>
      </c>
      <c r="CC7" s="25">
        <v>119.17</v>
      </c>
      <c r="CD7" s="25">
        <v>120.39</v>
      </c>
      <c r="CE7" s="25">
        <v>113.84</v>
      </c>
      <c r="CF7" s="25">
        <v>73.849999999999994</v>
      </c>
      <c r="CG7" s="25">
        <v>73.180000000000007</v>
      </c>
      <c r="CH7" s="25">
        <v>73.05</v>
      </c>
      <c r="CI7" s="25">
        <v>77.53</v>
      </c>
      <c r="CJ7" s="25">
        <v>76.25</v>
      </c>
      <c r="CK7" s="25">
        <v>76.25</v>
      </c>
      <c r="CL7" s="25">
        <v>65.849999999999994</v>
      </c>
      <c r="CM7" s="25">
        <v>66.239999999999995</v>
      </c>
      <c r="CN7" s="25">
        <v>64.22</v>
      </c>
      <c r="CO7" s="25">
        <v>62.95</v>
      </c>
      <c r="CP7" s="25">
        <v>62.21</v>
      </c>
      <c r="CQ7" s="25">
        <v>61.69</v>
      </c>
      <c r="CR7" s="25">
        <v>62.26</v>
      </c>
      <c r="CS7" s="25">
        <v>62.22</v>
      </c>
      <c r="CT7" s="25">
        <v>61.45</v>
      </c>
      <c r="CU7" s="25">
        <v>61.63</v>
      </c>
      <c r="CV7" s="25">
        <v>61.63</v>
      </c>
      <c r="CW7" s="25">
        <v>136.62</v>
      </c>
      <c r="CX7" s="25">
        <v>135.81</v>
      </c>
      <c r="CY7" s="25">
        <v>140.09</v>
      </c>
      <c r="CZ7" s="25">
        <v>142.93</v>
      </c>
      <c r="DA7" s="25">
        <v>144.61000000000001</v>
      </c>
      <c r="DB7" s="25">
        <v>100</v>
      </c>
      <c r="DC7" s="25">
        <v>100.16</v>
      </c>
      <c r="DD7" s="25">
        <v>100.28</v>
      </c>
      <c r="DE7" s="25">
        <v>100.29</v>
      </c>
      <c r="DF7" s="25">
        <v>100.36</v>
      </c>
      <c r="DG7" s="25">
        <v>100.36</v>
      </c>
      <c r="DH7" s="25">
        <v>40.71</v>
      </c>
      <c r="DI7" s="25">
        <v>42.58</v>
      </c>
      <c r="DJ7" s="25">
        <v>44.23</v>
      </c>
      <c r="DK7" s="25">
        <v>46</v>
      </c>
      <c r="DL7" s="25">
        <v>47.79</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企業団 柳井地域広域</cp:lastModifiedBy>
  <cp:lastPrinted>2025-02-13T02:04:58Z</cp:lastPrinted>
  <dcterms:created xsi:type="dcterms:W3CDTF">2025-01-24T06:53:51Z</dcterms:created>
  <dcterms:modified xsi:type="dcterms:W3CDTF">2025-02-14T04:18:20Z</dcterms:modified>
  <cp:category/>
</cp:coreProperties>
</file>