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8_{DCECF203-B11B-4308-8495-4E3C8D3DF05C}" xr6:coauthVersionLast="47" xr6:coauthVersionMax="47" xr10:uidLastSave="{00000000-0000-0000-0000-000000000000}"/>
  <bookViews>
    <workbookView xWindow="28680" yWindow="-120" windowWidth="29040" windowHeight="15840" tabRatio="812" xr2:uid="{00000000-000D-0000-FFFF-FFFF00000000}"/>
  </bookViews>
  <sheets>
    <sheet name="市町勢一覧１" sheetId="15" r:id="rId1"/>
    <sheet name="市町勢一覧２" sheetId="16" r:id="rId2"/>
    <sheet name="市町勢一覧３" sheetId="27" r:id="rId3"/>
    <sheet name="市町勢一覧４" sheetId="28" r:id="rId4"/>
    <sheet name="市町勢一覧５" sheetId="29" r:id="rId5"/>
    <sheet name="市町勢一覧６" sheetId="30" r:id="rId6"/>
    <sheet name="市町勢一覧７" sheetId="31" r:id="rId7"/>
    <sheet name="市町勢一覧８" sheetId="32" r:id="rId8"/>
    <sheet name="市町勢一覧９" sheetId="33" r:id="rId9"/>
    <sheet name="市町勢一覧10" sheetId="34" r:id="rId10"/>
    <sheet name="市町勢一覧11" sheetId="35" r:id="rId11"/>
    <sheet name="市町勢一覧12" sheetId="36" r:id="rId12"/>
    <sheet name="市町勢一覧13" sheetId="37" r:id="rId13"/>
    <sheet name="市町勢一覧14" sheetId="38" r:id="rId14"/>
  </sheets>
  <definedNames>
    <definedName name="_xlnm._FilterDatabase" localSheetId="1" hidden="1">市町勢一覧２!$A$7:$A$31</definedName>
    <definedName name="_xlnm._FilterDatabase" localSheetId="4" hidden="1">市町勢一覧５!$A$10:$G$24</definedName>
    <definedName name="_xlnm.Print_Area" localSheetId="0">市町勢一覧１!$J$1:$P$32</definedName>
    <definedName name="_xlnm.Print_Area" localSheetId="6">市町勢一覧７!$A$1:$F$32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2" l="1"/>
  <c r="D6" i="32"/>
  <c r="K24" i="30" l="1"/>
  <c r="J24" i="30"/>
  <c r="K8" i="30"/>
  <c r="J8" i="30"/>
  <c r="K6" i="30"/>
  <c r="J6" i="30"/>
  <c r="I6" i="30"/>
  <c r="N24" i="29"/>
  <c r="M24" i="29"/>
  <c r="L24" i="29"/>
  <c r="K24" i="29"/>
  <c r="J24" i="29"/>
  <c r="I24" i="29"/>
  <c r="N8" i="29"/>
  <c r="N6" i="29" s="1"/>
  <c r="M8" i="29"/>
  <c r="L8" i="29"/>
  <c r="K8" i="29"/>
  <c r="K6" i="29" s="1"/>
  <c r="J8" i="29"/>
  <c r="I8" i="29"/>
  <c r="M6" i="29"/>
  <c r="L6" i="29"/>
  <c r="J6" i="29"/>
  <c r="I6" i="29"/>
  <c r="M31" i="28" l="1"/>
  <c r="P31" i="28" s="1"/>
  <c r="L31" i="28"/>
  <c r="O31" i="28" s="1"/>
  <c r="P30" i="28"/>
  <c r="M30" i="28"/>
  <c r="L30" i="28"/>
  <c r="O30" i="28" s="1"/>
  <c r="P29" i="28"/>
  <c r="O29" i="28"/>
  <c r="M29" i="28"/>
  <c r="L29" i="28"/>
  <c r="M28" i="28"/>
  <c r="P28" i="28" s="1"/>
  <c r="L28" i="28"/>
  <c r="O28" i="28" s="1"/>
  <c r="P27" i="28"/>
  <c r="O27" i="28"/>
  <c r="M27" i="28"/>
  <c r="L27" i="28"/>
  <c r="P26" i="28"/>
  <c r="O26" i="28"/>
  <c r="M26" i="28"/>
  <c r="L26" i="28"/>
  <c r="M22" i="28"/>
  <c r="P22" i="28" s="1"/>
  <c r="L22" i="28"/>
  <c r="O22" i="28" s="1"/>
  <c r="P21" i="28"/>
  <c r="O21" i="28"/>
  <c r="M21" i="28"/>
  <c r="L21" i="28"/>
  <c r="P20" i="28"/>
  <c r="O20" i="28"/>
  <c r="M20" i="28"/>
  <c r="L20" i="28"/>
  <c r="M19" i="28"/>
  <c r="P19" i="28" s="1"/>
  <c r="L19" i="28"/>
  <c r="O19" i="28" s="1"/>
  <c r="P18" i="28"/>
  <c r="O18" i="28"/>
  <c r="M18" i="28"/>
  <c r="L18" i="28"/>
  <c r="P17" i="28"/>
  <c r="O17" i="28"/>
  <c r="M17" i="28"/>
  <c r="L17" i="28"/>
  <c r="M16" i="28"/>
  <c r="P16" i="28" s="1"/>
  <c r="L16" i="28"/>
  <c r="O16" i="28" s="1"/>
  <c r="P15" i="28"/>
  <c r="O15" i="28"/>
  <c r="M15" i="28"/>
  <c r="L15" i="28"/>
  <c r="P14" i="28"/>
  <c r="O14" i="28"/>
  <c r="M14" i="28"/>
  <c r="L14" i="28"/>
  <c r="M13" i="28"/>
  <c r="P13" i="28" s="1"/>
  <c r="L13" i="28"/>
  <c r="O13" i="28" s="1"/>
  <c r="P12" i="28"/>
  <c r="O12" i="28"/>
  <c r="M12" i="28"/>
  <c r="L12" i="28"/>
  <c r="P11" i="28"/>
  <c r="O11" i="28"/>
  <c r="M11" i="28"/>
  <c r="L11" i="28"/>
  <c r="M10" i="28"/>
  <c r="P10" i="28" s="1"/>
  <c r="L10" i="28"/>
  <c r="O10" i="28" s="1"/>
  <c r="P6" i="28"/>
  <c r="O6" i="28"/>
  <c r="M6" i="28"/>
  <c r="L6" i="28"/>
  <c r="K9" i="16" l="1"/>
  <c r="P31" i="15"/>
  <c r="P30" i="15"/>
  <c r="P29" i="15"/>
  <c r="P28" i="15"/>
  <c r="P27" i="15"/>
  <c r="P26" i="15"/>
  <c r="P24" i="15"/>
  <c r="P22" i="15"/>
  <c r="P21" i="15"/>
  <c r="P20" i="15"/>
  <c r="P19" i="15"/>
  <c r="P18" i="15"/>
  <c r="P17" i="15"/>
  <c r="P16" i="15"/>
  <c r="P15" i="15"/>
  <c r="P14" i="15"/>
  <c r="P13" i="15"/>
  <c r="P12" i="15"/>
  <c r="P11" i="15"/>
  <c r="P10" i="15"/>
  <c r="P8" i="15"/>
  <c r="P6" i="15"/>
  <c r="O6" i="15"/>
  <c r="O31" i="15" l="1"/>
  <c r="O30" i="15"/>
  <c r="O29" i="15"/>
  <c r="O28" i="15"/>
  <c r="O27" i="15"/>
  <c r="O26" i="15"/>
  <c r="O24" i="15"/>
  <c r="O22" i="15"/>
  <c r="O21" i="15"/>
  <c r="O20" i="15"/>
  <c r="O19" i="15"/>
  <c r="O18" i="15"/>
  <c r="O17" i="15"/>
  <c r="O16" i="15"/>
  <c r="O15" i="15"/>
  <c r="O14" i="15"/>
  <c r="O13" i="15"/>
  <c r="O12" i="15"/>
  <c r="O11" i="15"/>
  <c r="O10" i="15"/>
  <c r="O8" i="15"/>
  <c r="N25" i="16" l="1"/>
  <c r="M25" i="16"/>
  <c r="L25" i="16"/>
  <c r="K25" i="16"/>
  <c r="N9" i="16"/>
  <c r="M9" i="16"/>
  <c r="L9" i="16"/>
  <c r="Q24" i="16" l="1"/>
  <c r="P24" i="16"/>
  <c r="O24" i="16"/>
  <c r="N24" i="16"/>
  <c r="M24" i="16"/>
  <c r="L24" i="16"/>
  <c r="Q8" i="16"/>
  <c r="P8" i="16"/>
  <c r="O8" i="16"/>
  <c r="N8" i="16"/>
  <c r="M8" i="16"/>
  <c r="L8" i="16"/>
  <c r="Q6" i="16"/>
  <c r="P6" i="16"/>
  <c r="O6" i="16"/>
  <c r="N6" i="16"/>
  <c r="M6" i="16"/>
  <c r="L6" i="16"/>
  <c r="K6" i="16"/>
  <c r="K24" i="16"/>
  <c r="K8" i="16"/>
</calcChain>
</file>

<file path=xl/sharedStrings.xml><?xml version="1.0" encoding="utf-8"?>
<sst xmlns="http://schemas.openxmlformats.org/spreadsheetml/2006/main" count="632" uniqueCount="222">
  <si>
    <t>1)土地面積</t>
  </si>
  <si>
    <t>2)民有地面積</t>
  </si>
  <si>
    <t>4)人口密度</t>
  </si>
  <si>
    <t>5)世帯数</t>
  </si>
  <si>
    <t>総数</t>
  </si>
  <si>
    <t>男</t>
  </si>
  <si>
    <t>女</t>
  </si>
  <si>
    <t>人</t>
  </si>
  <si>
    <t>世帯</t>
    <rPh sb="0" eb="2">
      <t>セタイ</t>
    </rPh>
    <phoneticPr fontId="3"/>
  </si>
  <si>
    <t>市計</t>
  </si>
  <si>
    <t>下関市</t>
  </si>
  <si>
    <t>宇部市</t>
  </si>
  <si>
    <t>山口市</t>
  </si>
  <si>
    <t>萩市</t>
  </si>
  <si>
    <t>防府市</t>
  </si>
  <si>
    <t>下松市</t>
  </si>
  <si>
    <t>岩国市</t>
  </si>
  <si>
    <t>光市</t>
  </si>
  <si>
    <t>長門市</t>
  </si>
  <si>
    <t>柳井市</t>
  </si>
  <si>
    <t>美祢市</t>
  </si>
  <si>
    <t>周南市</t>
    <rPh sb="0" eb="3">
      <t>シュウナンシ</t>
    </rPh>
    <phoneticPr fontId="3"/>
  </si>
  <si>
    <t>山陽小野田市</t>
    <rPh sb="0" eb="2">
      <t>サンヨウ</t>
    </rPh>
    <phoneticPr fontId="3"/>
  </si>
  <si>
    <t>町計</t>
  </si>
  <si>
    <t>周防大島町</t>
    <rPh sb="0" eb="2">
      <t>スオウ</t>
    </rPh>
    <rPh sb="2" eb="5">
      <t>オオシマチョウ</t>
    </rPh>
    <phoneticPr fontId="3"/>
  </si>
  <si>
    <t>和木町</t>
  </si>
  <si>
    <t>上関町</t>
  </si>
  <si>
    <t>田布施町</t>
  </si>
  <si>
    <t>平生町</t>
  </si>
  <si>
    <t>阿武町</t>
  </si>
  <si>
    <t>資料出所</t>
  </si>
  <si>
    <t>年少人口</t>
  </si>
  <si>
    <t>生産年齢人口</t>
  </si>
  <si>
    <t>老年人口</t>
  </si>
  <si>
    <t>(０～１４歳)</t>
  </si>
  <si>
    <t>(１５～６４歳)</t>
  </si>
  <si>
    <t>(６５歳以上)</t>
  </si>
  <si>
    <t>第１次産業</t>
  </si>
  <si>
    <t>第２次産業</t>
  </si>
  <si>
    <t>第３次産業</t>
  </si>
  <si>
    <t>6) 県統計分析課「山口県人口移動統計調査結果報告書」　7) 総務省統計局「国勢調査報告」</t>
    <rPh sb="3" eb="4">
      <t>ケン</t>
    </rPh>
    <rPh sb="4" eb="6">
      <t>トウケイ</t>
    </rPh>
    <rPh sb="6" eb="8">
      <t>ブンセキ</t>
    </rPh>
    <rPh sb="8" eb="9">
      <t>カ</t>
    </rPh>
    <rPh sb="10" eb="13">
      <t>ヤマグチケン</t>
    </rPh>
    <rPh sb="13" eb="15">
      <t>ジンコウ</t>
    </rPh>
    <rPh sb="15" eb="17">
      <t>イドウ</t>
    </rPh>
    <rPh sb="17" eb="19">
      <t>トウケイ</t>
    </rPh>
    <rPh sb="19" eb="21">
      <t>チョウサ</t>
    </rPh>
    <rPh sb="21" eb="23">
      <t>ケッカ</t>
    </rPh>
    <rPh sb="23" eb="26">
      <t>ホウコクショ</t>
    </rPh>
    <phoneticPr fontId="3"/>
  </si>
  <si>
    <t xml:space="preserve"> </t>
    <phoneticPr fontId="1"/>
  </si>
  <si>
    <t>市　　　　町</t>
    <rPh sb="0" eb="1">
      <t>シ</t>
    </rPh>
    <rPh sb="5" eb="6">
      <t>マチ</t>
    </rPh>
    <phoneticPr fontId="1"/>
  </si>
  <si>
    <t>人／㎢</t>
    <rPh sb="0" eb="1">
      <t>ニン</t>
    </rPh>
    <phoneticPr fontId="3"/>
  </si>
  <si>
    <t>㎢</t>
    <phoneticPr fontId="3"/>
  </si>
  <si>
    <t>ｈａ</t>
    <phoneticPr fontId="1"/>
  </si>
  <si>
    <t>総数</t>
    <rPh sb="0" eb="2">
      <t>ソウスウ</t>
    </rPh>
    <phoneticPr fontId="3"/>
  </si>
  <si>
    <t>男</t>
    <rPh sb="0" eb="1">
      <t>オトコ</t>
    </rPh>
    <phoneticPr fontId="3"/>
  </si>
  <si>
    <t>女</t>
    <rPh sb="0" eb="1">
      <t>オンナ</t>
    </rPh>
    <phoneticPr fontId="3"/>
  </si>
  <si>
    <t>済</t>
    <rPh sb="0" eb="1">
      <t>スミ</t>
    </rPh>
    <phoneticPr fontId="1"/>
  </si>
  <si>
    <t>3)人口総数</t>
    <rPh sb="2" eb="4">
      <t>ジンコウ</t>
    </rPh>
    <rPh sb="4" eb="6">
      <t>ソウスウ</t>
    </rPh>
    <phoneticPr fontId="1"/>
  </si>
  <si>
    <t>人口密度</t>
    <rPh sb="0" eb="2">
      <t>ジンコウ</t>
    </rPh>
    <rPh sb="2" eb="4">
      <t>ミツド</t>
    </rPh>
    <phoneticPr fontId="1"/>
  </si>
  <si>
    <t>(令2.10.1)</t>
    <phoneticPr fontId="1"/>
  </si>
  <si>
    <t>入力値</t>
    <rPh sb="0" eb="3">
      <t>ニュウリョクチ</t>
    </rPh>
    <phoneticPr fontId="1"/>
  </si>
  <si>
    <t>（人口総数÷土地面積）</t>
    <rPh sb="1" eb="3">
      <t>ジンコウ</t>
    </rPh>
    <rPh sb="3" eb="5">
      <t>ソウスウ</t>
    </rPh>
    <rPh sb="6" eb="8">
      <t>トチ</t>
    </rPh>
    <rPh sb="8" eb="10">
      <t>メンセキ</t>
    </rPh>
    <phoneticPr fontId="1"/>
  </si>
  <si>
    <t>(令3.10.1)</t>
    <rPh sb="8" eb="9">
      <t>レイガン</t>
    </rPh>
    <phoneticPr fontId="3"/>
  </si>
  <si>
    <t>(令4.10.1)</t>
    <rPh sb="1" eb="2">
      <t>レイ</t>
    </rPh>
    <phoneticPr fontId="3"/>
  </si>
  <si>
    <t>7)就業者数(15歳以上) (令2.10.1)</t>
    <rPh sb="15" eb="16">
      <t>レイ</t>
    </rPh>
    <phoneticPr fontId="1"/>
  </si>
  <si>
    <t>(令5.10.1)</t>
    <rPh sb="1" eb="2">
      <t>レイ</t>
    </rPh>
    <phoneticPr fontId="3"/>
  </si>
  <si>
    <t>(令5.1.1)</t>
    <rPh sb="1" eb="2">
      <t>レイ</t>
    </rPh>
    <phoneticPr fontId="3"/>
  </si>
  <si>
    <t>３）人口（令4.10.1）</t>
    <rPh sb="2" eb="4">
      <t>ジンコウ</t>
    </rPh>
    <rPh sb="5" eb="6">
      <t>レイ</t>
    </rPh>
    <phoneticPr fontId="3"/>
  </si>
  <si>
    <t>(令4.10.1)</t>
    <rPh sb="8" eb="9">
      <t>レイガン</t>
    </rPh>
    <phoneticPr fontId="3"/>
  </si>
  <si>
    <t>6)年齢３区分別人口(令4.10.1)</t>
    <rPh sb="11" eb="12">
      <t>レイ</t>
    </rPh>
    <phoneticPr fontId="3"/>
  </si>
  <si>
    <t>8)自然動態(令4年)</t>
    <rPh sb="2" eb="4">
      <t>シゼン</t>
    </rPh>
    <rPh sb="4" eb="6">
      <t>ドウタイ</t>
    </rPh>
    <phoneticPr fontId="1"/>
  </si>
  <si>
    <t xml:space="preserve">        9)社会動態(令4年)</t>
    <rPh sb="15" eb="16">
      <t>レイ</t>
    </rPh>
    <rPh sb="17" eb="18">
      <t>ネン</t>
    </rPh>
    <phoneticPr fontId="3"/>
  </si>
  <si>
    <t>出生数</t>
    <rPh sb="0" eb="3">
      <t>シュッセイスウ</t>
    </rPh>
    <phoneticPr fontId="1"/>
  </si>
  <si>
    <t>出生率</t>
  </si>
  <si>
    <t>死亡数</t>
  </si>
  <si>
    <t>死亡率</t>
  </si>
  <si>
    <t>婚姻件数</t>
  </si>
  <si>
    <t>離婚件数</t>
  </si>
  <si>
    <t>転入</t>
  </si>
  <si>
    <t>転出</t>
  </si>
  <si>
    <t>(人口千対)</t>
  </si>
  <si>
    <t>人</t>
    <rPh sb="0" eb="1">
      <t>ニン</t>
    </rPh>
    <phoneticPr fontId="1"/>
  </si>
  <si>
    <t>件</t>
  </si>
  <si>
    <t>10)民営事業所数・従業者数　(令3.6.1)</t>
    <rPh sb="3" eb="5">
      <t>ミンエイ</t>
    </rPh>
    <rPh sb="5" eb="8">
      <t>ジギョウショ</t>
    </rPh>
    <rPh sb="8" eb="9">
      <t>スウ</t>
    </rPh>
    <rPh sb="10" eb="13">
      <t>ジュウギョウシャ</t>
    </rPh>
    <rPh sb="13" eb="14">
      <t>スウ</t>
    </rPh>
    <rPh sb="16" eb="17">
      <t>レイ</t>
    </rPh>
    <phoneticPr fontId="3"/>
  </si>
  <si>
    <t>　⇒土地面積はR4年刊より</t>
    <rPh sb="2" eb="4">
      <t>トチ</t>
    </rPh>
    <rPh sb="4" eb="6">
      <t>メンセキ</t>
    </rPh>
    <rPh sb="9" eb="11">
      <t>ネンカン</t>
    </rPh>
    <phoneticPr fontId="1"/>
  </si>
  <si>
    <t>事業所数/
土地面積</t>
    <rPh sb="0" eb="3">
      <t>ジギョウショ</t>
    </rPh>
    <rPh sb="3" eb="4">
      <t>スウ</t>
    </rPh>
    <rPh sb="6" eb="8">
      <t>トチ</t>
    </rPh>
    <rPh sb="8" eb="10">
      <t>メンセキ</t>
    </rPh>
    <phoneticPr fontId="3"/>
  </si>
  <si>
    <t>従業者数/
土地面積</t>
    <rPh sb="0" eb="1">
      <t>ジュウ</t>
    </rPh>
    <rPh sb="1" eb="4">
      <t>ギョウシャスウ</t>
    </rPh>
    <rPh sb="6" eb="8">
      <t>トチ</t>
    </rPh>
    <rPh sb="8" eb="10">
      <t>メンセキ</t>
    </rPh>
    <phoneticPr fontId="3"/>
  </si>
  <si>
    <t>事業所数</t>
    <rPh sb="0" eb="3">
      <t>ジギョウショ</t>
    </rPh>
    <rPh sb="3" eb="4">
      <t>スウ</t>
    </rPh>
    <phoneticPr fontId="3"/>
  </si>
  <si>
    <t>従業者数</t>
    <rPh sb="0" eb="3">
      <t>ジュウギョウシャ</t>
    </rPh>
    <rPh sb="3" eb="4">
      <t>スウ</t>
    </rPh>
    <phoneticPr fontId="3"/>
  </si>
  <si>
    <t>1平方㎞あたり
事業所数</t>
    <rPh sb="1" eb="3">
      <t>ヘイホウ</t>
    </rPh>
    <rPh sb="8" eb="11">
      <t>ジギョウショ</t>
    </rPh>
    <rPh sb="11" eb="12">
      <t>スウ</t>
    </rPh>
    <phoneticPr fontId="3"/>
  </si>
  <si>
    <t>1平方㎞あたり
従業者数</t>
    <rPh sb="1" eb="3">
      <t>ヘイホウ</t>
    </rPh>
    <rPh sb="8" eb="10">
      <t>ジュウギョウ</t>
    </rPh>
    <rPh sb="10" eb="11">
      <t>シャ</t>
    </rPh>
    <rPh sb="11" eb="12">
      <t>スウ</t>
    </rPh>
    <phoneticPr fontId="3"/>
  </si>
  <si>
    <t>市　　　　町</t>
    <rPh sb="0" eb="1">
      <t>シ</t>
    </rPh>
    <rPh sb="5" eb="6">
      <t>マチ</t>
    </rPh>
    <phoneticPr fontId="3"/>
  </si>
  <si>
    <t>(令3.10.1)</t>
    <rPh sb="1" eb="2">
      <t>レイ</t>
    </rPh>
    <phoneticPr fontId="3"/>
  </si>
  <si>
    <t>…</t>
  </si>
  <si>
    <t>注　10)事業所数には事業内容等不評を含まない。また、従業者数総数には男女別の不詳を含む。</t>
    <rPh sb="0" eb="1">
      <t>チュウ</t>
    </rPh>
    <rPh sb="5" eb="9">
      <t>ジギョウショスウ</t>
    </rPh>
    <rPh sb="11" eb="18">
      <t>ジギョウナイヨウトウフヒョウ</t>
    </rPh>
    <rPh sb="19" eb="20">
      <t>フク</t>
    </rPh>
    <rPh sb="27" eb="30">
      <t>ジュウギョウシャ</t>
    </rPh>
    <rPh sb="30" eb="31">
      <t>スウ</t>
    </rPh>
    <rPh sb="31" eb="33">
      <t>ソウスウ</t>
    </rPh>
    <rPh sb="35" eb="37">
      <t>ダンジョ</t>
    </rPh>
    <rPh sb="37" eb="38">
      <t>ベツ</t>
    </rPh>
    <rPh sb="39" eb="41">
      <t>フショウ</t>
    </rPh>
    <rPh sb="42" eb="43">
      <t>フク</t>
    </rPh>
    <phoneticPr fontId="1"/>
  </si>
  <si>
    <t>11)農業経営</t>
    <rPh sb="3" eb="5">
      <t>ノウギョウ</t>
    </rPh>
    <rPh sb="5" eb="7">
      <t>ケイエイ</t>
    </rPh>
    <phoneticPr fontId="3"/>
  </si>
  <si>
    <t>12)販売農家数</t>
    <rPh sb="7" eb="8">
      <t>スウ</t>
    </rPh>
    <phoneticPr fontId="1"/>
  </si>
  <si>
    <t>13)経営耕地</t>
    <phoneticPr fontId="1"/>
  </si>
  <si>
    <t>14)水稲収穫量</t>
    <phoneticPr fontId="1"/>
  </si>
  <si>
    <t>15)林業経営</t>
    <rPh sb="4" eb="5">
      <t>ギョウ</t>
    </rPh>
    <rPh sb="5" eb="7">
      <t>ケイエイ</t>
    </rPh>
    <phoneticPr fontId="3"/>
  </si>
  <si>
    <t>体数</t>
    <rPh sb="0" eb="1">
      <t>タイ</t>
    </rPh>
    <rPh sb="1" eb="2">
      <t>スウ</t>
    </rPh>
    <phoneticPr fontId="3"/>
  </si>
  <si>
    <t>総面積</t>
  </si>
  <si>
    <t>体数</t>
    <rPh sb="0" eb="2">
      <t>タイスウ</t>
    </rPh>
    <phoneticPr fontId="3"/>
  </si>
  <si>
    <t>(令2.2.1)</t>
    <rPh sb="1" eb="2">
      <t>レイ</t>
    </rPh>
    <phoneticPr fontId="1"/>
  </si>
  <si>
    <t>（令4年産）</t>
    <rPh sb="1" eb="2">
      <t>レイ</t>
    </rPh>
    <rPh sb="3" eb="5">
      <t>ネンサン</t>
    </rPh>
    <phoneticPr fontId="1"/>
  </si>
  <si>
    <t>(令2.2.1)</t>
  </si>
  <si>
    <t>経営体</t>
    <rPh sb="0" eb="3">
      <t>ケイエイタイ</t>
    </rPh>
    <phoneticPr fontId="3"/>
  </si>
  <si>
    <t>戸</t>
  </si>
  <si>
    <t>ha</t>
    <phoneticPr fontId="3"/>
  </si>
  <si>
    <t>t</t>
  </si>
  <si>
    <t>x</t>
  </si>
  <si>
    <t>-</t>
  </si>
  <si>
    <t>16)森林面積</t>
    <phoneticPr fontId="1"/>
  </si>
  <si>
    <t>17)素材</t>
    <phoneticPr fontId="3"/>
  </si>
  <si>
    <t>18)漁業</t>
    <phoneticPr fontId="1"/>
  </si>
  <si>
    <t>19)製造業(R3年)</t>
    <phoneticPr fontId="3"/>
  </si>
  <si>
    <t>生産量</t>
    <rPh sb="0" eb="2">
      <t>セイサン</t>
    </rPh>
    <phoneticPr fontId="3"/>
  </si>
  <si>
    <t>経営体数</t>
  </si>
  <si>
    <t>事業所数</t>
  </si>
  <si>
    <t>従業者数</t>
  </si>
  <si>
    <t>製造品</t>
  </si>
  <si>
    <t>(令４年度)</t>
    <rPh sb="1" eb="2">
      <t>レイ</t>
    </rPh>
    <phoneticPr fontId="3"/>
  </si>
  <si>
    <t>(令４年度)</t>
    <rPh sb="1" eb="2">
      <t>レイ</t>
    </rPh>
    <rPh sb="4" eb="5">
      <t>ド</t>
    </rPh>
    <phoneticPr fontId="3"/>
  </si>
  <si>
    <t>(平30.11.1)</t>
    <rPh sb="1" eb="2">
      <t>ヒラ</t>
    </rPh>
    <phoneticPr fontId="3"/>
  </si>
  <si>
    <t>出荷額等</t>
  </si>
  <si>
    <t>ha</t>
  </si>
  <si>
    <t>1000㎥</t>
    <phoneticPr fontId="3"/>
  </si>
  <si>
    <t>経営体</t>
    <phoneticPr fontId="1"/>
  </si>
  <si>
    <t>万円</t>
    <rPh sb="0" eb="2">
      <t>マンエン</t>
    </rPh>
    <phoneticPr fontId="3"/>
  </si>
  <si>
    <t>…</t>
    <phoneticPr fontId="1"/>
  </si>
  <si>
    <t>×</t>
    <phoneticPr fontId="1"/>
  </si>
  <si>
    <t>注　19）従業者４人以上の事業所。事業所数と従業者数は、6月1日現在、製造品出荷額等は令和2年1月～12月の実績。</t>
    <rPh sb="17" eb="20">
      <t>ジギョウショ</t>
    </rPh>
    <rPh sb="20" eb="21">
      <t>スウ</t>
    </rPh>
    <rPh sb="22" eb="25">
      <t>ジュウギョウシャ</t>
    </rPh>
    <rPh sb="25" eb="26">
      <t>スウ</t>
    </rPh>
    <rPh sb="29" eb="30">
      <t>ガツ</t>
    </rPh>
    <rPh sb="31" eb="32">
      <t>ニチ</t>
    </rPh>
    <rPh sb="32" eb="34">
      <t>ゲンザイ</t>
    </rPh>
    <rPh sb="35" eb="38">
      <t>セイゾウヒン</t>
    </rPh>
    <rPh sb="38" eb="42">
      <t>シュッカガクトウ</t>
    </rPh>
    <rPh sb="43" eb="45">
      <t>レイワ</t>
    </rPh>
    <rPh sb="46" eb="47">
      <t>ネン</t>
    </rPh>
    <rPh sb="48" eb="49">
      <t>ガツ</t>
    </rPh>
    <rPh sb="52" eb="53">
      <t>ツキ</t>
    </rPh>
    <rPh sb="54" eb="56">
      <t>ジッセキ</t>
    </rPh>
    <phoneticPr fontId="3"/>
  </si>
  <si>
    <t>20)着工新設住宅</t>
    <phoneticPr fontId="1"/>
  </si>
  <si>
    <t>21)水道</t>
    <phoneticPr fontId="1"/>
  </si>
  <si>
    <t>22)公共下水</t>
    <phoneticPr fontId="1"/>
  </si>
  <si>
    <t>(令4年度)</t>
    <rPh sb="1" eb="2">
      <t>レイ</t>
    </rPh>
    <rPh sb="3" eb="5">
      <t>ネンド</t>
    </rPh>
    <phoneticPr fontId="3"/>
  </si>
  <si>
    <t>普及率</t>
  </si>
  <si>
    <t>道普及率</t>
  </si>
  <si>
    <t>戸数</t>
  </si>
  <si>
    <t>床面積</t>
  </si>
  <si>
    <t>(令5．3．31)</t>
    <rPh sb="1" eb="2">
      <t>レイ</t>
    </rPh>
    <phoneticPr fontId="3"/>
  </si>
  <si>
    <t>戸　</t>
  </si>
  <si>
    <t>㎡</t>
  </si>
  <si>
    <t>％</t>
  </si>
  <si>
    <t xml:space="preserve"> </t>
  </si>
  <si>
    <t>―</t>
    <phoneticPr fontId="1"/>
  </si>
  <si>
    <t>―</t>
  </si>
  <si>
    <t>23)市町村道(令3.4.1)</t>
    <rPh sb="5" eb="6">
      <t>ムラ</t>
    </rPh>
    <rPh sb="8" eb="9">
      <t>レイ</t>
    </rPh>
    <phoneticPr fontId="3"/>
  </si>
  <si>
    <t>24)自動車</t>
    <phoneticPr fontId="1"/>
  </si>
  <si>
    <t>25)商業（卸売・小売業）　(令和3年)</t>
    <rPh sb="15" eb="17">
      <t>レイワ</t>
    </rPh>
    <phoneticPr fontId="3"/>
  </si>
  <si>
    <t>実延長</t>
  </si>
  <si>
    <t>舗装率</t>
  </si>
  <si>
    <t>保有台数</t>
  </si>
  <si>
    <t>事業所数</t>
    <rPh sb="0" eb="3">
      <t>ジギョウショ</t>
    </rPh>
    <phoneticPr fontId="3"/>
  </si>
  <si>
    <t>年間商品</t>
  </si>
  <si>
    <t>(令5.3.31)</t>
    <rPh sb="1" eb="2">
      <t>レイ</t>
    </rPh>
    <phoneticPr fontId="3"/>
  </si>
  <si>
    <t>販売額</t>
  </si>
  <si>
    <t>m</t>
  </si>
  <si>
    <t>台</t>
    <rPh sb="0" eb="1">
      <t>ダイ</t>
    </rPh>
    <phoneticPr fontId="3"/>
  </si>
  <si>
    <t>100万円</t>
  </si>
  <si>
    <t>注　23）簡易舗装を含む。24）町計及び町別の数値には、所属町不明の運輸支局検査車両及び軽自動車検査協会検査車両を含まない。　</t>
    <phoneticPr fontId="3"/>
  </si>
  <si>
    <t>　　 25)産業大分類「Ⅰ－卸売業，小売業」に格付けられた事業所を全て集計対象としているが、年間商品販売額は、数値が得られた事業所について集計した。</t>
    <rPh sb="6" eb="11">
      <t>サンギョウダイブンルイ</t>
    </rPh>
    <rPh sb="23" eb="25">
      <t>カクヅ</t>
    </rPh>
    <rPh sb="29" eb="32">
      <t>ジギョウショ</t>
    </rPh>
    <rPh sb="33" eb="34">
      <t>スベ</t>
    </rPh>
    <rPh sb="35" eb="37">
      <t>シュウケイ</t>
    </rPh>
    <rPh sb="37" eb="39">
      <t>タイショウ</t>
    </rPh>
    <rPh sb="46" eb="53">
      <t>ネンカンショウヒンハンバイガク</t>
    </rPh>
    <rPh sb="55" eb="57">
      <t>スウチ</t>
    </rPh>
    <rPh sb="58" eb="59">
      <t>エ</t>
    </rPh>
    <rPh sb="62" eb="65">
      <t>ジギョウショ</t>
    </rPh>
    <rPh sb="69" eb="71">
      <t>シュウケイ</t>
    </rPh>
    <phoneticPr fontId="3"/>
  </si>
  <si>
    <t>　　　 　従業者数とは、「個人業主」、「無給家族従業者」、「有給役員」及び「常用雇用者」 の計であり、臨時雇用者は含めていない。また、年間商品販売額は、</t>
    <rPh sb="20" eb="22">
      <t>ムキュウ</t>
    </rPh>
    <rPh sb="22" eb="24">
      <t>カゾク</t>
    </rPh>
    <rPh sb="24" eb="27">
      <t>ジュウギョウシャ</t>
    </rPh>
    <rPh sb="30" eb="32">
      <t>ユウキュウ</t>
    </rPh>
    <rPh sb="32" eb="34">
      <t>ヤクイン</t>
    </rPh>
    <rPh sb="35" eb="36">
      <t>オヨ</t>
    </rPh>
    <rPh sb="38" eb="40">
      <t>ジョウヨウ</t>
    </rPh>
    <rPh sb="40" eb="43">
      <t>コヨウシャ</t>
    </rPh>
    <phoneticPr fontId="3"/>
  </si>
  <si>
    <t>　　　　 法人事業所のみ集計。事業所と従業者は６月1日現在、年間商品販売額は令和2年1月～12月の実績。</t>
    <rPh sb="49" eb="51">
      <t>ジッセキ</t>
    </rPh>
    <phoneticPr fontId="1"/>
  </si>
  <si>
    <t xml:space="preserve">　　 </t>
    <phoneticPr fontId="1"/>
  </si>
  <si>
    <t>26)市町内総生産
   (令2年度)</t>
    <rPh sb="3" eb="5">
      <t>シチョウ</t>
    </rPh>
    <rPh sb="5" eb="6">
      <t>ナイ</t>
    </rPh>
    <rPh sb="6" eb="9">
      <t>ソウセイサン</t>
    </rPh>
    <rPh sb="14" eb="15">
      <t>レイ</t>
    </rPh>
    <rPh sb="16" eb="18">
      <t>ネンド</t>
    </rPh>
    <phoneticPr fontId="1"/>
  </si>
  <si>
    <t>27)市町民所得
    (令2年度)</t>
    <rPh sb="3" eb="5">
      <t>シチョウ</t>
    </rPh>
    <rPh sb="5" eb="6">
      <t>ミン</t>
    </rPh>
    <rPh sb="6" eb="8">
      <t>ショトク</t>
    </rPh>
    <rPh sb="14" eb="15">
      <t>レイ</t>
    </rPh>
    <phoneticPr fontId="3"/>
  </si>
  <si>
    <t>28)一人当たり
   所得（分配）
   (令2年度)</t>
    <rPh sb="23" eb="24">
      <t>レイ</t>
    </rPh>
    <phoneticPr fontId="1"/>
  </si>
  <si>
    <t>29)市町普通会計(令4年度)</t>
    <rPh sb="10" eb="11">
      <t>レイ</t>
    </rPh>
    <rPh sb="12" eb="13">
      <t>ネン</t>
    </rPh>
    <phoneticPr fontId="3"/>
  </si>
  <si>
    <t>歳入決算額</t>
  </si>
  <si>
    <t>歳出決算額</t>
  </si>
  <si>
    <t>100万円</t>
    <rPh sb="3" eb="5">
      <t>マンエン</t>
    </rPh>
    <phoneticPr fontId="1"/>
  </si>
  <si>
    <t>1000円</t>
  </si>
  <si>
    <t>30)幼稚園(令5.5.1)</t>
    <rPh sb="3" eb="6">
      <t>ヨウチエン</t>
    </rPh>
    <phoneticPr fontId="2"/>
  </si>
  <si>
    <t>31)小学校(令5.5.1)</t>
    <phoneticPr fontId="1"/>
  </si>
  <si>
    <t>32)中学校(令5.5.1)</t>
    <phoneticPr fontId="1"/>
  </si>
  <si>
    <t>33)高等学校(令5.5.1)</t>
    <rPh sb="3" eb="5">
      <t>コウトウ</t>
    </rPh>
    <phoneticPr fontId="2"/>
  </si>
  <si>
    <t>園数</t>
    <rPh sb="0" eb="1">
      <t>エン</t>
    </rPh>
    <rPh sb="1" eb="2">
      <t>スウ</t>
    </rPh>
    <phoneticPr fontId="1"/>
  </si>
  <si>
    <t>園児数</t>
    <rPh sb="0" eb="3">
      <t>エンジスウ</t>
    </rPh>
    <phoneticPr fontId="1"/>
  </si>
  <si>
    <t>学校数</t>
  </si>
  <si>
    <t>児童数</t>
  </si>
  <si>
    <t>生徒数</t>
  </si>
  <si>
    <t>34)指定文化財（令5.3.31）</t>
    <rPh sb="9" eb="10">
      <t>レイ</t>
    </rPh>
    <phoneticPr fontId="1"/>
  </si>
  <si>
    <t>35)テレビ放送受信契約数</t>
    <phoneticPr fontId="1"/>
  </si>
  <si>
    <t>36)保育所(令4.4.1)</t>
    <rPh sb="7" eb="8">
      <t>レイ</t>
    </rPh>
    <phoneticPr fontId="3"/>
  </si>
  <si>
    <t>国指定</t>
  </si>
  <si>
    <t>県指定</t>
  </si>
  <si>
    <t>市町指定</t>
    <phoneticPr fontId="3"/>
  </si>
  <si>
    <t>施設数</t>
  </si>
  <si>
    <t>現在入所   児童数</t>
    <phoneticPr fontId="1"/>
  </si>
  <si>
    <t>(内)衛星放送</t>
  </si>
  <si>
    <t>－</t>
    <phoneticPr fontId="1"/>
  </si>
  <si>
    <t>注　34）管理団体が２市町にまたがるものは、それぞれ市町に等分して計上。</t>
    <rPh sb="5" eb="7">
      <t>カンリ</t>
    </rPh>
    <rPh sb="7" eb="9">
      <t>ダンタイ</t>
    </rPh>
    <rPh sb="11" eb="13">
      <t>シチョウ</t>
    </rPh>
    <rPh sb="29" eb="31">
      <t>トウブン</t>
    </rPh>
    <rPh sb="33" eb="35">
      <t>ケイジョウ</t>
    </rPh>
    <phoneticPr fontId="1"/>
  </si>
  <si>
    <t>36）無施設の入所児童数については管外保育である。へき地保育所は含まない。</t>
    <rPh sb="3" eb="4">
      <t>ム</t>
    </rPh>
    <rPh sb="4" eb="6">
      <t>シセツ</t>
    </rPh>
    <rPh sb="7" eb="9">
      <t>ニュウショ</t>
    </rPh>
    <rPh sb="9" eb="12">
      <t>ジドウスウ</t>
    </rPh>
    <rPh sb="17" eb="19">
      <t>カンガイ</t>
    </rPh>
    <rPh sb="19" eb="21">
      <t>ホイク</t>
    </rPh>
    <rPh sb="27" eb="28">
      <t>チ</t>
    </rPh>
    <rPh sb="28" eb="31">
      <t>ホイクショ</t>
    </rPh>
    <rPh sb="32" eb="33">
      <t>フク</t>
    </rPh>
    <phoneticPr fontId="1"/>
  </si>
  <si>
    <t>37)生活保護(令3年度末)</t>
    <rPh sb="8" eb="9">
      <t>レイ</t>
    </rPh>
    <phoneticPr fontId="3"/>
  </si>
  <si>
    <t>38)国民健康保険(令3年度)</t>
    <rPh sb="10" eb="11">
      <t>レイ</t>
    </rPh>
    <phoneticPr fontId="3"/>
  </si>
  <si>
    <t>被保護世帯</t>
    <rPh sb="0" eb="1">
      <t>ヒ</t>
    </rPh>
    <rPh sb="1" eb="3">
      <t>ホゴ</t>
    </rPh>
    <rPh sb="3" eb="5">
      <t>セタイ</t>
    </rPh>
    <phoneticPr fontId="3"/>
  </si>
  <si>
    <t>被保護人員</t>
  </si>
  <si>
    <t>保護率</t>
  </si>
  <si>
    <t>被保険者数</t>
    <phoneticPr fontId="1"/>
  </si>
  <si>
    <t>保険給付費</t>
  </si>
  <si>
    <t>‰</t>
  </si>
  <si>
    <t>注　38）総数には、医師国保を含む。　　　　　　　　</t>
    <rPh sb="0" eb="1">
      <t>チュウ</t>
    </rPh>
    <rPh sb="5" eb="7">
      <t>ソウスウ</t>
    </rPh>
    <rPh sb="10" eb="12">
      <t>イシ</t>
    </rPh>
    <rPh sb="12" eb="14">
      <t>コクホ</t>
    </rPh>
    <rPh sb="15" eb="16">
      <t>フク</t>
    </rPh>
    <phoneticPr fontId="1"/>
  </si>
  <si>
    <t>39)医療施設数(令3.10.1)</t>
    <rPh sb="9" eb="10">
      <t>レイ</t>
    </rPh>
    <phoneticPr fontId="3"/>
  </si>
  <si>
    <t>40)医療関係者数(令2.12.31)</t>
    <rPh sb="5" eb="8">
      <t>カンケイシャ</t>
    </rPh>
    <rPh sb="8" eb="9">
      <t>スウ</t>
    </rPh>
    <rPh sb="10" eb="11">
      <t>レイ</t>
    </rPh>
    <phoneticPr fontId="3"/>
  </si>
  <si>
    <t>(令4.12.31)</t>
    <phoneticPr fontId="1"/>
  </si>
  <si>
    <t>病院</t>
  </si>
  <si>
    <t>一般診療所</t>
  </si>
  <si>
    <t>歯科診療所</t>
  </si>
  <si>
    <t>医師</t>
  </si>
  <si>
    <t>歯科医師</t>
  </si>
  <si>
    <t>薬剤師</t>
  </si>
  <si>
    <t>看護師</t>
    <rPh sb="2" eb="3">
      <t>シ</t>
    </rPh>
    <phoneticPr fontId="3"/>
  </si>
  <si>
    <t>准看護師</t>
    <rPh sb="3" eb="4">
      <t>シ</t>
    </rPh>
    <phoneticPr fontId="3"/>
  </si>
  <si>
    <t>注　40)医師・歯科医師・薬剤師は有資格者数、その他は従事者数。</t>
    <rPh sb="0" eb="1">
      <t>チュウ</t>
    </rPh>
    <rPh sb="5" eb="7">
      <t>イシ</t>
    </rPh>
    <rPh sb="8" eb="10">
      <t>シカ</t>
    </rPh>
    <rPh sb="10" eb="12">
      <t>イシ</t>
    </rPh>
    <rPh sb="13" eb="16">
      <t>ヤクザイシ</t>
    </rPh>
    <rPh sb="17" eb="21">
      <t>ユウシカクシャ</t>
    </rPh>
    <rPh sb="21" eb="22">
      <t>スウ</t>
    </rPh>
    <rPh sb="25" eb="26">
      <t>タ</t>
    </rPh>
    <rPh sb="27" eb="30">
      <t>ジュウジシャ</t>
    </rPh>
    <rPh sb="30" eb="31">
      <t>スウ</t>
    </rPh>
    <phoneticPr fontId="1"/>
  </si>
  <si>
    <t>41)交通事故(令4年)</t>
    <phoneticPr fontId="3"/>
  </si>
  <si>
    <t>42)火　　災(令3年)</t>
    <rPh sb="8" eb="9">
      <t>レイ</t>
    </rPh>
    <rPh sb="10" eb="11">
      <t>ドシ</t>
    </rPh>
    <phoneticPr fontId="3"/>
  </si>
  <si>
    <t>発生件数</t>
  </si>
  <si>
    <t>死者数</t>
  </si>
  <si>
    <t>負傷者数</t>
  </si>
  <si>
    <t>出火件数</t>
  </si>
  <si>
    <t>建物焼損面積</t>
  </si>
  <si>
    <t>建物火災
損害額</t>
    <rPh sb="0" eb="2">
      <t>タテモノ</t>
    </rPh>
    <rPh sb="2" eb="4">
      <t>カサイ</t>
    </rPh>
    <phoneticPr fontId="1"/>
  </si>
  <si>
    <t>件</t>
    <rPh sb="0" eb="1">
      <t>ケン</t>
    </rPh>
    <phoneticPr fontId="3"/>
  </si>
  <si>
    <t>1000円</t>
    <phoneticPr fontId="1"/>
  </si>
  <si>
    <t>－</t>
  </si>
  <si>
    <t>注　41）総数には、高速道分を含む。</t>
    <rPh sb="0" eb="1">
      <t>チュウ</t>
    </rPh>
    <rPh sb="5" eb="7">
      <t>ソウスウ</t>
    </rPh>
    <rPh sb="10" eb="13">
      <t>コウソクドウ</t>
    </rPh>
    <rPh sb="13" eb="14">
      <t>ブン</t>
    </rPh>
    <rPh sb="15" eb="16">
      <t>フク</t>
    </rPh>
    <phoneticPr fontId="3"/>
  </si>
  <si>
    <t xml:space="preserve">資料出所  </t>
    <phoneticPr fontId="3"/>
  </si>
  <si>
    <t>41)県警察本部「交通統計」、42)県消防保安課</t>
    <rPh sb="3" eb="4">
      <t>ケン</t>
    </rPh>
    <rPh sb="4" eb="6">
      <t>ケイサツ</t>
    </rPh>
    <rPh sb="6" eb="8">
      <t>ホンブ</t>
    </rPh>
    <rPh sb="9" eb="11">
      <t>コウツウ</t>
    </rPh>
    <rPh sb="11" eb="13">
      <t>トウケイ</t>
    </rPh>
    <rPh sb="18" eb="19">
      <t>ケン</t>
    </rPh>
    <rPh sb="19" eb="21">
      <t>ショウボウ</t>
    </rPh>
    <rPh sb="21" eb="23">
      <t>ホアン</t>
    </rPh>
    <rPh sb="23" eb="24">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</si>
</sst>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 ??0.00"/>
    <numFmt numFmtId="177" formatCode="#\ ###\ ##0"/>
    <numFmt numFmtId="178" formatCode="?\ ??0.0"/>
    <numFmt numFmtId="179" formatCode="###\ ###.#"/>
    <numFmt numFmtId="184" formatCode="0.0"/>
    <numFmt numFmtId="185" formatCode="0.0_ "/>
    <numFmt numFmtId="186" formatCode=".\ ####\ ##00;"/>
    <numFmt numFmtId="187" formatCode="0.0_);[Red]\(0.0\)"/>
    <numFmt numFmtId="188" formatCode="#\ ###\ ##0;;&quot;－&quot;"/>
    <numFmt numFmtId="189" formatCode="0.000_);[Red]\(0.000\)"/>
    <numFmt numFmtId="190" formatCode="##\ ###\ ##0"/>
    <numFmt numFmtId="191" formatCode="0_ "/>
    <numFmt numFmtId="192" formatCode="#\ ###"/>
    <numFmt numFmtId="193" formatCode="0_);[Red]\(0\)"/>
    <numFmt numFmtId="194" formatCode="0.00_);[Red]\(0.00\)"/>
    <numFmt numFmtId="195" formatCode="0.00_ "/>
  </numFmts>
  <fonts count="2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8"/>
      <color theme="1"/>
      <name val="ＭＳ Ｐゴシック"/>
      <family val="2"/>
      <charset val="128"/>
      <scheme val="minor"/>
    </font>
    <font>
      <sz val="11"/>
      <color theme="1"/>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明朝"/>
      <family val="1"/>
      <charset val="128"/>
    </font>
    <font>
      <sz val="10"/>
      <color theme="1"/>
      <name val="ＭＳ Ｐ明朝"/>
      <family val="1"/>
      <charset val="128"/>
    </font>
    <font>
      <sz val="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1"/>
      <color theme="1"/>
      <name val="ＭＳ Ｐゴシック"/>
      <family val="2"/>
      <charset val="128"/>
      <scheme val="minor"/>
    </font>
    <font>
      <sz val="11"/>
      <color theme="1"/>
      <name val="ＭＳ Ｐゴシック"/>
      <family val="2"/>
      <charset val="128"/>
    </font>
    <font>
      <sz val="8"/>
      <color theme="1"/>
      <name val="ＭＳ Ｐ明朝"/>
      <family val="1"/>
      <charset val="128"/>
    </font>
    <font>
      <sz val="9"/>
      <name val="ＭＳ Ｐ明朝"/>
      <family val="1"/>
      <charset val="128"/>
    </font>
    <font>
      <sz val="11"/>
      <name val="ＭＳ Ｐゴシック"/>
      <family val="2"/>
      <charset val="128"/>
      <scheme val="minor"/>
    </font>
    <font>
      <sz val="11"/>
      <name val="ＭＳ Ｐ明朝"/>
      <family val="1"/>
      <charset val="128"/>
    </font>
    <font>
      <sz val="8"/>
      <name val="ＭＳ Ｐ明朝"/>
      <family val="1"/>
      <charset val="128"/>
    </font>
    <font>
      <sz val="8"/>
      <color theme="1"/>
      <name val="ＭＳ 明朝"/>
      <family val="1"/>
      <charset val="128"/>
    </font>
    <font>
      <sz val="11"/>
      <color theme="1"/>
      <name val="ＭＳ Ｐゴシック"/>
      <family val="3"/>
      <charset val="128"/>
      <scheme val="major"/>
    </font>
    <font>
      <sz val="11"/>
      <name val="ＭＳ Ｐゴシック"/>
      <family val="3"/>
      <charset val="128"/>
      <scheme val="major"/>
    </font>
    <font>
      <b/>
      <sz val="11"/>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8">
    <xf numFmtId="0" fontId="0" fillId="0" borderId="0">
      <alignment vertical="center"/>
    </xf>
    <xf numFmtId="0" fontId="2" fillId="0" borderId="0"/>
    <xf numFmtId="0" fontId="11" fillId="0" borderId="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14" fillId="0" borderId="0" applyFont="0" applyFill="0" applyBorder="0" applyAlignment="0" applyProtection="0">
      <alignment vertical="center"/>
    </xf>
    <xf numFmtId="0" fontId="13" fillId="0" borderId="0">
      <alignment vertical="center"/>
    </xf>
  </cellStyleXfs>
  <cellXfs count="298">
    <xf numFmtId="0" fontId="0" fillId="0" borderId="0" xfId="0">
      <alignment vertical="center"/>
    </xf>
    <xf numFmtId="0" fontId="0" fillId="0" borderId="0" xfId="0" applyAlignment="1"/>
    <xf numFmtId="0" fontId="5" fillId="0" borderId="0" xfId="0" applyFont="1">
      <alignment vertical="center"/>
    </xf>
    <xf numFmtId="0" fontId="10" fillId="0" borderId="0" xfId="0" applyFont="1" applyAlignment="1">
      <alignment horizontal="right"/>
    </xf>
    <xf numFmtId="0" fontId="10" fillId="0" borderId="0" xfId="0" applyFont="1" applyAlignment="1">
      <alignment horizontal="right" vertical="top" wrapText="1"/>
    </xf>
    <xf numFmtId="0" fontId="0" fillId="2" borderId="1" xfId="0" applyFill="1" applyBorder="1">
      <alignment vertical="center"/>
    </xf>
    <xf numFmtId="0" fontId="6" fillId="2" borderId="5" xfId="0" applyFont="1" applyFill="1" applyBorder="1" applyAlignment="1"/>
    <xf numFmtId="0" fontId="6" fillId="2" borderId="4" xfId="0" applyFont="1" applyFill="1" applyBorder="1" applyAlignment="1"/>
    <xf numFmtId="0" fontId="0" fillId="2" borderId="16" xfId="0" applyFill="1" applyBorder="1">
      <alignment vertical="center"/>
    </xf>
    <xf numFmtId="0" fontId="6" fillId="2" borderId="6" xfId="0" applyFont="1" applyFill="1" applyBorder="1" applyAlignment="1"/>
    <xf numFmtId="0" fontId="0" fillId="2" borderId="0" xfId="0" applyFill="1">
      <alignment vertical="center"/>
    </xf>
    <xf numFmtId="0" fontId="6" fillId="2" borderId="7" xfId="0" applyFont="1" applyFill="1" applyBorder="1" applyAlignment="1"/>
    <xf numFmtId="0" fontId="7" fillId="2" borderId="4" xfId="0" applyFont="1" applyFill="1" applyBorder="1" applyAlignment="1"/>
    <xf numFmtId="0" fontId="6" fillId="2" borderId="4" xfId="0" applyFont="1" applyFill="1" applyBorder="1" applyAlignment="1">
      <alignment horizontal="distributed"/>
    </xf>
    <xf numFmtId="0" fontId="6" fillId="2" borderId="4" xfId="0" applyFont="1" applyFill="1" applyBorder="1" applyAlignment="1">
      <alignment shrinkToFit="1"/>
    </xf>
    <xf numFmtId="0" fontId="0" fillId="2" borderId="2" xfId="0" applyFill="1" applyBorder="1">
      <alignment vertical="center"/>
    </xf>
    <xf numFmtId="0" fontId="6" fillId="2" borderId="8" xfId="0" applyFont="1" applyFill="1" applyBorder="1" applyAlignment="1"/>
    <xf numFmtId="0" fontId="6" fillId="2" borderId="15" xfId="0" applyFont="1" applyFill="1" applyBorder="1" applyAlignment="1">
      <alignment horizontal="center"/>
    </xf>
    <xf numFmtId="0" fontId="6" fillId="2" borderId="13" xfId="0" applyFont="1" applyFill="1" applyBorder="1" applyAlignment="1">
      <alignment horizontal="center"/>
    </xf>
    <xf numFmtId="177" fontId="0" fillId="0" borderId="2" xfId="0" applyNumberFormat="1" applyBorder="1" applyAlignment="1">
      <alignment horizontal="right"/>
    </xf>
    <xf numFmtId="176" fontId="0" fillId="0" borderId="2" xfId="0" applyNumberFormat="1" applyBorder="1" applyAlignment="1">
      <alignment horizontal="right"/>
    </xf>
    <xf numFmtId="177" fontId="0" fillId="0" borderId="0" xfId="0" applyNumberFormat="1">
      <alignment vertical="center"/>
    </xf>
    <xf numFmtId="177" fontId="0" fillId="0" borderId="0" xfId="0" applyNumberFormat="1" applyAlignment="1">
      <alignment horizontal="right"/>
    </xf>
    <xf numFmtId="177" fontId="7" fillId="0" borderId="0" xfId="0" applyNumberFormat="1" applyFont="1" applyAlignment="1">
      <alignment horizontal="right"/>
    </xf>
    <xf numFmtId="0" fontId="6" fillId="2" borderId="11" xfId="0" applyFont="1" applyFill="1" applyBorder="1" applyAlignment="1">
      <alignment horizontal="center"/>
    </xf>
    <xf numFmtId="177" fontId="4" fillId="0" borderId="0" xfId="0" applyNumberFormat="1" applyFont="1" applyAlignment="1">
      <alignment horizontal="right"/>
    </xf>
    <xf numFmtId="178" fontId="4" fillId="0" borderId="0" xfId="0" applyNumberFormat="1" applyFont="1" applyAlignment="1">
      <alignment horizontal="right"/>
    </xf>
    <xf numFmtId="178" fontId="7" fillId="0" borderId="0" xfId="0" applyNumberFormat="1" applyFont="1" applyAlignment="1">
      <alignment horizontal="right"/>
    </xf>
    <xf numFmtId="178" fontId="0" fillId="0" borderId="0" xfId="0" applyNumberFormat="1" applyAlignment="1">
      <alignment horizontal="right"/>
    </xf>
    <xf numFmtId="179" fontId="0" fillId="0" borderId="0" xfId="0" applyNumberFormat="1" applyAlignment="1">
      <alignment horizontal="right"/>
    </xf>
    <xf numFmtId="178" fontId="0" fillId="0" borderId="2" xfId="0" applyNumberFormat="1" applyBorder="1" applyAlignment="1">
      <alignment horizontal="right"/>
    </xf>
    <xf numFmtId="177" fontId="8" fillId="0" borderId="0" xfId="0" applyNumberFormat="1" applyFont="1" applyAlignment="1">
      <alignment horizontal="right"/>
    </xf>
    <xf numFmtId="0" fontId="9" fillId="0" borderId="0" xfId="0" applyFont="1" applyAlignment="1"/>
    <xf numFmtId="0" fontId="6" fillId="2" borderId="12" xfId="0" applyFont="1" applyFill="1" applyBorder="1" applyAlignment="1">
      <alignment horizontal="center"/>
    </xf>
    <xf numFmtId="0" fontId="6" fillId="2" borderId="10" xfId="0" applyFont="1" applyFill="1" applyBorder="1" applyAlignment="1">
      <alignment horizontal="center"/>
    </xf>
    <xf numFmtId="0" fontId="6" fillId="2" borderId="14" xfId="0" applyFont="1" applyFill="1" applyBorder="1" applyAlignment="1">
      <alignment horizontal="center"/>
    </xf>
    <xf numFmtId="0" fontId="6" fillId="2" borderId="3" xfId="0" applyFont="1" applyFill="1" applyBorder="1" applyAlignment="1">
      <alignment horizontal="centerContinuous"/>
    </xf>
    <xf numFmtId="0" fontId="6" fillId="2" borderId="9" xfId="0" applyFont="1" applyFill="1" applyBorder="1" applyAlignment="1">
      <alignment horizontal="centerContinuous"/>
    </xf>
    <xf numFmtId="0" fontId="0" fillId="2" borderId="12" xfId="0" applyFill="1" applyBorder="1">
      <alignment vertical="center"/>
    </xf>
    <xf numFmtId="0" fontId="6" fillId="2" borderId="1" xfId="0" applyFont="1" applyFill="1" applyBorder="1" applyAlignment="1"/>
    <xf numFmtId="0" fontId="6" fillId="2" borderId="7" xfId="0" applyFont="1" applyFill="1" applyBorder="1" applyAlignment="1">
      <alignment horizontal="center"/>
    </xf>
    <xf numFmtId="0" fontId="6" fillId="2" borderId="17" xfId="0" applyFont="1" applyFill="1" applyBorder="1" applyAlignment="1">
      <alignment shrinkToFit="1"/>
    </xf>
    <xf numFmtId="0" fontId="6" fillId="2" borderId="17" xfId="0" applyFont="1" applyFill="1" applyBorder="1" applyAlignment="1">
      <alignment horizontal="center"/>
    </xf>
    <xf numFmtId="0" fontId="6" fillId="2" borderId="6" xfId="0" applyFont="1" applyFill="1" applyBorder="1" applyAlignment="1">
      <alignment horizontal="center"/>
    </xf>
    <xf numFmtId="0" fontId="0" fillId="2" borderId="14" xfId="0" applyFill="1" applyBorder="1">
      <alignment vertical="center"/>
    </xf>
    <xf numFmtId="0" fontId="6" fillId="2" borderId="16" xfId="0" applyFont="1" applyFill="1" applyBorder="1" applyAlignment="1"/>
    <xf numFmtId="0" fontId="0" fillId="2" borderId="18" xfId="0" applyFill="1" applyBorder="1">
      <alignment vertical="center"/>
    </xf>
    <xf numFmtId="0" fontId="6" fillId="2" borderId="20" xfId="0" applyFont="1" applyFill="1" applyBorder="1" applyAlignment="1"/>
    <xf numFmtId="0" fontId="0" fillId="2" borderId="10" xfId="0" applyFill="1" applyBorder="1">
      <alignment vertical="center"/>
    </xf>
    <xf numFmtId="0" fontId="7" fillId="2" borderId="0" xfId="0" applyFont="1" applyFill="1" applyAlignment="1"/>
    <xf numFmtId="0" fontId="6" fillId="2" borderId="0" xfId="0" applyFont="1" applyFill="1" applyAlignment="1"/>
    <xf numFmtId="0" fontId="6" fillId="2" borderId="0" xfId="0" applyFont="1" applyFill="1" applyAlignment="1">
      <alignment horizontal="distributed"/>
    </xf>
    <xf numFmtId="0" fontId="6" fillId="2" borderId="0" xfId="0" applyFont="1" applyFill="1" applyAlignment="1">
      <alignment shrinkToFit="1"/>
    </xf>
    <xf numFmtId="0" fontId="0" fillId="2" borderId="19" xfId="0" applyFill="1" applyBorder="1">
      <alignment vertical="center"/>
    </xf>
    <xf numFmtId="0" fontId="6" fillId="2" borderId="2" xfId="0" applyFont="1" applyFill="1" applyBorder="1" applyAlignment="1"/>
    <xf numFmtId="177" fontId="2" fillId="0" borderId="0" xfId="0" applyNumberFormat="1" applyFont="1" applyAlignment="1">
      <alignment horizontal="right"/>
    </xf>
    <xf numFmtId="0" fontId="0" fillId="0" borderId="0" xfId="0" applyAlignment="1">
      <alignment horizontal="center" vertical="center"/>
    </xf>
    <xf numFmtId="176" fontId="4" fillId="0" borderId="0" xfId="0" applyNumberFormat="1" applyFont="1" applyAlignment="1"/>
    <xf numFmtId="176" fontId="7" fillId="0" borderId="0" xfId="0" applyNumberFormat="1" applyFont="1" applyAlignment="1"/>
    <xf numFmtId="176" fontId="0" fillId="0" borderId="0" xfId="0" applyNumberFormat="1" applyAlignment="1"/>
    <xf numFmtId="176" fontId="0" fillId="0" borderId="0" xfId="0" applyNumberFormat="1" applyAlignment="1">
      <alignment horizontal="right"/>
    </xf>
    <xf numFmtId="176" fontId="4" fillId="0" borderId="0" xfId="0" applyNumberFormat="1" applyFont="1" applyAlignment="1">
      <alignment horizontal="right"/>
    </xf>
    <xf numFmtId="0" fontId="0" fillId="2" borderId="0" xfId="0" applyFill="1" applyAlignment="1">
      <alignment horizontal="center" vertical="center"/>
    </xf>
    <xf numFmtId="0" fontId="12" fillId="0" borderId="0" xfId="0" applyFont="1">
      <alignment vertical="center"/>
    </xf>
    <xf numFmtId="0" fontId="0" fillId="2" borderId="5" xfId="0" applyFill="1" applyBorder="1" applyAlignment="1">
      <alignment horizontal="center" vertical="center"/>
    </xf>
    <xf numFmtId="184" fontId="0" fillId="0" borderId="0" xfId="0" applyNumberFormat="1">
      <alignment vertical="center"/>
    </xf>
    <xf numFmtId="0" fontId="13" fillId="0" borderId="0" xfId="0" applyFont="1">
      <alignment vertical="center"/>
    </xf>
    <xf numFmtId="0" fontId="6" fillId="0" borderId="0" xfId="0" applyFont="1" applyAlignment="1">
      <alignment horizontal="center"/>
    </xf>
    <xf numFmtId="0" fontId="12" fillId="0" borderId="0" xfId="0" applyFont="1" applyAlignment="1">
      <alignment horizontal="right" vertical="center"/>
    </xf>
    <xf numFmtId="0" fontId="6" fillId="2" borderId="4" xfId="0" applyFont="1" applyFill="1" applyBorder="1" applyAlignment="1">
      <alignment horizontal="center"/>
    </xf>
    <xf numFmtId="0" fontId="4" fillId="2" borderId="0" xfId="0" applyFont="1" applyFill="1" applyAlignment="1">
      <alignment horizontal="distributed"/>
    </xf>
    <xf numFmtId="0" fontId="0" fillId="2" borderId="4" xfId="0" applyFill="1" applyBorder="1" applyAlignment="1">
      <alignment horizontal="distributed"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0" xfId="0" applyFont="1" applyFill="1" applyAlignment="1">
      <alignment horizontal="center"/>
    </xf>
    <xf numFmtId="0" fontId="6" fillId="2" borderId="4" xfId="0" applyFont="1" applyFill="1" applyBorder="1" applyAlignment="1">
      <alignment horizontal="center"/>
    </xf>
    <xf numFmtId="0" fontId="12" fillId="4" borderId="0" xfId="0" applyFont="1" applyFill="1" applyAlignment="1">
      <alignment horizontal="center" vertical="center"/>
    </xf>
    <xf numFmtId="0" fontId="0" fillId="0" borderId="0" xfId="0" applyAlignment="1">
      <alignment horizontal="center" vertical="center"/>
    </xf>
    <xf numFmtId="0" fontId="6" fillId="2" borderId="11" xfId="0" applyFont="1" applyFill="1" applyBorder="1" applyAlignment="1">
      <alignment horizontal="center"/>
    </xf>
    <xf numFmtId="0" fontId="4" fillId="2" borderId="10" xfId="0" applyFont="1" applyFill="1" applyBorder="1" applyAlignment="1">
      <alignment horizontal="distributed"/>
    </xf>
    <xf numFmtId="0" fontId="0" fillId="2" borderId="0" xfId="0" applyFill="1" applyAlignment="1">
      <alignment horizontal="distributed" vertical="center"/>
    </xf>
    <xf numFmtId="0" fontId="6" fillId="2" borderId="10" xfId="0" applyFont="1" applyFill="1" applyBorder="1" applyAlignment="1">
      <alignment horizontal="center"/>
    </xf>
    <xf numFmtId="0" fontId="6" fillId="2" borderId="12" xfId="0" applyFont="1" applyFill="1" applyBorder="1" applyAlignment="1">
      <alignment horizontal="center"/>
    </xf>
    <xf numFmtId="0" fontId="6" fillId="2" borderId="1" xfId="0" applyFont="1" applyFill="1" applyBorder="1" applyAlignment="1">
      <alignment horizontal="center"/>
    </xf>
    <xf numFmtId="0" fontId="6" fillId="2" borderId="5" xfId="0" applyFont="1" applyFill="1" applyBorder="1" applyAlignment="1">
      <alignment horizontal="center"/>
    </xf>
    <xf numFmtId="0" fontId="6" fillId="2" borderId="9" xfId="0" applyFont="1" applyFill="1" applyBorder="1" applyAlignment="1">
      <alignment horizontal="left"/>
    </xf>
    <xf numFmtId="0" fontId="6" fillId="2" borderId="23" xfId="0" applyFont="1" applyFill="1" applyBorder="1" applyAlignment="1">
      <alignment horizontal="center"/>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10" fillId="3" borderId="0" xfId="0" applyFont="1" applyFill="1" applyAlignment="1">
      <alignment horizontal="right"/>
    </xf>
    <xf numFmtId="0" fontId="10" fillId="3" borderId="0" xfId="0" applyFont="1" applyFill="1" applyAlignment="1">
      <alignment horizontal="right" vertical="top" wrapText="1"/>
    </xf>
    <xf numFmtId="0" fontId="10" fillId="3" borderId="0" xfId="0" applyFont="1" applyFill="1" applyAlignment="1">
      <alignment horizontal="right" vertical="top"/>
    </xf>
    <xf numFmtId="177" fontId="4" fillId="3" borderId="0" xfId="0" applyNumberFormat="1" applyFont="1" applyFill="1" applyAlignment="1">
      <alignment horizontal="right"/>
    </xf>
    <xf numFmtId="0" fontId="12" fillId="0" borderId="0" xfId="0" applyFont="1" applyAlignment="1">
      <alignment horizontal="right"/>
    </xf>
    <xf numFmtId="185" fontId="4" fillId="0" borderId="0" xfId="0" applyNumberFormat="1" applyFont="1" applyAlignment="1">
      <alignment horizontal="right"/>
    </xf>
    <xf numFmtId="177" fontId="0" fillId="3" borderId="0" xfId="0" applyNumberFormat="1" applyFill="1" applyAlignment="1">
      <alignment horizontal="right"/>
    </xf>
    <xf numFmtId="185" fontId="0" fillId="3" borderId="0" xfId="0" applyNumberFormat="1" applyFill="1" applyAlignment="1">
      <alignment horizontal="right"/>
    </xf>
    <xf numFmtId="184" fontId="12" fillId="3" borderId="0" xfId="0" applyNumberFormat="1" applyFont="1" applyFill="1" applyAlignment="1">
      <alignment horizontal="right"/>
    </xf>
    <xf numFmtId="185" fontId="4" fillId="3" borderId="0" xfId="0" applyNumberFormat="1" applyFont="1" applyFill="1" applyAlignment="1">
      <alignment horizontal="right"/>
    </xf>
    <xf numFmtId="186" fontId="0" fillId="3" borderId="0" xfId="0" applyNumberFormat="1" applyFill="1" applyAlignment="1">
      <alignment horizontal="right"/>
    </xf>
    <xf numFmtId="0" fontId="0" fillId="3" borderId="0" xfId="0" applyFill="1" applyAlignment="1">
      <alignment horizontal="right"/>
    </xf>
    <xf numFmtId="187" fontId="0" fillId="3" borderId="0" xfId="0" applyNumberFormat="1" applyFill="1" applyAlignment="1">
      <alignment horizontal="right"/>
    </xf>
    <xf numFmtId="184" fontId="0" fillId="3" borderId="0" xfId="0" applyNumberFormat="1" applyFill="1" applyAlignment="1">
      <alignment horizontal="right"/>
    </xf>
    <xf numFmtId="0" fontId="6" fillId="3" borderId="2" xfId="0" applyFont="1" applyFill="1" applyBorder="1" applyAlignment="1"/>
    <xf numFmtId="187" fontId="0" fillId="3" borderId="2" xfId="0" applyNumberFormat="1" applyFill="1" applyBorder="1" applyAlignment="1">
      <alignment horizontal="right"/>
    </xf>
    <xf numFmtId="177" fontId="0" fillId="3" borderId="2" xfId="0" applyNumberFormat="1" applyFill="1" applyBorder="1" applyAlignment="1">
      <alignment horizontal="right"/>
    </xf>
    <xf numFmtId="185" fontId="0" fillId="3" borderId="2" xfId="0" applyNumberFormat="1" applyFill="1" applyBorder="1" applyAlignment="1">
      <alignment horizontal="right"/>
    </xf>
    <xf numFmtId="0" fontId="13" fillId="0" borderId="0" xfId="7" applyAlignment="1">
      <alignment horizontal="center" vertical="center"/>
    </xf>
    <xf numFmtId="0" fontId="6" fillId="2" borderId="3" xfId="7" applyFont="1" applyFill="1" applyBorder="1" applyAlignment="1">
      <alignment horizontal="centerContinuous"/>
    </xf>
    <xf numFmtId="0" fontId="6" fillId="2" borderId="9" xfId="7" applyFont="1" applyFill="1" applyBorder="1" applyAlignment="1">
      <alignment horizontal="centerContinuous"/>
    </xf>
    <xf numFmtId="0" fontId="13" fillId="2" borderId="12" xfId="7" applyFill="1" applyBorder="1">
      <alignment vertical="center"/>
    </xf>
    <xf numFmtId="0" fontId="6" fillId="2" borderId="1" xfId="7" applyFont="1" applyFill="1" applyBorder="1" applyAlignment="1"/>
    <xf numFmtId="0" fontId="13" fillId="0" borderId="0" xfId="7">
      <alignment vertical="center"/>
    </xf>
    <xf numFmtId="0" fontId="13" fillId="0" borderId="0" xfId="7" applyAlignment="1">
      <alignment horizontal="center" vertical="top" textRotation="255" wrapText="1"/>
    </xf>
    <xf numFmtId="0" fontId="17" fillId="2" borderId="11" xfId="7" applyFont="1" applyFill="1" applyBorder="1" applyAlignment="1">
      <alignment horizontal="center" vertical="center" wrapText="1"/>
    </xf>
    <xf numFmtId="0" fontId="6" fillId="2" borderId="7" xfId="7" applyFont="1" applyFill="1" applyBorder="1" applyAlignment="1">
      <alignment horizontal="center"/>
    </xf>
    <xf numFmtId="0" fontId="6" fillId="2" borderId="24" xfId="7" applyFont="1" applyFill="1" applyBorder="1" applyAlignment="1">
      <alignment horizontal="center"/>
    </xf>
    <xf numFmtId="0" fontId="6" fillId="2" borderId="25" xfId="7" applyFont="1" applyFill="1" applyBorder="1" applyAlignment="1">
      <alignment horizontal="center"/>
    </xf>
    <xf numFmtId="0" fontId="6" fillId="2" borderId="21" xfId="7" applyFont="1" applyFill="1" applyBorder="1" applyAlignment="1">
      <alignment horizontal="center"/>
    </xf>
    <xf numFmtId="0" fontId="10" fillId="2" borderId="17" xfId="7" applyFont="1" applyFill="1" applyBorder="1" applyAlignment="1">
      <alignment horizontal="center" vertical="center" wrapText="1"/>
    </xf>
    <xf numFmtId="0" fontId="6" fillId="2" borderId="10" xfId="7" applyFont="1" applyFill="1" applyBorder="1" applyAlignment="1">
      <alignment horizontal="center"/>
    </xf>
    <xf numFmtId="0" fontId="6" fillId="2" borderId="0" xfId="7" applyFont="1" applyFill="1" applyAlignment="1">
      <alignment horizontal="center"/>
    </xf>
    <xf numFmtId="0" fontId="17" fillId="2" borderId="15" xfId="7" applyFont="1" applyFill="1" applyBorder="1" applyAlignment="1">
      <alignment horizontal="center" vertical="center" wrapText="1"/>
    </xf>
    <xf numFmtId="0" fontId="6" fillId="2" borderId="6" xfId="7" applyFont="1" applyFill="1" applyBorder="1" applyAlignment="1">
      <alignment horizontal="center"/>
    </xf>
    <xf numFmtId="0" fontId="6" fillId="2" borderId="22" xfId="7" applyFont="1" applyFill="1" applyBorder="1" applyAlignment="1">
      <alignment horizontal="center"/>
    </xf>
    <xf numFmtId="0" fontId="10" fillId="2" borderId="13" xfId="7" applyFont="1" applyFill="1" applyBorder="1" applyAlignment="1">
      <alignment horizontal="center" vertical="center" wrapText="1"/>
    </xf>
    <xf numFmtId="0" fontId="13" fillId="2" borderId="14" xfId="7" applyFill="1" applyBorder="1">
      <alignment vertical="center"/>
    </xf>
    <xf numFmtId="0" fontId="6" fillId="2" borderId="16" xfId="7" applyFont="1" applyFill="1" applyBorder="1" applyAlignment="1"/>
    <xf numFmtId="0" fontId="17" fillId="2" borderId="13" xfId="7" applyFont="1" applyFill="1" applyBorder="1" applyAlignment="1">
      <alignment horizontal="center" vertical="center" wrapText="1"/>
    </xf>
    <xf numFmtId="0" fontId="13" fillId="3" borderId="0" xfId="7" applyFill="1" applyAlignment="1">
      <alignment horizontal="center" vertical="center"/>
    </xf>
    <xf numFmtId="0" fontId="10" fillId="3" borderId="0" xfId="7" applyFont="1" applyFill="1" applyAlignment="1">
      <alignment horizontal="right"/>
    </xf>
    <xf numFmtId="0" fontId="10" fillId="3" borderId="0" xfId="7" applyFont="1" applyFill="1" applyAlignment="1">
      <alignment horizontal="right" vertical="center"/>
    </xf>
    <xf numFmtId="0" fontId="13" fillId="2" borderId="18" xfId="7" applyFill="1" applyBorder="1">
      <alignment vertical="center"/>
    </xf>
    <xf numFmtId="0" fontId="6" fillId="2" borderId="20" xfId="7" applyFont="1" applyFill="1" applyBorder="1" applyAlignment="1"/>
    <xf numFmtId="0" fontId="10" fillId="0" borderId="0" xfId="7" applyFont="1" applyAlignment="1">
      <alignment horizontal="right"/>
    </xf>
    <xf numFmtId="0" fontId="13" fillId="3" borderId="0" xfId="7" applyFill="1">
      <alignment vertical="center"/>
    </xf>
    <xf numFmtId="188" fontId="4" fillId="3" borderId="0" xfId="7" applyNumberFormat="1" applyFont="1" applyFill="1" applyAlignment="1">
      <alignment horizontal="right"/>
    </xf>
    <xf numFmtId="177" fontId="4" fillId="3" borderId="0" xfId="7" applyNumberFormat="1" applyFont="1" applyFill="1" applyAlignment="1">
      <alignment horizontal="right"/>
    </xf>
    <xf numFmtId="187" fontId="4" fillId="3" borderId="0" xfId="7" applyNumberFormat="1" applyFont="1" applyFill="1" applyAlignment="1">
      <alignment horizontal="right"/>
    </xf>
    <xf numFmtId="0" fontId="4" fillId="2" borderId="10" xfId="7" applyFont="1" applyFill="1" applyBorder="1" applyAlignment="1">
      <alignment horizontal="distributed"/>
    </xf>
    <xf numFmtId="0" fontId="13" fillId="2" borderId="0" xfId="7" applyFill="1" applyAlignment="1">
      <alignment horizontal="distributed" vertical="center"/>
    </xf>
    <xf numFmtId="189" fontId="4" fillId="0" borderId="0" xfId="7" applyNumberFormat="1" applyFont="1" applyAlignment="1">
      <alignment horizontal="right"/>
    </xf>
    <xf numFmtId="187" fontId="13" fillId="3" borderId="0" xfId="7" applyNumberFormat="1" applyFill="1">
      <alignment vertical="center"/>
    </xf>
    <xf numFmtId="189" fontId="13" fillId="3" borderId="0" xfId="7" applyNumberFormat="1" applyFill="1">
      <alignment vertical="center"/>
    </xf>
    <xf numFmtId="177" fontId="13" fillId="0" borderId="0" xfId="7" applyNumberFormat="1">
      <alignment vertical="center"/>
    </xf>
    <xf numFmtId="188" fontId="13" fillId="3" borderId="0" xfId="7" applyNumberFormat="1" applyFill="1" applyAlignment="1">
      <alignment horizontal="right"/>
    </xf>
    <xf numFmtId="177" fontId="13" fillId="3" borderId="0" xfId="7" applyNumberFormat="1" applyFill="1" applyAlignment="1">
      <alignment horizontal="right"/>
    </xf>
    <xf numFmtId="187" fontId="13" fillId="3" borderId="0" xfId="7" applyNumberFormat="1" applyFill="1" applyAlignment="1">
      <alignment horizontal="right"/>
    </xf>
    <xf numFmtId="0" fontId="13" fillId="2" borderId="10" xfId="7" applyFill="1" applyBorder="1">
      <alignment vertical="center"/>
    </xf>
    <xf numFmtId="0" fontId="7" fillId="2" borderId="0" xfId="7" applyFont="1" applyFill="1" applyAlignment="1"/>
    <xf numFmtId="189" fontId="13" fillId="0" borderId="0" xfId="7" applyNumberFormat="1" applyAlignment="1">
      <alignment horizontal="right"/>
    </xf>
    <xf numFmtId="187" fontId="12" fillId="3" borderId="0" xfId="7" applyNumberFormat="1" applyFont="1" applyFill="1" applyAlignment="1">
      <alignment horizontal="right"/>
    </xf>
    <xf numFmtId="189" fontId="12" fillId="0" borderId="0" xfId="7" applyNumberFormat="1" applyFont="1" applyAlignment="1">
      <alignment horizontal="right"/>
    </xf>
    <xf numFmtId="0" fontId="6" fillId="2" borderId="0" xfId="7" applyFont="1" applyFill="1" applyAlignment="1"/>
    <xf numFmtId="177" fontId="13" fillId="3" borderId="0" xfId="7" applyNumberFormat="1" applyFill="1">
      <alignment vertical="center"/>
    </xf>
    <xf numFmtId="177" fontId="0" fillId="3" borderId="0" xfId="0" applyNumberFormat="1" applyFill="1">
      <alignment vertical="center"/>
    </xf>
    <xf numFmtId="0" fontId="6" fillId="2" borderId="0" xfId="7" applyFont="1" applyFill="1" applyAlignment="1">
      <alignment horizontal="distributed"/>
    </xf>
    <xf numFmtId="187" fontId="2" fillId="3" borderId="0" xfId="7" applyNumberFormat="1" applyFont="1" applyFill="1" applyAlignment="1"/>
    <xf numFmtId="0" fontId="6" fillId="2" borderId="0" xfId="7" applyFont="1" applyFill="1" applyAlignment="1">
      <alignment shrinkToFit="1"/>
    </xf>
    <xf numFmtId="0" fontId="0" fillId="3" borderId="0" xfId="0" applyFill="1">
      <alignment vertical="center"/>
    </xf>
    <xf numFmtId="0" fontId="9" fillId="2" borderId="0" xfId="7" applyFont="1" applyFill="1" applyAlignment="1">
      <alignment horizontal="distributed"/>
    </xf>
    <xf numFmtId="188" fontId="13" fillId="0" borderId="2" xfId="7" applyNumberFormat="1" applyBorder="1" applyAlignment="1">
      <alignment horizontal="right"/>
    </xf>
    <xf numFmtId="177" fontId="13" fillId="0" borderId="2" xfId="7" applyNumberFormat="1" applyBorder="1" applyAlignment="1">
      <alignment horizontal="right"/>
    </xf>
    <xf numFmtId="187" fontId="13" fillId="0" borderId="2" xfId="7" applyNumberFormat="1" applyBorder="1" applyAlignment="1">
      <alignment horizontal="right"/>
    </xf>
    <xf numFmtId="0" fontId="13" fillId="2" borderId="19" xfId="7" applyFill="1" applyBorder="1">
      <alignment vertical="center"/>
    </xf>
    <xf numFmtId="0" fontId="6" fillId="2" borderId="2" xfId="7" applyFont="1" applyFill="1" applyBorder="1" applyAlignment="1"/>
    <xf numFmtId="0" fontId="9" fillId="0" borderId="0" xfId="7" applyFont="1">
      <alignment vertical="center"/>
    </xf>
    <xf numFmtId="0" fontId="13" fillId="0" borderId="0" xfId="7" applyAlignment="1"/>
    <xf numFmtId="0" fontId="11" fillId="0" borderId="0" xfId="7" applyFont="1" applyAlignment="1"/>
    <xf numFmtId="0" fontId="0" fillId="2" borderId="20" xfId="0" applyFill="1" applyBorder="1">
      <alignment vertical="center"/>
    </xf>
    <xf numFmtId="0" fontId="10" fillId="0" borderId="18" xfId="0" applyFont="1" applyBorder="1" applyAlignment="1">
      <alignment horizontal="right"/>
    </xf>
    <xf numFmtId="190" fontId="12" fillId="0" borderId="0" xfId="0" applyNumberFormat="1" applyFont="1">
      <alignment vertical="center"/>
    </xf>
    <xf numFmtId="177" fontId="0" fillId="0" borderId="10" xfId="0" applyNumberFormat="1" applyBorder="1" applyAlignment="1">
      <alignment horizontal="right"/>
    </xf>
    <xf numFmtId="177" fontId="4" fillId="0" borderId="10" xfId="0" applyNumberFormat="1" applyFont="1" applyBorder="1" applyAlignment="1">
      <alignment horizontal="right"/>
    </xf>
    <xf numFmtId="190" fontId="0" fillId="0" borderId="0" xfId="0" applyNumberFormat="1">
      <alignment vertical="center"/>
    </xf>
    <xf numFmtId="177" fontId="12" fillId="0" borderId="0" xfId="0" applyNumberFormat="1" applyFont="1">
      <alignment vertical="center"/>
    </xf>
    <xf numFmtId="177" fontId="0" fillId="0" borderId="19" xfId="0" applyNumberFormat="1" applyBorder="1" applyAlignment="1">
      <alignment horizontal="right"/>
    </xf>
    <xf numFmtId="0" fontId="6" fillId="2" borderId="5" xfId="0" applyFont="1" applyFill="1" applyBorder="1" applyAlignment="1">
      <alignment horizontal="center"/>
    </xf>
    <xf numFmtId="0" fontId="6" fillId="2" borderId="11" xfId="0" applyFont="1" applyFill="1" applyBorder="1" applyAlignment="1">
      <alignment horizontal="centerContinuous"/>
    </xf>
    <xf numFmtId="190" fontId="0" fillId="0" borderId="2" xfId="0" applyNumberFormat="1" applyBorder="1" applyAlignment="1"/>
    <xf numFmtId="0" fontId="18" fillId="0" borderId="1" xfId="0" applyFont="1" applyBorder="1" applyAlignment="1">
      <alignment shrinkToFit="1"/>
    </xf>
    <xf numFmtId="0" fontId="6" fillId="0" borderId="1" xfId="0" applyFont="1" applyBorder="1" applyAlignment="1">
      <alignment shrinkToFit="1"/>
    </xf>
    <xf numFmtId="49" fontId="0" fillId="0" borderId="0" xfId="0" applyNumberFormat="1">
      <alignment vertical="center"/>
    </xf>
    <xf numFmtId="0" fontId="19" fillId="2" borderId="1" xfId="0" applyFont="1" applyFill="1" applyBorder="1">
      <alignment vertical="center"/>
    </xf>
    <xf numFmtId="0" fontId="20" fillId="2" borderId="1" xfId="0" applyFont="1" applyFill="1" applyBorder="1" applyAlignment="1"/>
    <xf numFmtId="0" fontId="20" fillId="2" borderId="0" xfId="0" applyFont="1" applyFill="1" applyAlignment="1">
      <alignment horizontal="center"/>
    </xf>
    <xf numFmtId="0" fontId="20" fillId="2" borderId="4" xfId="0" applyFont="1" applyFill="1" applyBorder="1" applyAlignment="1">
      <alignment horizontal="center"/>
    </xf>
    <xf numFmtId="0" fontId="6" fillId="2" borderId="13" xfId="0" applyFont="1" applyFill="1" applyBorder="1" applyAlignment="1">
      <alignment horizontal="centerContinuous"/>
    </xf>
    <xf numFmtId="0" fontId="19" fillId="2" borderId="16" xfId="0" applyFont="1" applyFill="1" applyBorder="1">
      <alignment vertical="center"/>
    </xf>
    <xf numFmtId="0" fontId="20" fillId="2" borderId="16" xfId="0" applyFont="1" applyFill="1" applyBorder="1" applyAlignment="1"/>
    <xf numFmtId="0" fontId="6" fillId="2" borderId="22" xfId="0" applyFont="1" applyFill="1" applyBorder="1" applyAlignment="1">
      <alignment horizontal="center"/>
    </xf>
    <xf numFmtId="0" fontId="19" fillId="2" borderId="20" xfId="0" applyFont="1" applyFill="1" applyBorder="1">
      <alignment vertical="center"/>
    </xf>
    <xf numFmtId="0" fontId="20" fillId="2" borderId="20" xfId="0" applyFont="1" applyFill="1" applyBorder="1" applyAlignment="1"/>
    <xf numFmtId="0" fontId="10" fillId="0" borderId="0" xfId="0" applyFont="1" applyAlignment="1">
      <alignment horizontal="right" vertical="top"/>
    </xf>
    <xf numFmtId="0" fontId="19" fillId="2" borderId="0" xfId="0" applyFont="1" applyFill="1" applyAlignment="1">
      <alignment horizontal="distributed" vertical="center"/>
    </xf>
    <xf numFmtId="0" fontId="19" fillId="2" borderId="0" xfId="0" applyFont="1" applyFill="1">
      <alignment vertical="center"/>
    </xf>
    <xf numFmtId="0" fontId="2" fillId="2" borderId="0" xfId="0" applyFont="1" applyFill="1" applyAlignment="1"/>
    <xf numFmtId="177" fontId="12" fillId="0" borderId="0" xfId="0" applyNumberFormat="1" applyFont="1" applyAlignment="1">
      <alignment horizontal="right"/>
    </xf>
    <xf numFmtId="0" fontId="20" fillId="2" borderId="0" xfId="0" applyFont="1" applyFill="1" applyAlignment="1"/>
    <xf numFmtId="0" fontId="20" fillId="2" borderId="0" xfId="0" applyFont="1" applyFill="1" applyAlignment="1">
      <alignment horizontal="distributed"/>
    </xf>
    <xf numFmtId="185" fontId="2" fillId="0" borderId="0" xfId="0" applyNumberFormat="1" applyFont="1" applyAlignment="1">
      <alignment horizontal="right"/>
    </xf>
    <xf numFmtId="0" fontId="20" fillId="2" borderId="0" xfId="0" applyFont="1" applyFill="1" applyAlignment="1">
      <alignment shrinkToFit="1"/>
    </xf>
    <xf numFmtId="191" fontId="2" fillId="0" borderId="0" xfId="0" applyNumberFormat="1" applyFont="1" applyAlignment="1">
      <alignment horizontal="right"/>
    </xf>
    <xf numFmtId="0" fontId="20" fillId="2" borderId="4" xfId="0" applyFont="1" applyFill="1" applyBorder="1" applyAlignment="1">
      <alignment horizontal="distributed"/>
    </xf>
    <xf numFmtId="0" fontId="19" fillId="2" borderId="2" xfId="0" applyFont="1" applyFill="1" applyBorder="1">
      <alignment vertical="center"/>
    </xf>
    <xf numFmtId="0" fontId="20" fillId="2" borderId="2" xfId="0" applyFont="1" applyFill="1" applyBorder="1" applyAlignment="1"/>
    <xf numFmtId="185" fontId="2" fillId="0" borderId="2" xfId="0" applyNumberFormat="1" applyFont="1" applyBorder="1" applyAlignment="1">
      <alignment horizontal="right"/>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0" fillId="2" borderId="13" xfId="0" applyFill="1" applyBorder="1" applyAlignment="1">
      <alignment horizontal="center" vertical="center"/>
    </xf>
    <xf numFmtId="190" fontId="4" fillId="0" borderId="0" xfId="0" applyNumberFormat="1" applyFont="1" applyAlignment="1">
      <alignment horizontal="right"/>
    </xf>
    <xf numFmtId="187" fontId="4" fillId="0" borderId="0" xfId="0" applyNumberFormat="1" applyFont="1" applyAlignment="1">
      <alignment horizontal="right"/>
    </xf>
    <xf numFmtId="190" fontId="0" fillId="0" borderId="0" xfId="0" applyNumberFormat="1" applyAlignment="1">
      <alignment horizontal="right"/>
    </xf>
    <xf numFmtId="187" fontId="0" fillId="0" borderId="0" xfId="0" applyNumberFormat="1" applyAlignment="1">
      <alignment horizontal="right"/>
    </xf>
    <xf numFmtId="190" fontId="0" fillId="0" borderId="2" xfId="0" applyNumberFormat="1" applyBorder="1" applyAlignment="1">
      <alignment horizontal="right"/>
    </xf>
    <xf numFmtId="0" fontId="21" fillId="0" borderId="1" xfId="0" applyFont="1" applyBorder="1" applyAlignment="1"/>
    <xf numFmtId="0" fontId="5" fillId="0" borderId="1" xfId="0" applyFont="1" applyBorder="1">
      <alignment vertical="center"/>
    </xf>
    <xf numFmtId="0" fontId="21" fillId="0" borderId="0" xfId="0" applyFont="1" applyAlignment="1"/>
    <xf numFmtId="0" fontId="5" fillId="0" borderId="0" xfId="0" applyFont="1">
      <alignment vertical="center"/>
    </xf>
    <xf numFmtId="0" fontId="17" fillId="0" borderId="0" xfId="0" applyFont="1">
      <alignment vertical="center"/>
    </xf>
    <xf numFmtId="0" fontId="22" fillId="0" borderId="0" xfId="0" applyFont="1">
      <alignment vertical="center"/>
    </xf>
    <xf numFmtId="0" fontId="10"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1" xfId="0" applyFont="1" applyFill="1" applyBorder="1" applyAlignment="1">
      <alignment horizontal="center" wrapText="1"/>
    </xf>
    <xf numFmtId="0" fontId="6" fillId="2" borderId="23" xfId="0" applyFont="1" applyFill="1" applyBorder="1" applyAlignment="1">
      <alignment horizontal="centerContinuous"/>
    </xf>
    <xf numFmtId="0" fontId="10"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5" xfId="0" applyFont="1" applyFill="1" applyBorder="1" applyAlignment="1">
      <alignment horizontal="center" wrapText="1"/>
    </xf>
    <xf numFmtId="0" fontId="10" fillId="2" borderId="13" xfId="0" applyFont="1" applyFill="1" applyBorder="1" applyAlignment="1">
      <alignment horizontal="center" vertical="center" wrapText="1"/>
    </xf>
    <xf numFmtId="0" fontId="6" fillId="2" borderId="13" xfId="0" applyFont="1" applyFill="1" applyBorder="1" applyAlignment="1">
      <alignment horizontal="center" wrapText="1"/>
    </xf>
    <xf numFmtId="190" fontId="8" fillId="0" borderId="0" xfId="0" applyNumberFormat="1" applyFont="1" applyAlignment="1">
      <alignment horizontal="right" vertical="center"/>
    </xf>
    <xf numFmtId="190" fontId="7" fillId="0" borderId="0" xfId="0" applyNumberFormat="1" applyFont="1" applyAlignment="1">
      <alignment horizontal="right"/>
    </xf>
    <xf numFmtId="190" fontId="16" fillId="0" borderId="0" xfId="0" applyNumberFormat="1" applyFont="1" applyAlignment="1">
      <alignment horizontal="right"/>
    </xf>
    <xf numFmtId="190" fontId="7" fillId="0" borderId="2" xfId="0" applyNumberFormat="1" applyFont="1" applyBorder="1" applyAlignment="1">
      <alignment horizontal="right"/>
    </xf>
    <xf numFmtId="0" fontId="9" fillId="0" borderId="0" xfId="0" applyFont="1">
      <alignment vertical="center"/>
    </xf>
    <xf numFmtId="0" fontId="6" fillId="0" borderId="0" xfId="0" applyFont="1" applyAlignment="1">
      <alignment horizontal="right" vertical="top"/>
    </xf>
    <xf numFmtId="41" fontId="4" fillId="0" borderId="0" xfId="0" applyNumberFormat="1" applyFont="1" applyAlignment="1">
      <alignment horizontal="right"/>
    </xf>
    <xf numFmtId="41" fontId="15" fillId="0" borderId="0" xfId="0" applyNumberFormat="1" applyFont="1" applyAlignment="1">
      <alignment horizontal="right"/>
    </xf>
    <xf numFmtId="41" fontId="0" fillId="0" borderId="0" xfId="0" applyNumberFormat="1" applyAlignment="1">
      <alignment horizontal="right"/>
    </xf>
    <xf numFmtId="41" fontId="0" fillId="0" borderId="0" xfId="0" applyNumberFormat="1">
      <alignment vertical="center"/>
    </xf>
    <xf numFmtId="41" fontId="12" fillId="0" borderId="0" xfId="0" applyNumberFormat="1" applyFont="1">
      <alignment vertical="center"/>
    </xf>
    <xf numFmtId="41" fontId="23" fillId="0" borderId="0" xfId="0" applyNumberFormat="1" applyFont="1">
      <alignment vertical="center"/>
    </xf>
    <xf numFmtId="41" fontId="2" fillId="0" borderId="0" xfId="0" applyNumberFormat="1" applyFont="1" applyAlignment="1">
      <alignment horizontal="right"/>
    </xf>
    <xf numFmtId="41" fontId="24" fillId="0" borderId="0" xfId="1" applyNumberFormat="1" applyFont="1" applyAlignment="1">
      <alignment vertical="center" shrinkToFit="1"/>
    </xf>
    <xf numFmtId="41" fontId="23" fillId="0" borderId="0" xfId="0" applyNumberFormat="1" applyFont="1" applyAlignment="1">
      <alignment horizontal="right"/>
    </xf>
    <xf numFmtId="41" fontId="24" fillId="0" borderId="0" xfId="0" applyNumberFormat="1" applyFont="1" applyAlignment="1">
      <alignment horizontal="right"/>
    </xf>
    <xf numFmtId="191" fontId="0" fillId="0" borderId="0" xfId="0" applyNumberFormat="1" applyAlignment="1">
      <alignment horizontal="right"/>
    </xf>
    <xf numFmtId="41" fontId="25" fillId="0" borderId="0" xfId="0" applyNumberFormat="1" applyFont="1" applyAlignment="1">
      <alignment horizontal="right"/>
    </xf>
    <xf numFmtId="41" fontId="0" fillId="0" borderId="2" xfId="0" applyNumberFormat="1" applyBorder="1" applyAlignment="1">
      <alignment horizontal="right"/>
    </xf>
    <xf numFmtId="0" fontId="11" fillId="0" borderId="1" xfId="0" applyFont="1" applyBorder="1" applyAlignment="1">
      <alignment vertical="top" shrinkToFit="1"/>
    </xf>
    <xf numFmtId="0" fontId="11" fillId="0" borderId="0" xfId="0" applyFont="1" applyAlignment="1"/>
    <xf numFmtId="192" fontId="6" fillId="2" borderId="3" xfId="0" applyNumberFormat="1" applyFont="1" applyFill="1" applyBorder="1" applyAlignment="1">
      <alignment horizontal="centerContinuous"/>
    </xf>
    <xf numFmtId="192" fontId="6" fillId="2" borderId="7" xfId="0" applyNumberFormat="1" applyFont="1" applyFill="1" applyBorder="1" applyAlignment="1">
      <alignment horizontal="center" vertical="center"/>
    </xf>
    <xf numFmtId="0" fontId="6" fillId="2" borderId="10" xfId="0" applyFont="1" applyFill="1" applyBorder="1" applyAlignment="1"/>
    <xf numFmtId="0" fontId="6" fillId="2" borderId="6" xfId="0" applyFont="1" applyFill="1" applyBorder="1" applyAlignment="1">
      <alignment horizontal="right"/>
    </xf>
    <xf numFmtId="0" fontId="6" fillId="2" borderId="22" xfId="0" applyFont="1" applyFill="1" applyBorder="1" applyAlignment="1">
      <alignment horizontal="center" vertical="center"/>
    </xf>
    <xf numFmtId="0" fontId="6" fillId="2" borderId="24" xfId="0" applyFont="1" applyFill="1" applyBorder="1" applyAlignment="1">
      <alignment vertical="center" wrapText="1"/>
    </xf>
    <xf numFmtId="192" fontId="6" fillId="2" borderId="6" xfId="0" applyNumberFormat="1" applyFont="1" applyFill="1" applyBorder="1" applyAlignment="1">
      <alignment horizontal="center" vertical="center"/>
    </xf>
    <xf numFmtId="192" fontId="6" fillId="0" borderId="0" xfId="0" applyNumberFormat="1" applyFont="1" applyAlignment="1">
      <alignment horizontal="right" vertical="top"/>
    </xf>
    <xf numFmtId="0" fontId="6" fillId="0" borderId="0" xfId="0" applyFont="1" applyAlignment="1">
      <alignment horizontal="right" wrapText="1"/>
    </xf>
    <xf numFmtId="0" fontId="6" fillId="0" borderId="0" xfId="0" applyFont="1" applyAlignment="1">
      <alignment horizontal="right"/>
    </xf>
    <xf numFmtId="38" fontId="4" fillId="0" borderId="0" xfId="0" applyNumberFormat="1" applyFont="1" applyAlignment="1">
      <alignment horizontal="right"/>
    </xf>
    <xf numFmtId="49" fontId="0" fillId="0" borderId="0" xfId="0" applyNumberFormat="1" applyAlignment="1">
      <alignment horizontal="right"/>
    </xf>
    <xf numFmtId="0" fontId="0" fillId="0" borderId="0" xfId="0" applyAlignment="1">
      <alignment horizontal="right"/>
    </xf>
    <xf numFmtId="193" fontId="0" fillId="0" borderId="0" xfId="0" applyNumberFormat="1" applyAlignment="1">
      <alignment horizontal="right"/>
    </xf>
    <xf numFmtId="191" fontId="4" fillId="0" borderId="0" xfId="0" applyNumberFormat="1" applyFont="1" applyAlignment="1">
      <alignment horizontal="right"/>
    </xf>
    <xf numFmtId="38" fontId="0" fillId="0" borderId="0" xfId="0" applyNumberFormat="1" applyAlignment="1">
      <alignment horizontal="right"/>
    </xf>
    <xf numFmtId="191" fontId="0" fillId="0" borderId="2" xfId="0" applyNumberFormat="1" applyBorder="1" applyAlignment="1">
      <alignment horizontal="right"/>
    </xf>
    <xf numFmtId="0" fontId="0" fillId="0" borderId="2" xfId="0" applyBorder="1" applyAlignment="1">
      <alignment horizontal="right"/>
    </xf>
    <xf numFmtId="194" fontId="0" fillId="0" borderId="2" xfId="0" applyNumberFormat="1" applyBorder="1" applyAlignment="1">
      <alignment horizontal="right"/>
    </xf>
    <xf numFmtId="0" fontId="18" fillId="0" borderId="1" xfId="0" applyFont="1" applyBorder="1" applyAlignment="1">
      <alignment horizontal="left" vertical="top"/>
    </xf>
    <xf numFmtId="0" fontId="9" fillId="0" borderId="0" xfId="0" applyFont="1" applyAlignment="1">
      <alignment horizontal="left" vertical="top" wrapText="1"/>
    </xf>
    <xf numFmtId="0" fontId="9" fillId="0" borderId="0" xfId="0" applyFont="1" applyAlignment="1">
      <alignment horizontal="left" wrapText="1"/>
    </xf>
    <xf numFmtId="177" fontId="9" fillId="0" borderId="0" xfId="0" applyNumberFormat="1" applyFont="1" applyAlignment="1">
      <alignment horizontal="right"/>
    </xf>
    <xf numFmtId="0" fontId="18" fillId="0" borderId="0" xfId="0" applyFont="1" applyAlignment="1"/>
    <xf numFmtId="0" fontId="9" fillId="0" borderId="0" xfId="0" applyFont="1" applyAlignment="1">
      <alignment vertical="top"/>
    </xf>
    <xf numFmtId="0" fontId="6" fillId="0" borderId="0" xfId="0" applyFont="1" applyAlignment="1">
      <alignment horizontal="right" vertical="top" wrapText="1"/>
    </xf>
    <xf numFmtId="195" fontId="4" fillId="0" borderId="0" xfId="0" applyNumberFormat="1" applyFont="1" applyAlignment="1">
      <alignment horizontal="right"/>
    </xf>
    <xf numFmtId="38" fontId="0" fillId="0" borderId="0" xfId="6" applyFont="1" applyFill="1">
      <alignment vertical="center"/>
    </xf>
    <xf numFmtId="195" fontId="0" fillId="0" borderId="0" xfId="0" applyNumberFormat="1" applyAlignment="1">
      <alignment horizontal="right"/>
    </xf>
    <xf numFmtId="194" fontId="0" fillId="0" borderId="0" xfId="0" applyNumberFormat="1" applyAlignment="1">
      <alignment horizontal="right"/>
    </xf>
    <xf numFmtId="190" fontId="0" fillId="0" borderId="1" xfId="0" applyNumberFormat="1" applyBorder="1" applyAlignment="1">
      <alignment horizontal="right"/>
    </xf>
    <xf numFmtId="0" fontId="6" fillId="2" borderId="23" xfId="0" applyFont="1" applyFill="1" applyBorder="1" applyAlignment="1">
      <alignment horizontal="center"/>
    </xf>
    <xf numFmtId="0" fontId="6" fillId="2" borderId="26" xfId="0" applyFont="1" applyFill="1" applyBorder="1" applyAlignment="1">
      <alignment horizontal="center"/>
    </xf>
    <xf numFmtId="0" fontId="6" fillId="2" borderId="3" xfId="0" applyFont="1" applyFill="1" applyBorder="1" applyAlignment="1">
      <alignment horizontal="center"/>
    </xf>
    <xf numFmtId="0" fontId="10" fillId="2" borderId="23" xfId="0" applyFont="1" applyFill="1" applyBorder="1" applyAlignment="1">
      <alignment horizontal="centerContinuous"/>
    </xf>
    <xf numFmtId="0" fontId="6" fillId="2" borderId="21" xfId="0" applyFont="1" applyFill="1" applyBorder="1" applyAlignment="1">
      <alignment horizontal="center" vertical="center"/>
    </xf>
    <xf numFmtId="0" fontId="6" fillId="2" borderId="18" xfId="0" applyFont="1" applyFill="1" applyBorder="1" applyAlignment="1">
      <alignment horizontal="center"/>
    </xf>
    <xf numFmtId="0" fontId="0" fillId="0" borderId="0" xfId="0" applyAlignment="1">
      <alignment horizontal="center"/>
    </xf>
    <xf numFmtId="0" fontId="10" fillId="0" borderId="0" xfId="0" applyFont="1" applyAlignment="1">
      <alignment horizontal="right" wrapText="1"/>
    </xf>
    <xf numFmtId="177" fontId="9" fillId="0" borderId="0" xfId="0" applyNumberFormat="1" applyFont="1" applyAlignment="1">
      <alignment horizontal="left"/>
    </xf>
    <xf numFmtId="185" fontId="0" fillId="0" borderId="0" xfId="0" applyNumberFormat="1" applyAlignment="1">
      <alignment horizontal="right"/>
    </xf>
    <xf numFmtId="0" fontId="6" fillId="2" borderId="17" xfId="0" applyFont="1" applyFill="1" applyBorder="1" applyAlignment="1">
      <alignment horizontal="center" vertical="center" wrapText="1"/>
    </xf>
    <xf numFmtId="0" fontId="6" fillId="2" borderId="13" xfId="0" applyFont="1" applyFill="1" applyBorder="1" applyAlignment="1">
      <alignment horizontal="center" vertical="center" wrapText="1"/>
    </xf>
    <xf numFmtId="190" fontId="2" fillId="0" borderId="0" xfId="0" applyNumberFormat="1" applyFont="1" applyAlignment="1">
      <alignment horizontal="right"/>
    </xf>
    <xf numFmtId="38" fontId="0" fillId="0" borderId="0" xfId="0" applyNumberFormat="1">
      <alignment vertical="center"/>
    </xf>
    <xf numFmtId="190" fontId="2" fillId="0" borderId="2" xfId="0" applyNumberFormat="1" applyFont="1" applyBorder="1" applyAlignment="1">
      <alignment horizontal="right"/>
    </xf>
    <xf numFmtId="192" fontId="0" fillId="0" borderId="0" xfId="0" applyNumberFormat="1" applyAlignment="1"/>
  </cellXfs>
  <cellStyles count="8">
    <cellStyle name="桁区切り" xfId="6" builtinId="6"/>
    <cellStyle name="桁区切り 2" xfId="3" xr:uid="{5EC2DB82-C8FD-4E1D-A327-46401F4F0E86}"/>
    <cellStyle name="桁区切り 3" xfId="5" xr:uid="{C7EA858A-8FF5-4DF4-B384-1EDA058400D9}"/>
    <cellStyle name="標準" xfId="0" builtinId="0"/>
    <cellStyle name="標準 2" xfId="1" xr:uid="{00000000-0005-0000-0000-000002000000}"/>
    <cellStyle name="標準 3" xfId="2" xr:uid="{0CFC98EA-A4FA-426B-9F38-E7587A7FC493}"/>
    <cellStyle name="標準 3 2" xfId="7" xr:uid="{D674F8BE-DB5C-4B28-B8F3-D792C6223487}"/>
    <cellStyle name="標準 4" xfId="4" xr:uid="{AFB38EB6-FAAB-4292-ABEF-D2DA2F37F2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5"/>
  <sheetViews>
    <sheetView showGridLines="0" tabSelected="1" zoomScaleNormal="100" workbookViewId="0">
      <selection activeCell="G26" sqref="G26"/>
    </sheetView>
  </sheetViews>
  <sheetFormatPr defaultRowHeight="13" x14ac:dyDescent="0.2"/>
  <cols>
    <col min="1" max="1" width="2.6328125" customWidth="1"/>
    <col min="2" max="2" width="11.08984375" customWidth="1"/>
    <col min="3" max="3" width="12.26953125" customWidth="1"/>
    <col min="4" max="4" width="11.7265625" customWidth="1"/>
    <col min="5" max="5" width="12.26953125" customWidth="1"/>
    <col min="6" max="9" width="10.36328125" customWidth="1"/>
    <col min="11" max="11" width="0" hidden="1" customWidth="1"/>
    <col min="12" max="12" width="13.6328125" hidden="1" customWidth="1"/>
    <col min="13" max="13" width="10.6328125" hidden="1" customWidth="1"/>
    <col min="14" max="15" width="0" hidden="1" customWidth="1"/>
    <col min="16" max="16" width="10.453125" hidden="1" customWidth="1"/>
    <col min="17" max="17" width="0" hidden="1" customWidth="1"/>
  </cols>
  <sheetData>
    <row r="1" spans="1:16" x14ac:dyDescent="0.2">
      <c r="C1" s="56"/>
      <c r="D1" s="56"/>
      <c r="E1" s="56"/>
      <c r="F1" s="56"/>
      <c r="G1" s="56"/>
      <c r="H1" s="56"/>
      <c r="I1" s="56"/>
    </row>
    <row r="2" spans="1:16" x14ac:dyDescent="0.2">
      <c r="A2" s="5"/>
      <c r="B2" s="6"/>
      <c r="C2" s="24" t="s">
        <v>0</v>
      </c>
      <c r="D2" s="24" t="s">
        <v>1</v>
      </c>
      <c r="E2" s="78" t="s">
        <v>60</v>
      </c>
      <c r="F2" s="78"/>
      <c r="G2" s="78"/>
      <c r="H2" s="24" t="s">
        <v>2</v>
      </c>
      <c r="I2" s="33" t="s">
        <v>3</v>
      </c>
      <c r="L2" s="64" t="s">
        <v>50</v>
      </c>
      <c r="M2" s="24" t="s">
        <v>0</v>
      </c>
      <c r="O2" s="76" t="s">
        <v>51</v>
      </c>
      <c r="P2" s="76"/>
    </row>
    <row r="3" spans="1:16" x14ac:dyDescent="0.2">
      <c r="A3" s="74" t="s">
        <v>42</v>
      </c>
      <c r="B3" s="75"/>
      <c r="C3" s="17"/>
      <c r="D3" s="17"/>
      <c r="E3" s="72" t="s">
        <v>4</v>
      </c>
      <c r="F3" s="72" t="s">
        <v>5</v>
      </c>
      <c r="G3" s="72" t="s">
        <v>6</v>
      </c>
      <c r="H3" s="17"/>
      <c r="I3" s="34"/>
      <c r="L3" s="10"/>
      <c r="M3" s="17"/>
      <c r="O3" s="77" t="s">
        <v>54</v>
      </c>
      <c r="P3" s="77"/>
    </row>
    <row r="4" spans="1:16" x14ac:dyDescent="0.2">
      <c r="A4" s="8"/>
      <c r="B4" s="9"/>
      <c r="C4" s="18" t="s">
        <v>58</v>
      </c>
      <c r="D4" s="18" t="s">
        <v>59</v>
      </c>
      <c r="E4" s="73"/>
      <c r="F4" s="73"/>
      <c r="G4" s="73"/>
      <c r="H4" s="18" t="s">
        <v>52</v>
      </c>
      <c r="I4" s="35" t="s">
        <v>61</v>
      </c>
      <c r="L4" s="35" t="s">
        <v>55</v>
      </c>
      <c r="M4" s="18" t="s">
        <v>56</v>
      </c>
      <c r="O4" s="66"/>
      <c r="P4" s="63"/>
    </row>
    <row r="5" spans="1:16" ht="15" customHeight="1" x14ac:dyDescent="0.2">
      <c r="A5" s="10"/>
      <c r="B5" s="11"/>
      <c r="C5" s="3" t="s">
        <v>44</v>
      </c>
      <c r="D5" s="3" t="s">
        <v>45</v>
      </c>
      <c r="E5" s="3" t="s">
        <v>7</v>
      </c>
      <c r="F5" s="3" t="s">
        <v>7</v>
      </c>
      <c r="G5" s="3" t="s">
        <v>7</v>
      </c>
      <c r="H5" s="3" t="s">
        <v>43</v>
      </c>
      <c r="I5" s="3" t="s">
        <v>8</v>
      </c>
      <c r="L5" s="62"/>
      <c r="M5" s="18"/>
      <c r="O5" s="67"/>
      <c r="P5" s="68" t="s">
        <v>53</v>
      </c>
    </row>
    <row r="6" spans="1:16" ht="15" customHeight="1" x14ac:dyDescent="0.2">
      <c r="A6" s="70" t="s">
        <v>4</v>
      </c>
      <c r="B6" s="71"/>
      <c r="C6" s="57">
        <v>6112.61</v>
      </c>
      <c r="D6" s="25">
        <v>345933.9791</v>
      </c>
      <c r="E6" s="25">
        <v>1312950</v>
      </c>
      <c r="F6" s="25">
        <v>624000</v>
      </c>
      <c r="G6" s="25">
        <v>688950</v>
      </c>
      <c r="H6" s="26">
        <v>219.6</v>
      </c>
      <c r="I6" s="25">
        <v>597838</v>
      </c>
      <c r="K6" s="21"/>
      <c r="L6">
        <v>1327452</v>
      </c>
      <c r="M6">
        <v>6112.5</v>
      </c>
      <c r="O6">
        <f>$L6/$M6</f>
        <v>217.17006134969324</v>
      </c>
      <c r="P6" s="65">
        <f>$L6/$M6</f>
        <v>217.17006134969324</v>
      </c>
    </row>
    <row r="7" spans="1:16" ht="15" customHeight="1" x14ac:dyDescent="0.2">
      <c r="A7" s="10"/>
      <c r="B7" s="12"/>
      <c r="C7" s="58"/>
      <c r="D7" s="23"/>
      <c r="E7" s="25"/>
      <c r="F7" s="25"/>
      <c r="G7" s="25"/>
      <c r="H7" s="27"/>
      <c r="I7" s="55"/>
      <c r="P7" s="65"/>
    </row>
    <row r="8" spans="1:16" ht="15" customHeight="1" x14ac:dyDescent="0.2">
      <c r="A8" s="70" t="s">
        <v>9</v>
      </c>
      <c r="B8" s="71"/>
      <c r="C8" s="57">
        <v>5728.34</v>
      </c>
      <c r="D8" s="25">
        <v>318608.46720000001</v>
      </c>
      <c r="E8" s="25">
        <v>1262545</v>
      </c>
      <c r="F8" s="25">
        <v>600282</v>
      </c>
      <c r="G8" s="25">
        <v>662263</v>
      </c>
      <c r="H8" s="26">
        <v>225.1</v>
      </c>
      <c r="I8" s="25">
        <v>575420</v>
      </c>
      <c r="K8" s="21"/>
      <c r="L8">
        <v>1275960</v>
      </c>
      <c r="M8">
        <v>5728.23</v>
      </c>
      <c r="O8">
        <f>L8/M8</f>
        <v>222.74943568955857</v>
      </c>
      <c r="P8" s="65">
        <f t="shared" ref="P8:P31" si="0">$L8/$M8</f>
        <v>222.74943568955857</v>
      </c>
    </row>
    <row r="9" spans="1:16" ht="15" customHeight="1" x14ac:dyDescent="0.2">
      <c r="A9" s="10"/>
      <c r="B9" s="7"/>
      <c r="C9" s="59"/>
      <c r="D9" s="22"/>
      <c r="E9" s="22"/>
      <c r="F9" s="22"/>
      <c r="G9" s="22"/>
      <c r="H9" s="28"/>
      <c r="I9" s="55"/>
      <c r="P9" s="65"/>
    </row>
    <row r="10" spans="1:16" ht="15" customHeight="1" x14ac:dyDescent="0.2">
      <c r="A10" s="10"/>
      <c r="B10" s="13" t="s">
        <v>10</v>
      </c>
      <c r="C10" s="59">
        <v>716.28</v>
      </c>
      <c r="D10" s="22">
        <v>45089.005499999999</v>
      </c>
      <c r="E10" s="55">
        <v>248236</v>
      </c>
      <c r="F10" s="55">
        <v>115632</v>
      </c>
      <c r="G10" s="55">
        <v>132604</v>
      </c>
      <c r="H10" s="28">
        <v>356.2</v>
      </c>
      <c r="I10" s="55">
        <v>114828</v>
      </c>
      <c r="L10">
        <v>251716</v>
      </c>
      <c r="M10">
        <v>716.18</v>
      </c>
      <c r="O10">
        <f t="shared" ref="O10:O22" si="1">L10/M10</f>
        <v>351.4703007623782</v>
      </c>
      <c r="P10" s="65">
        <f t="shared" si="0"/>
        <v>351.4703007623782</v>
      </c>
    </row>
    <row r="11" spans="1:16" ht="15" customHeight="1" x14ac:dyDescent="0.2">
      <c r="A11" s="10"/>
      <c r="B11" s="13" t="s">
        <v>11</v>
      </c>
      <c r="C11" s="60">
        <v>286.64999999999998</v>
      </c>
      <c r="D11" s="22">
        <v>16424.918399999999</v>
      </c>
      <c r="E11" s="55">
        <v>160020</v>
      </c>
      <c r="F11" s="55">
        <v>76590</v>
      </c>
      <c r="G11" s="55">
        <v>83430</v>
      </c>
      <c r="H11" s="28">
        <v>567.1</v>
      </c>
      <c r="I11" s="55">
        <v>72921</v>
      </c>
      <c r="L11">
        <v>161400</v>
      </c>
      <c r="M11">
        <v>286.64999999999998</v>
      </c>
      <c r="O11">
        <f t="shared" si="1"/>
        <v>563.05599162742021</v>
      </c>
      <c r="P11" s="65">
        <f t="shared" si="0"/>
        <v>563.05599162742021</v>
      </c>
    </row>
    <row r="12" spans="1:16" ht="15" customHeight="1" x14ac:dyDescent="0.2">
      <c r="A12" s="10"/>
      <c r="B12" s="13" t="s">
        <v>12</v>
      </c>
      <c r="C12" s="60">
        <v>1023.23</v>
      </c>
      <c r="D12" s="22">
        <v>39468.9905</v>
      </c>
      <c r="E12" s="55">
        <v>192198</v>
      </c>
      <c r="F12" s="55">
        <v>91713</v>
      </c>
      <c r="G12" s="55">
        <v>100485</v>
      </c>
      <c r="H12" s="29">
        <v>189.6</v>
      </c>
      <c r="I12" s="55">
        <v>88281</v>
      </c>
      <c r="L12">
        <v>193121</v>
      </c>
      <c r="M12">
        <v>1023.23</v>
      </c>
      <c r="O12">
        <f t="shared" si="1"/>
        <v>188.73664767452087</v>
      </c>
      <c r="P12" s="65">
        <f t="shared" si="0"/>
        <v>188.73664767452087</v>
      </c>
    </row>
    <row r="13" spans="1:16" ht="15" customHeight="1" x14ac:dyDescent="0.2">
      <c r="A13" s="10"/>
      <c r="B13" s="13" t="s">
        <v>13</v>
      </c>
      <c r="C13" s="60">
        <v>698.31</v>
      </c>
      <c r="D13" s="22">
        <v>42548.356699999997</v>
      </c>
      <c r="E13" s="55">
        <v>42809</v>
      </c>
      <c r="F13" s="55">
        <v>19859</v>
      </c>
      <c r="G13" s="55">
        <v>22950</v>
      </c>
      <c r="H13" s="28">
        <v>63.9</v>
      </c>
      <c r="I13" s="55">
        <v>20196</v>
      </c>
      <c r="L13">
        <v>43705</v>
      </c>
      <c r="M13">
        <v>698.31</v>
      </c>
      <c r="O13">
        <f t="shared" si="1"/>
        <v>62.58681674328021</v>
      </c>
      <c r="P13" s="65">
        <f t="shared" si="0"/>
        <v>62.58681674328021</v>
      </c>
    </row>
    <row r="14" spans="1:16" ht="15" customHeight="1" x14ac:dyDescent="0.2">
      <c r="A14" s="10"/>
      <c r="B14" s="13" t="s">
        <v>14</v>
      </c>
      <c r="C14" s="60">
        <v>189.37</v>
      </c>
      <c r="D14" s="22">
        <v>10081.953</v>
      </c>
      <c r="E14" s="55">
        <v>112206</v>
      </c>
      <c r="F14" s="55">
        <v>54226</v>
      </c>
      <c r="G14" s="55">
        <v>57980</v>
      </c>
      <c r="H14" s="28">
        <v>601.9</v>
      </c>
      <c r="I14" s="55">
        <v>48641</v>
      </c>
      <c r="L14">
        <v>112938</v>
      </c>
      <c r="M14">
        <v>189.37</v>
      </c>
      <c r="O14">
        <f t="shared" si="1"/>
        <v>596.38802344616363</v>
      </c>
      <c r="P14" s="65">
        <f t="shared" si="0"/>
        <v>596.38802344616363</v>
      </c>
    </row>
    <row r="15" spans="1:16" ht="15" customHeight="1" x14ac:dyDescent="0.2">
      <c r="A15" s="10"/>
      <c r="B15" s="13" t="s">
        <v>15</v>
      </c>
      <c r="C15" s="60">
        <v>89.34</v>
      </c>
      <c r="D15" s="22">
        <v>4801.8895000000002</v>
      </c>
      <c r="E15" s="55">
        <v>55716</v>
      </c>
      <c r="F15" s="55">
        <v>27427</v>
      </c>
      <c r="G15" s="55">
        <v>28289</v>
      </c>
      <c r="H15" s="28">
        <v>625.4</v>
      </c>
      <c r="I15" s="55">
        <v>25087</v>
      </c>
      <c r="L15">
        <v>55819</v>
      </c>
      <c r="M15">
        <v>89.34</v>
      </c>
      <c r="O15">
        <f t="shared" si="1"/>
        <v>624.79292590105217</v>
      </c>
      <c r="P15" s="65">
        <f t="shared" si="0"/>
        <v>624.79292590105217</v>
      </c>
    </row>
    <row r="16" spans="1:16" ht="15" customHeight="1" x14ac:dyDescent="0.2">
      <c r="A16" s="10"/>
      <c r="B16" s="13" t="s">
        <v>16</v>
      </c>
      <c r="C16" s="60">
        <v>873.67</v>
      </c>
      <c r="D16" s="22">
        <v>61719.037400000001</v>
      </c>
      <c r="E16" s="55">
        <v>125823</v>
      </c>
      <c r="F16" s="55">
        <v>59619</v>
      </c>
      <c r="G16" s="55">
        <v>66204</v>
      </c>
      <c r="H16" s="28">
        <v>147.80000000000001</v>
      </c>
      <c r="I16" s="55">
        <v>57669</v>
      </c>
      <c r="L16">
        <v>127489</v>
      </c>
      <c r="M16">
        <v>873.67</v>
      </c>
      <c r="O16">
        <f t="shared" si="1"/>
        <v>145.92351803312465</v>
      </c>
      <c r="P16" s="65">
        <f t="shared" si="0"/>
        <v>145.92351803312465</v>
      </c>
    </row>
    <row r="17" spans="1:16" ht="15" customHeight="1" x14ac:dyDescent="0.2">
      <c r="A17" s="10"/>
      <c r="B17" s="13" t="s">
        <v>17</v>
      </c>
      <c r="C17" s="60">
        <v>92.13</v>
      </c>
      <c r="D17" s="22">
        <v>6862.9098999999997</v>
      </c>
      <c r="E17" s="55">
        <v>48786</v>
      </c>
      <c r="F17" s="55">
        <v>23249</v>
      </c>
      <c r="G17" s="55">
        <v>25537</v>
      </c>
      <c r="H17" s="28">
        <v>540.5</v>
      </c>
      <c r="I17" s="55">
        <v>21523</v>
      </c>
      <c r="L17">
        <v>49308</v>
      </c>
      <c r="M17">
        <v>92.13</v>
      </c>
      <c r="O17">
        <f t="shared" si="1"/>
        <v>535.20026050146532</v>
      </c>
      <c r="P17" s="65">
        <f t="shared" si="0"/>
        <v>535.20026050146532</v>
      </c>
    </row>
    <row r="18" spans="1:16" ht="15" customHeight="1" x14ac:dyDescent="0.2">
      <c r="A18" s="10"/>
      <c r="B18" s="13" t="s">
        <v>18</v>
      </c>
      <c r="C18" s="60">
        <v>357.31</v>
      </c>
      <c r="D18" s="22">
        <v>17638.973000000002</v>
      </c>
      <c r="E18" s="55">
        <v>31142</v>
      </c>
      <c r="F18" s="55">
        <v>14420</v>
      </c>
      <c r="G18" s="55">
        <v>16722</v>
      </c>
      <c r="H18" s="28">
        <v>91</v>
      </c>
      <c r="I18" s="55">
        <v>13870</v>
      </c>
      <c r="L18">
        <v>31803</v>
      </c>
      <c r="M18">
        <v>357.31</v>
      </c>
      <c r="O18">
        <f t="shared" si="1"/>
        <v>89.006744843413287</v>
      </c>
      <c r="P18" s="65">
        <f t="shared" si="0"/>
        <v>89.006744843413287</v>
      </c>
    </row>
    <row r="19" spans="1:16" ht="15" customHeight="1" x14ac:dyDescent="0.2">
      <c r="A19" s="10"/>
      <c r="B19" s="13" t="s">
        <v>19</v>
      </c>
      <c r="C19" s="60">
        <v>140.05000000000001</v>
      </c>
      <c r="D19" s="22">
        <v>10404.303400000001</v>
      </c>
      <c r="E19" s="55">
        <v>29880</v>
      </c>
      <c r="F19" s="55">
        <v>13900</v>
      </c>
      <c r="G19" s="55">
        <v>15980</v>
      </c>
      <c r="H19" s="28">
        <v>219.9</v>
      </c>
      <c r="I19" s="55">
        <v>13772</v>
      </c>
      <c r="L19">
        <v>30277</v>
      </c>
      <c r="M19">
        <v>140.05000000000001</v>
      </c>
      <c r="O19">
        <f t="shared" si="1"/>
        <v>216.18707604426987</v>
      </c>
      <c r="P19" s="65">
        <f t="shared" si="0"/>
        <v>216.18707604426987</v>
      </c>
    </row>
    <row r="20" spans="1:16" ht="15" customHeight="1" x14ac:dyDescent="0.2">
      <c r="A20" s="10"/>
      <c r="B20" s="13" t="s">
        <v>20</v>
      </c>
      <c r="C20" s="60">
        <v>472.64</v>
      </c>
      <c r="D20" s="22">
        <v>23598.412400000001</v>
      </c>
      <c r="E20" s="55">
        <v>22117</v>
      </c>
      <c r="F20" s="55">
        <v>10354</v>
      </c>
      <c r="G20" s="55">
        <v>11763</v>
      </c>
      <c r="H20" s="28">
        <v>49.2</v>
      </c>
      <c r="I20" s="55">
        <v>9278</v>
      </c>
      <c r="L20">
        <v>22693</v>
      </c>
      <c r="M20">
        <v>472.64</v>
      </c>
      <c r="O20">
        <f t="shared" si="1"/>
        <v>48.013287068381857</v>
      </c>
      <c r="P20" s="65">
        <f t="shared" si="0"/>
        <v>48.013287068381857</v>
      </c>
    </row>
    <row r="21" spans="1:16" ht="15" customHeight="1" x14ac:dyDescent="0.2">
      <c r="A21" s="10"/>
      <c r="B21" s="13" t="s">
        <v>21</v>
      </c>
      <c r="C21" s="60">
        <v>656.29</v>
      </c>
      <c r="D21" s="22">
        <v>30001.4303</v>
      </c>
      <c r="E21" s="55">
        <v>134757</v>
      </c>
      <c r="F21" s="55">
        <v>65349</v>
      </c>
      <c r="G21" s="55">
        <v>69408</v>
      </c>
      <c r="H21" s="28">
        <v>209.6</v>
      </c>
      <c r="I21" s="55">
        <v>63291</v>
      </c>
      <c r="L21">
        <v>136149</v>
      </c>
      <c r="M21">
        <v>656.29</v>
      </c>
      <c r="O21">
        <f t="shared" si="1"/>
        <v>207.45249813344711</v>
      </c>
      <c r="P21" s="65">
        <f t="shared" si="0"/>
        <v>207.45249813344711</v>
      </c>
    </row>
    <row r="22" spans="1:16" ht="15" customHeight="1" x14ac:dyDescent="0.2">
      <c r="A22" s="10"/>
      <c r="B22" s="14" t="s">
        <v>22</v>
      </c>
      <c r="C22" s="60">
        <v>133.09</v>
      </c>
      <c r="D22" s="22">
        <v>9968.2872000000007</v>
      </c>
      <c r="E22" s="55">
        <v>58855</v>
      </c>
      <c r="F22" s="55">
        <v>27944</v>
      </c>
      <c r="G22" s="55">
        <v>30911</v>
      </c>
      <c r="H22" s="28">
        <v>453.3</v>
      </c>
      <c r="I22" s="55">
        <v>26063</v>
      </c>
      <c r="L22">
        <v>59542</v>
      </c>
      <c r="M22">
        <v>133.09</v>
      </c>
      <c r="O22">
        <f t="shared" si="1"/>
        <v>447.38147118491247</v>
      </c>
      <c r="P22" s="65">
        <f t="shared" si="0"/>
        <v>447.38147118491247</v>
      </c>
    </row>
    <row r="23" spans="1:16" ht="15" customHeight="1" x14ac:dyDescent="0.2">
      <c r="A23" s="10"/>
      <c r="B23" s="7"/>
      <c r="C23" s="60"/>
      <c r="D23" s="22"/>
      <c r="E23" s="55"/>
      <c r="F23" s="55"/>
      <c r="G23" s="55"/>
      <c r="H23" s="28"/>
      <c r="I23" s="55"/>
      <c r="P23" s="65"/>
    </row>
    <row r="24" spans="1:16" ht="15" customHeight="1" x14ac:dyDescent="0.2">
      <c r="A24" s="70" t="s">
        <v>23</v>
      </c>
      <c r="B24" s="71"/>
      <c r="C24" s="61">
        <v>384.27</v>
      </c>
      <c r="D24" s="25">
        <v>27325.511900000001</v>
      </c>
      <c r="E24" s="25">
        <v>50405</v>
      </c>
      <c r="F24" s="25">
        <v>23718</v>
      </c>
      <c r="G24" s="25">
        <v>26687</v>
      </c>
      <c r="H24" s="26">
        <v>136.9</v>
      </c>
      <c r="I24" s="25">
        <v>22418</v>
      </c>
      <c r="K24" s="21"/>
      <c r="L24">
        <v>51492</v>
      </c>
      <c r="M24">
        <v>384.27</v>
      </c>
      <c r="O24">
        <f>L24/M24</f>
        <v>133.99953157935826</v>
      </c>
      <c r="P24" s="65">
        <f t="shared" si="0"/>
        <v>133.99953157935826</v>
      </c>
    </row>
    <row r="25" spans="1:16" ht="15" customHeight="1" x14ac:dyDescent="0.2">
      <c r="A25" s="10"/>
      <c r="B25" s="7"/>
      <c r="C25" s="60"/>
      <c r="D25" s="22"/>
      <c r="E25" s="55"/>
      <c r="F25" s="55"/>
      <c r="G25" s="55"/>
      <c r="H25" s="28"/>
      <c r="I25" s="55"/>
      <c r="P25" s="65"/>
    </row>
    <row r="26" spans="1:16" ht="15" customHeight="1" x14ac:dyDescent="0.2">
      <c r="A26" s="10"/>
      <c r="B26" s="13" t="s">
        <v>24</v>
      </c>
      <c r="C26" s="60">
        <v>138.1</v>
      </c>
      <c r="D26" s="55">
        <v>10921.130999999999</v>
      </c>
      <c r="E26" s="55">
        <v>13897</v>
      </c>
      <c r="F26" s="55">
        <v>6449</v>
      </c>
      <c r="G26" s="55">
        <v>7448</v>
      </c>
      <c r="H26" s="28">
        <v>107.2</v>
      </c>
      <c r="I26" s="55">
        <v>6775</v>
      </c>
      <c r="L26">
        <v>14328</v>
      </c>
      <c r="M26">
        <v>138.1</v>
      </c>
      <c r="O26">
        <f t="shared" ref="O26:O31" si="2">L26/M26</f>
        <v>103.75090514120203</v>
      </c>
      <c r="P26" s="65">
        <f t="shared" si="0"/>
        <v>103.75090514120203</v>
      </c>
    </row>
    <row r="27" spans="1:16" ht="15" customHeight="1" x14ac:dyDescent="0.2">
      <c r="A27" s="10"/>
      <c r="B27" s="13" t="s">
        <v>25</v>
      </c>
      <c r="C27" s="60">
        <v>10.58</v>
      </c>
      <c r="D27" s="22">
        <v>795.20010000000002</v>
      </c>
      <c r="E27" s="55">
        <v>5863</v>
      </c>
      <c r="F27" s="55">
        <v>2859</v>
      </c>
      <c r="G27" s="55">
        <v>3004</v>
      </c>
      <c r="H27" s="28">
        <v>570.29999999999995</v>
      </c>
      <c r="I27" s="55">
        <v>2483</v>
      </c>
      <c r="L27">
        <v>5929</v>
      </c>
      <c r="M27">
        <v>10.58</v>
      </c>
      <c r="O27">
        <f t="shared" si="2"/>
        <v>560.39697542533077</v>
      </c>
      <c r="P27" s="65">
        <f t="shared" si="0"/>
        <v>560.39697542533077</v>
      </c>
    </row>
    <row r="28" spans="1:16" ht="15" customHeight="1" x14ac:dyDescent="0.2">
      <c r="A28" s="10"/>
      <c r="B28" s="13" t="s">
        <v>26</v>
      </c>
      <c r="C28" s="60">
        <v>34.69</v>
      </c>
      <c r="D28" s="22">
        <v>2663.6163999999999</v>
      </c>
      <c r="E28" s="55">
        <v>2163</v>
      </c>
      <c r="F28" s="55">
        <v>1017</v>
      </c>
      <c r="G28" s="55">
        <v>1146</v>
      </c>
      <c r="H28" s="28">
        <v>67.5</v>
      </c>
      <c r="I28" s="55">
        <v>1171</v>
      </c>
      <c r="L28">
        <v>2260</v>
      </c>
      <c r="M28">
        <v>34.69</v>
      </c>
      <c r="O28">
        <f t="shared" si="2"/>
        <v>65.148457768809465</v>
      </c>
      <c r="P28" s="65">
        <f t="shared" si="0"/>
        <v>65.148457768809465</v>
      </c>
    </row>
    <row r="29" spans="1:16" ht="15" customHeight="1" x14ac:dyDescent="0.2">
      <c r="A29" s="10"/>
      <c r="B29" s="13" t="s">
        <v>27</v>
      </c>
      <c r="C29" s="60">
        <v>50.42</v>
      </c>
      <c r="D29" s="22">
        <v>3823.5118000000002</v>
      </c>
      <c r="E29" s="55">
        <v>14056</v>
      </c>
      <c r="F29" s="55">
        <v>6709</v>
      </c>
      <c r="G29" s="55">
        <v>7347</v>
      </c>
      <c r="H29" s="28">
        <v>287.2</v>
      </c>
      <c r="I29" s="55">
        <v>5900</v>
      </c>
      <c r="L29">
        <v>14262</v>
      </c>
      <c r="M29">
        <v>50.42</v>
      </c>
      <c r="O29">
        <f t="shared" si="2"/>
        <v>282.8639428798096</v>
      </c>
      <c r="P29" s="65">
        <f t="shared" si="0"/>
        <v>282.8639428798096</v>
      </c>
    </row>
    <row r="30" spans="1:16" ht="15" customHeight="1" x14ac:dyDescent="0.2">
      <c r="A30" s="10"/>
      <c r="B30" s="13" t="s">
        <v>28</v>
      </c>
      <c r="C30" s="60">
        <v>34.54</v>
      </c>
      <c r="D30" s="22">
        <v>2640.8296</v>
      </c>
      <c r="E30" s="55">
        <v>11480</v>
      </c>
      <c r="F30" s="55">
        <v>5358</v>
      </c>
      <c r="G30" s="55">
        <v>6122</v>
      </c>
      <c r="H30" s="28">
        <v>344.4</v>
      </c>
      <c r="I30" s="55">
        <v>4738</v>
      </c>
      <c r="L30">
        <v>11723</v>
      </c>
      <c r="M30">
        <v>34.54</v>
      </c>
      <c r="O30">
        <f t="shared" si="2"/>
        <v>339.40359004053272</v>
      </c>
      <c r="P30" s="65">
        <f t="shared" si="0"/>
        <v>339.40359004053272</v>
      </c>
    </row>
    <row r="31" spans="1:16" ht="15" customHeight="1" x14ac:dyDescent="0.2">
      <c r="A31" s="10"/>
      <c r="B31" s="13" t="s">
        <v>29</v>
      </c>
      <c r="C31" s="60">
        <v>115.95</v>
      </c>
      <c r="D31" s="22">
        <v>6481.223</v>
      </c>
      <c r="E31" s="55">
        <v>2946</v>
      </c>
      <c r="F31" s="55">
        <v>1326</v>
      </c>
      <c r="G31" s="55">
        <v>1620</v>
      </c>
      <c r="H31" s="28">
        <v>26.3</v>
      </c>
      <c r="I31" s="55">
        <v>1351</v>
      </c>
      <c r="L31">
        <v>2990</v>
      </c>
      <c r="M31">
        <v>115.95</v>
      </c>
      <c r="O31">
        <f t="shared" si="2"/>
        <v>25.786977145321259</v>
      </c>
      <c r="P31" s="65">
        <f t="shared" si="0"/>
        <v>25.786977145321259</v>
      </c>
    </row>
    <row r="32" spans="1:16" ht="15" customHeight="1" x14ac:dyDescent="0.2">
      <c r="A32" s="15"/>
      <c r="B32" s="16"/>
      <c r="C32" s="20"/>
      <c r="D32" s="19"/>
      <c r="E32" s="19" t="s">
        <v>41</v>
      </c>
      <c r="F32" s="19"/>
      <c r="G32" s="19" t="s">
        <v>41</v>
      </c>
      <c r="H32" s="30"/>
      <c r="I32" s="19"/>
    </row>
    <row r="33" spans="2:9" x14ac:dyDescent="0.2">
      <c r="B33" s="1"/>
      <c r="C33" s="1"/>
      <c r="D33" s="1"/>
      <c r="E33" s="1"/>
      <c r="F33" s="1"/>
      <c r="G33" s="1"/>
      <c r="H33" s="1"/>
      <c r="I33" s="1"/>
    </row>
    <row r="34" spans="2:9" x14ac:dyDescent="0.2">
      <c r="B34" s="1"/>
      <c r="C34" s="1"/>
      <c r="D34" s="1"/>
      <c r="E34" s="1"/>
      <c r="F34" s="1"/>
      <c r="G34" s="1"/>
      <c r="H34" s="1"/>
      <c r="I34" s="1"/>
    </row>
    <row r="35" spans="2:9" x14ac:dyDescent="0.2">
      <c r="B35" s="1"/>
      <c r="C35" s="1"/>
      <c r="D35" s="1"/>
      <c r="E35" s="1"/>
      <c r="F35" s="1"/>
      <c r="G35" s="1"/>
      <c r="H35" s="1"/>
      <c r="I35" s="1"/>
    </row>
  </sheetData>
  <mergeCells count="10">
    <mergeCell ref="O2:P2"/>
    <mergeCell ref="O3:P3"/>
    <mergeCell ref="E2:G2"/>
    <mergeCell ref="A6:B6"/>
    <mergeCell ref="A8:B8"/>
    <mergeCell ref="A24:B24"/>
    <mergeCell ref="E3:E4"/>
    <mergeCell ref="F3:F4"/>
    <mergeCell ref="G3:G4"/>
    <mergeCell ref="A3:B3"/>
  </mergeCells>
  <phoneticPr fontId="1"/>
  <pageMargins left="0.7" right="0.7" top="0.75" bottom="0.75" header="0.3" footer="0.3"/>
  <pageSetup paperSize="9" scale="97" orientation="portrait" r:id="rId1"/>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74B9B-18C7-49CF-B024-B3DD134D50FC}">
  <dimension ref="A2:M43"/>
  <sheetViews>
    <sheetView showGridLines="0" zoomScale="110" zoomScaleNormal="110" workbookViewId="0">
      <selection activeCell="D16" sqref="D16:D17"/>
    </sheetView>
  </sheetViews>
  <sheetFormatPr defaultRowHeight="13" x14ac:dyDescent="0.2"/>
  <cols>
    <col min="1" max="1" width="9.453125" customWidth="1"/>
    <col min="2" max="2" width="11.7265625" customWidth="1"/>
    <col min="3" max="3" width="9.453125" customWidth="1"/>
    <col min="4" max="4" width="11.7265625" customWidth="1"/>
    <col min="5" max="5" width="9.453125" customWidth="1"/>
    <col min="6" max="6" width="11.7265625" customWidth="1"/>
    <col min="7" max="7" width="9" customWidth="1"/>
    <col min="8" max="8" width="11.36328125" customWidth="1"/>
    <col min="9" max="9" width="2.6328125" customWidth="1"/>
    <col min="10" max="10" width="11.08984375" customWidth="1"/>
  </cols>
  <sheetData>
    <row r="2" spans="1:13" x14ac:dyDescent="0.2">
      <c r="A2" s="36" t="s">
        <v>166</v>
      </c>
      <c r="B2" s="37"/>
      <c r="C2" s="36" t="s">
        <v>167</v>
      </c>
      <c r="D2" s="37"/>
      <c r="E2" s="37" t="s">
        <v>168</v>
      </c>
      <c r="F2" s="37"/>
      <c r="G2" s="37" t="s">
        <v>169</v>
      </c>
      <c r="H2" s="224"/>
      <c r="I2" s="38"/>
      <c r="J2" s="39"/>
    </row>
    <row r="3" spans="1:13" x14ac:dyDescent="0.2">
      <c r="A3" s="207" t="s">
        <v>170</v>
      </c>
      <c r="B3" s="72" t="s">
        <v>171</v>
      </c>
      <c r="C3" s="207" t="s">
        <v>172</v>
      </c>
      <c r="D3" s="72" t="s">
        <v>173</v>
      </c>
      <c r="E3" s="72" t="s">
        <v>172</v>
      </c>
      <c r="F3" s="72" t="s">
        <v>174</v>
      </c>
      <c r="G3" s="72" t="s">
        <v>172</v>
      </c>
      <c r="H3" s="72" t="s">
        <v>174</v>
      </c>
      <c r="I3" s="81" t="s">
        <v>42</v>
      </c>
      <c r="J3" s="74"/>
    </row>
    <row r="4" spans="1:13" x14ac:dyDescent="0.2">
      <c r="A4" s="208"/>
      <c r="B4" s="73"/>
      <c r="C4" s="208"/>
      <c r="D4" s="73"/>
      <c r="E4" s="73"/>
      <c r="F4" s="73"/>
      <c r="G4" s="73"/>
      <c r="H4" s="73"/>
      <c r="I4" s="44"/>
      <c r="J4" s="45"/>
    </row>
    <row r="5" spans="1:13" x14ac:dyDescent="0.2">
      <c r="A5" s="3"/>
      <c r="B5" s="3" t="s">
        <v>7</v>
      </c>
      <c r="C5" s="3"/>
      <c r="D5" s="3" t="s">
        <v>7</v>
      </c>
      <c r="E5" s="193"/>
      <c r="F5" s="235" t="s">
        <v>7</v>
      </c>
      <c r="G5" s="193"/>
      <c r="H5" s="193" t="s">
        <v>7</v>
      </c>
      <c r="I5" s="46"/>
      <c r="J5" s="47"/>
    </row>
    <row r="6" spans="1:13" x14ac:dyDescent="0.2">
      <c r="A6" s="236">
        <v>155</v>
      </c>
      <c r="B6" s="236">
        <v>11583</v>
      </c>
      <c r="C6" s="237">
        <v>296</v>
      </c>
      <c r="D6" s="237">
        <v>61935</v>
      </c>
      <c r="E6" s="237">
        <v>160</v>
      </c>
      <c r="F6" s="237">
        <v>33333</v>
      </c>
      <c r="G6" s="236">
        <v>75</v>
      </c>
      <c r="H6" s="236">
        <v>29697</v>
      </c>
      <c r="I6" s="79" t="s">
        <v>4</v>
      </c>
      <c r="J6" s="80"/>
    </row>
    <row r="7" spans="1:13" x14ac:dyDescent="0.2">
      <c r="A7" s="238"/>
      <c r="B7" s="238"/>
      <c r="C7" s="239"/>
      <c r="D7" s="239"/>
      <c r="E7" s="239"/>
      <c r="F7" s="239"/>
      <c r="G7" s="239"/>
      <c r="H7" s="239"/>
      <c r="I7" s="48"/>
      <c r="J7" s="49"/>
    </row>
    <row r="8" spans="1:13" x14ac:dyDescent="0.2">
      <c r="A8" s="240">
        <v>150</v>
      </c>
      <c r="B8" s="240">
        <v>11485</v>
      </c>
      <c r="C8" s="240">
        <v>277</v>
      </c>
      <c r="D8" s="240">
        <v>60005</v>
      </c>
      <c r="E8" s="240">
        <v>152</v>
      </c>
      <c r="F8" s="240">
        <v>32258</v>
      </c>
      <c r="G8" s="240">
        <v>71</v>
      </c>
      <c r="H8" s="240">
        <v>28899</v>
      </c>
      <c r="I8" s="79" t="s">
        <v>9</v>
      </c>
      <c r="J8" s="80"/>
    </row>
    <row r="9" spans="1:13" x14ac:dyDescent="0.2">
      <c r="A9" s="239"/>
      <c r="B9" s="239"/>
      <c r="C9" s="239"/>
      <c r="D9" s="239"/>
      <c r="E9" s="239"/>
      <c r="F9" s="241"/>
      <c r="G9" s="241"/>
      <c r="H9" s="241"/>
      <c r="I9" s="48"/>
      <c r="J9" s="50"/>
    </row>
    <row r="10" spans="1:13" x14ac:dyDescent="0.2">
      <c r="A10" s="238">
        <v>19</v>
      </c>
      <c r="B10" s="238">
        <v>1430</v>
      </c>
      <c r="C10" s="242">
        <v>42</v>
      </c>
      <c r="D10" s="242">
        <v>11189</v>
      </c>
      <c r="E10" s="239">
        <v>24</v>
      </c>
      <c r="F10" s="243">
        <v>5799</v>
      </c>
      <c r="G10" s="244">
        <v>14</v>
      </c>
      <c r="H10" s="244">
        <v>4991</v>
      </c>
      <c r="I10" s="48"/>
      <c r="J10" s="51" t="s">
        <v>10</v>
      </c>
    </row>
    <row r="11" spans="1:13" x14ac:dyDescent="0.2">
      <c r="A11" s="238">
        <v>21</v>
      </c>
      <c r="B11" s="238">
        <v>1839</v>
      </c>
      <c r="C11" s="238">
        <v>24</v>
      </c>
      <c r="D11" s="238">
        <v>7674</v>
      </c>
      <c r="E11" s="242">
        <v>14</v>
      </c>
      <c r="F11" s="243">
        <v>4029</v>
      </c>
      <c r="G11" s="245">
        <v>8</v>
      </c>
      <c r="H11" s="245">
        <v>3886</v>
      </c>
      <c r="I11" s="48"/>
      <c r="J11" s="51" t="s">
        <v>11</v>
      </c>
      <c r="M11" s="246"/>
    </row>
    <row r="12" spans="1:13" x14ac:dyDescent="0.2">
      <c r="A12" s="238">
        <v>20</v>
      </c>
      <c r="B12" s="238">
        <v>1735</v>
      </c>
      <c r="C12" s="238">
        <v>34</v>
      </c>
      <c r="D12" s="238">
        <v>9905</v>
      </c>
      <c r="E12" s="238">
        <v>20</v>
      </c>
      <c r="F12" s="243">
        <v>5378</v>
      </c>
      <c r="G12" s="244">
        <v>10</v>
      </c>
      <c r="H12" s="244">
        <v>4556</v>
      </c>
      <c r="I12" s="48"/>
      <c r="J12" s="51" t="s">
        <v>12</v>
      </c>
    </row>
    <row r="13" spans="1:13" x14ac:dyDescent="0.2">
      <c r="A13" s="242">
        <v>0</v>
      </c>
      <c r="B13" s="242">
        <v>0</v>
      </c>
      <c r="C13" s="238">
        <v>21</v>
      </c>
      <c r="D13" s="238">
        <v>1527</v>
      </c>
      <c r="E13" s="238">
        <v>15</v>
      </c>
      <c r="F13" s="243">
        <v>920</v>
      </c>
      <c r="G13" s="244">
        <v>3</v>
      </c>
      <c r="H13" s="244">
        <v>914</v>
      </c>
      <c r="I13" s="48"/>
      <c r="J13" s="51" t="s">
        <v>13</v>
      </c>
    </row>
    <row r="14" spans="1:13" x14ac:dyDescent="0.2">
      <c r="A14" s="238">
        <v>15</v>
      </c>
      <c r="B14" s="238">
        <v>1545</v>
      </c>
      <c r="C14" s="238">
        <v>17</v>
      </c>
      <c r="D14" s="238">
        <v>5982</v>
      </c>
      <c r="E14" s="238">
        <v>12</v>
      </c>
      <c r="F14" s="243">
        <v>3252</v>
      </c>
      <c r="G14" s="244">
        <v>5</v>
      </c>
      <c r="H14" s="244">
        <v>3317</v>
      </c>
      <c r="I14" s="48"/>
      <c r="J14" s="51" t="s">
        <v>14</v>
      </c>
    </row>
    <row r="15" spans="1:13" x14ac:dyDescent="0.2">
      <c r="A15" s="238">
        <v>8</v>
      </c>
      <c r="B15" s="238">
        <v>751</v>
      </c>
      <c r="C15" s="238">
        <v>8</v>
      </c>
      <c r="D15" s="238">
        <v>3047</v>
      </c>
      <c r="E15" s="238">
        <v>3</v>
      </c>
      <c r="F15" s="243">
        <v>1566</v>
      </c>
      <c r="G15" s="244">
        <v>3</v>
      </c>
      <c r="H15" s="244">
        <v>1303</v>
      </c>
      <c r="I15" s="48"/>
      <c r="J15" s="51" t="s">
        <v>15</v>
      </c>
    </row>
    <row r="16" spans="1:13" x14ac:dyDescent="0.2">
      <c r="A16" s="238">
        <v>25</v>
      </c>
      <c r="B16" s="238">
        <v>1483</v>
      </c>
      <c r="C16" s="238">
        <v>39</v>
      </c>
      <c r="D16" s="238">
        <v>5818</v>
      </c>
      <c r="E16" s="238">
        <v>21</v>
      </c>
      <c r="F16" s="243">
        <v>3222</v>
      </c>
      <c r="G16" s="244">
        <v>9</v>
      </c>
      <c r="H16" s="244">
        <v>2474</v>
      </c>
      <c r="I16" s="48"/>
      <c r="J16" s="51" t="s">
        <v>16</v>
      </c>
    </row>
    <row r="17" spans="1:10" x14ac:dyDescent="0.2">
      <c r="A17" s="238">
        <v>7</v>
      </c>
      <c r="B17" s="238">
        <v>303</v>
      </c>
      <c r="C17" s="238">
        <v>12</v>
      </c>
      <c r="D17" s="238">
        <v>2342</v>
      </c>
      <c r="E17" s="238">
        <v>6</v>
      </c>
      <c r="F17" s="243">
        <v>1325</v>
      </c>
      <c r="G17" s="244">
        <v>2</v>
      </c>
      <c r="H17" s="244">
        <v>1162</v>
      </c>
      <c r="I17" s="48"/>
      <c r="J17" s="51" t="s">
        <v>17</v>
      </c>
    </row>
    <row r="18" spans="1:10" x14ac:dyDescent="0.2">
      <c r="A18" s="238">
        <v>3</v>
      </c>
      <c r="B18" s="238">
        <v>198</v>
      </c>
      <c r="C18" s="238">
        <v>11</v>
      </c>
      <c r="D18" s="238">
        <v>1197</v>
      </c>
      <c r="E18" s="238">
        <v>5</v>
      </c>
      <c r="F18" s="243">
        <v>709</v>
      </c>
      <c r="G18" s="244">
        <v>2</v>
      </c>
      <c r="H18" s="244">
        <v>668</v>
      </c>
      <c r="I18" s="48"/>
      <c r="J18" s="51" t="s">
        <v>18</v>
      </c>
    </row>
    <row r="19" spans="1:10" x14ac:dyDescent="0.2">
      <c r="A19" s="238">
        <v>3</v>
      </c>
      <c r="B19" s="238">
        <v>72</v>
      </c>
      <c r="C19" s="238">
        <v>12</v>
      </c>
      <c r="D19" s="238">
        <v>1249</v>
      </c>
      <c r="E19" s="238">
        <v>3</v>
      </c>
      <c r="F19" s="243">
        <v>732</v>
      </c>
      <c r="G19" s="244">
        <v>3</v>
      </c>
      <c r="H19" s="244">
        <v>1063</v>
      </c>
      <c r="I19" s="48"/>
      <c r="J19" s="51" t="s">
        <v>19</v>
      </c>
    </row>
    <row r="20" spans="1:10" x14ac:dyDescent="0.2">
      <c r="A20" s="238">
        <v>2</v>
      </c>
      <c r="B20" s="238">
        <v>115</v>
      </c>
      <c r="C20" s="238">
        <v>11</v>
      </c>
      <c r="D20" s="238">
        <v>713</v>
      </c>
      <c r="E20" s="238">
        <v>5</v>
      </c>
      <c r="F20" s="243">
        <v>430</v>
      </c>
      <c r="G20" s="244">
        <v>2</v>
      </c>
      <c r="H20" s="244">
        <v>446</v>
      </c>
      <c r="I20" s="48"/>
      <c r="J20" s="51" t="s">
        <v>20</v>
      </c>
    </row>
    <row r="21" spans="1:10" x14ac:dyDescent="0.2">
      <c r="A21" s="238">
        <v>20</v>
      </c>
      <c r="B21" s="238">
        <v>1529</v>
      </c>
      <c r="C21" s="238">
        <v>34</v>
      </c>
      <c r="D21" s="238">
        <v>6333</v>
      </c>
      <c r="E21" s="238">
        <v>17</v>
      </c>
      <c r="F21" s="243">
        <v>3438</v>
      </c>
      <c r="G21" s="244">
        <v>6</v>
      </c>
      <c r="H21" s="244">
        <v>2904</v>
      </c>
      <c r="I21" s="48"/>
      <c r="J21" s="51" t="s">
        <v>21</v>
      </c>
    </row>
    <row r="22" spans="1:10" x14ac:dyDescent="0.2">
      <c r="A22" s="238">
        <v>7</v>
      </c>
      <c r="B22" s="238">
        <v>485</v>
      </c>
      <c r="C22" s="238">
        <v>12</v>
      </c>
      <c r="D22" s="238">
        <v>3029</v>
      </c>
      <c r="E22" s="238">
        <v>7</v>
      </c>
      <c r="F22" s="243">
        <v>1458</v>
      </c>
      <c r="G22" s="244">
        <v>4</v>
      </c>
      <c r="H22" s="244">
        <v>1215</v>
      </c>
      <c r="I22" s="48"/>
      <c r="J22" s="52" t="s">
        <v>22</v>
      </c>
    </row>
    <row r="23" spans="1:10" x14ac:dyDescent="0.2">
      <c r="A23" s="238"/>
      <c r="B23" s="238"/>
      <c r="C23" s="238"/>
      <c r="D23" s="238"/>
      <c r="E23" s="238"/>
      <c r="F23" s="241"/>
      <c r="G23" s="241"/>
      <c r="H23" s="241"/>
      <c r="I23" s="48"/>
      <c r="J23" s="50"/>
    </row>
    <row r="24" spans="1:10" x14ac:dyDescent="0.2">
      <c r="A24" s="236">
        <v>5</v>
      </c>
      <c r="B24" s="236">
        <v>98</v>
      </c>
      <c r="C24" s="236">
        <v>19</v>
      </c>
      <c r="D24" s="236">
        <v>1930</v>
      </c>
      <c r="E24" s="236">
        <v>8</v>
      </c>
      <c r="F24" s="247">
        <v>1075</v>
      </c>
      <c r="G24" s="247">
        <v>4</v>
      </c>
      <c r="H24" s="247">
        <v>798</v>
      </c>
      <c r="I24" s="79" t="s">
        <v>23</v>
      </c>
      <c r="J24" s="80"/>
    </row>
    <row r="25" spans="1:10" x14ac:dyDescent="0.2">
      <c r="A25" s="238"/>
      <c r="B25" s="238"/>
      <c r="C25" s="239"/>
      <c r="D25" s="238"/>
      <c r="E25" s="238"/>
      <c r="F25" s="241"/>
      <c r="G25" s="241"/>
      <c r="H25" s="241"/>
      <c r="I25" s="48"/>
      <c r="J25" s="50"/>
    </row>
    <row r="26" spans="1:10" x14ac:dyDescent="0.2">
      <c r="A26" s="238">
        <v>1</v>
      </c>
      <c r="B26" s="242">
        <v>0</v>
      </c>
      <c r="C26" s="238">
        <v>8</v>
      </c>
      <c r="D26" s="238">
        <v>364</v>
      </c>
      <c r="E26" s="238">
        <v>2</v>
      </c>
      <c r="F26" s="243">
        <v>199</v>
      </c>
      <c r="G26" s="244">
        <v>1</v>
      </c>
      <c r="H26" s="244">
        <v>188</v>
      </c>
      <c r="I26" s="48"/>
      <c r="J26" s="51" t="s">
        <v>24</v>
      </c>
    </row>
    <row r="27" spans="1:10" x14ac:dyDescent="0.2">
      <c r="A27" s="242">
        <v>0</v>
      </c>
      <c r="B27" s="242">
        <v>0</v>
      </c>
      <c r="C27" s="238">
        <v>1</v>
      </c>
      <c r="D27" s="238">
        <v>403</v>
      </c>
      <c r="E27" s="238">
        <v>1</v>
      </c>
      <c r="F27" s="243">
        <v>190</v>
      </c>
      <c r="G27" s="242">
        <v>0</v>
      </c>
      <c r="H27" s="242">
        <v>0</v>
      </c>
      <c r="I27" s="48"/>
      <c r="J27" s="51" t="s">
        <v>25</v>
      </c>
    </row>
    <row r="28" spans="1:10" x14ac:dyDescent="0.2">
      <c r="A28" s="238">
        <v>1</v>
      </c>
      <c r="B28" s="242">
        <v>0</v>
      </c>
      <c r="C28" s="238">
        <v>2</v>
      </c>
      <c r="D28" s="238">
        <v>50</v>
      </c>
      <c r="E28" s="238">
        <v>2</v>
      </c>
      <c r="F28" s="243">
        <v>33</v>
      </c>
      <c r="G28" s="242">
        <v>0</v>
      </c>
      <c r="H28" s="242">
        <v>0</v>
      </c>
      <c r="I28" s="48"/>
      <c r="J28" s="51" t="s">
        <v>26</v>
      </c>
    </row>
    <row r="29" spans="1:10" x14ac:dyDescent="0.2">
      <c r="A29" s="238">
        <v>2</v>
      </c>
      <c r="B29" s="238">
        <v>82</v>
      </c>
      <c r="C29" s="238">
        <v>4</v>
      </c>
      <c r="D29" s="238">
        <v>569</v>
      </c>
      <c r="E29" s="238">
        <v>1</v>
      </c>
      <c r="F29" s="243">
        <v>362</v>
      </c>
      <c r="G29" s="244">
        <v>1</v>
      </c>
      <c r="H29" s="244">
        <v>339</v>
      </c>
      <c r="I29" s="48"/>
      <c r="J29" s="51" t="s">
        <v>27</v>
      </c>
    </row>
    <row r="30" spans="1:10" x14ac:dyDescent="0.2">
      <c r="A30" s="238">
        <v>1</v>
      </c>
      <c r="B30" s="238">
        <v>16</v>
      </c>
      <c r="C30" s="238">
        <v>2</v>
      </c>
      <c r="D30" s="238">
        <v>440</v>
      </c>
      <c r="E30" s="238">
        <v>1</v>
      </c>
      <c r="F30" s="243">
        <v>227</v>
      </c>
      <c r="G30" s="245">
        <v>1</v>
      </c>
      <c r="H30" s="245">
        <v>224</v>
      </c>
      <c r="I30" s="48"/>
      <c r="J30" s="51" t="s">
        <v>28</v>
      </c>
    </row>
    <row r="31" spans="1:10" x14ac:dyDescent="0.2">
      <c r="A31" s="242">
        <v>0</v>
      </c>
      <c r="B31" s="242">
        <v>0</v>
      </c>
      <c r="C31" s="238">
        <v>2</v>
      </c>
      <c r="D31" s="238">
        <v>104</v>
      </c>
      <c r="E31" s="238">
        <v>1</v>
      </c>
      <c r="F31" s="243">
        <v>64</v>
      </c>
      <c r="G31" s="244">
        <v>1</v>
      </c>
      <c r="H31" s="244">
        <v>47</v>
      </c>
      <c r="I31" s="48"/>
      <c r="J31" s="51" t="s">
        <v>29</v>
      </c>
    </row>
    <row r="32" spans="1:10" x14ac:dyDescent="0.2">
      <c r="A32" s="248"/>
      <c r="B32" s="248"/>
      <c r="C32" s="248"/>
      <c r="D32" s="248"/>
      <c r="E32" s="248"/>
      <c r="F32" s="248"/>
      <c r="G32" s="248"/>
      <c r="H32" s="248"/>
      <c r="I32" s="53"/>
      <c r="J32" s="54"/>
    </row>
    <row r="33" spans="1:9" x14ac:dyDescent="0.2">
      <c r="A33" s="1"/>
      <c r="B33" s="1"/>
      <c r="C33" s="249"/>
      <c r="D33" s="249"/>
      <c r="E33" s="249"/>
      <c r="F33" s="249"/>
      <c r="G33" s="249"/>
      <c r="H33" s="249"/>
      <c r="I33" s="249"/>
    </row>
    <row r="34" spans="1:9" x14ac:dyDescent="0.2">
      <c r="A34" s="1"/>
      <c r="B34" s="1"/>
      <c r="C34" s="250"/>
      <c r="D34" s="250"/>
      <c r="E34" s="250"/>
      <c r="F34" s="250"/>
      <c r="G34" s="1"/>
      <c r="H34" s="1"/>
    </row>
    <row r="35" spans="1:9" x14ac:dyDescent="0.2">
      <c r="A35" s="1"/>
      <c r="B35" s="1"/>
      <c r="C35" s="1"/>
      <c r="D35" s="1"/>
      <c r="E35" s="1"/>
      <c r="F35" s="1"/>
      <c r="G35" s="1"/>
      <c r="H35" s="1"/>
      <c r="I35" s="1"/>
    </row>
    <row r="36" spans="1:9" x14ac:dyDescent="0.2">
      <c r="A36" s="1"/>
      <c r="B36" s="1"/>
      <c r="C36" s="1"/>
      <c r="D36" s="1"/>
      <c r="E36" s="1"/>
      <c r="F36" s="1"/>
      <c r="G36" s="1"/>
      <c r="H36" s="1"/>
      <c r="I36" s="250"/>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row>
    <row r="42" spans="1:9" x14ac:dyDescent="0.2">
      <c r="A42" s="1"/>
      <c r="B42" s="1"/>
    </row>
    <row r="43" spans="1:9" x14ac:dyDescent="0.2">
      <c r="A43" s="1"/>
      <c r="B43" s="1"/>
    </row>
  </sheetData>
  <mergeCells count="13">
    <mergeCell ref="C33:I33"/>
    <mergeCell ref="G3:G4"/>
    <mergeCell ref="H3:H4"/>
    <mergeCell ref="I3:J3"/>
    <mergeCell ref="I6:J6"/>
    <mergeCell ref="I8:J8"/>
    <mergeCell ref="I24:J24"/>
    <mergeCell ref="A3:A4"/>
    <mergeCell ref="B3:B4"/>
    <mergeCell ref="C3:C4"/>
    <mergeCell ref="D3:D4"/>
    <mergeCell ref="E3:E4"/>
    <mergeCell ref="F3:F4"/>
  </mergeCells>
  <phoneticPr fontId="1"/>
  <pageMargins left="0.7" right="0.7"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F0E6-76A4-4462-8ACC-188EABD56234}">
  <dimension ref="A1:I43"/>
  <sheetViews>
    <sheetView showGridLines="0" zoomScale="110" zoomScaleNormal="110" workbookViewId="0">
      <selection activeCell="F24" sqref="F24"/>
    </sheetView>
  </sheetViews>
  <sheetFormatPr defaultRowHeight="13" x14ac:dyDescent="0.2"/>
  <cols>
    <col min="1" max="1" width="2.6328125" customWidth="1"/>
    <col min="2" max="2" width="11.08984375" customWidth="1"/>
    <col min="3" max="3" width="10.6328125" customWidth="1"/>
    <col min="4" max="4" width="9.6328125" customWidth="1"/>
    <col min="5" max="5" width="10.6328125" customWidth="1"/>
    <col min="6" max="7" width="13.08984375" customWidth="1"/>
    <col min="8" max="9" width="10.6328125" customWidth="1"/>
    <col min="10" max="10" width="9" customWidth="1"/>
  </cols>
  <sheetData>
    <row r="1" spans="1:9" x14ac:dyDescent="0.2">
      <c r="C1" s="56"/>
      <c r="D1" s="56"/>
      <c r="E1" s="56"/>
      <c r="F1" s="56"/>
      <c r="G1" s="56"/>
      <c r="H1" s="56"/>
      <c r="I1" s="56"/>
    </row>
    <row r="2" spans="1:9" x14ac:dyDescent="0.2">
      <c r="A2" s="5"/>
      <c r="B2" s="6"/>
      <c r="C2" s="251" t="s">
        <v>175</v>
      </c>
      <c r="D2" s="37"/>
      <c r="E2" s="37"/>
      <c r="F2" s="178" t="s">
        <v>176</v>
      </c>
      <c r="G2" s="178"/>
      <c r="H2" s="37" t="s">
        <v>177</v>
      </c>
      <c r="I2" s="224"/>
    </row>
    <row r="3" spans="1:9" ht="13.5" customHeight="1" x14ac:dyDescent="0.2">
      <c r="A3" s="74" t="s">
        <v>42</v>
      </c>
      <c r="B3" s="75"/>
      <c r="C3" s="252" t="s">
        <v>178</v>
      </c>
      <c r="D3" s="72" t="s">
        <v>179</v>
      </c>
      <c r="E3" s="72" t="s">
        <v>180</v>
      </c>
      <c r="F3" s="253"/>
      <c r="G3" s="254" t="s">
        <v>148</v>
      </c>
      <c r="H3" s="255" t="s">
        <v>181</v>
      </c>
      <c r="I3" s="256" t="s">
        <v>182</v>
      </c>
    </row>
    <row r="4" spans="1:9" ht="13.5" customHeight="1" x14ac:dyDescent="0.2">
      <c r="A4" s="8"/>
      <c r="B4" s="9"/>
      <c r="C4" s="257"/>
      <c r="D4" s="73"/>
      <c r="E4" s="73"/>
      <c r="F4" s="18"/>
      <c r="G4" s="190" t="s">
        <v>183</v>
      </c>
      <c r="H4" s="255"/>
      <c r="I4" s="256"/>
    </row>
    <row r="5" spans="1:9" x14ac:dyDescent="0.2">
      <c r="A5" s="169"/>
      <c r="B5" s="11"/>
      <c r="C5" s="258" t="s">
        <v>75</v>
      </c>
      <c r="D5" s="235" t="s">
        <v>75</v>
      </c>
      <c r="E5" s="259" t="s">
        <v>75</v>
      </c>
      <c r="F5" s="260" t="s">
        <v>75</v>
      </c>
      <c r="G5" s="259" t="s">
        <v>75</v>
      </c>
      <c r="H5" s="235"/>
      <c r="I5" s="259" t="s">
        <v>7</v>
      </c>
    </row>
    <row r="6" spans="1:9" x14ac:dyDescent="0.2">
      <c r="A6" s="70" t="s">
        <v>4</v>
      </c>
      <c r="B6" s="71"/>
      <c r="C6" s="261">
        <v>260</v>
      </c>
      <c r="D6" s="261">
        <v>365</v>
      </c>
      <c r="E6" s="210">
        <v>1023</v>
      </c>
      <c r="F6" s="210">
        <v>544754</v>
      </c>
      <c r="G6" s="210">
        <v>290354</v>
      </c>
      <c r="H6" s="210">
        <v>270</v>
      </c>
      <c r="I6" s="210">
        <v>20675</v>
      </c>
    </row>
    <row r="7" spans="1:9" x14ac:dyDescent="0.2">
      <c r="A7" s="10"/>
      <c r="B7" s="12"/>
      <c r="C7" s="262"/>
      <c r="D7" s="263"/>
      <c r="E7" s="212"/>
      <c r="F7" s="212"/>
      <c r="G7" s="212"/>
      <c r="H7" s="212"/>
      <c r="I7" s="212"/>
    </row>
    <row r="8" spans="1:9" x14ac:dyDescent="0.2">
      <c r="A8" s="70" t="s">
        <v>9</v>
      </c>
      <c r="B8" s="71"/>
      <c r="C8" s="261">
        <v>253</v>
      </c>
      <c r="D8" s="261">
        <v>334</v>
      </c>
      <c r="E8" s="261">
        <v>956</v>
      </c>
      <c r="F8" s="210">
        <v>521962</v>
      </c>
      <c r="G8" s="210">
        <v>279373</v>
      </c>
      <c r="H8" s="210">
        <v>249</v>
      </c>
      <c r="I8" s="210">
        <v>19861</v>
      </c>
    </row>
    <row r="9" spans="1:9" x14ac:dyDescent="0.2">
      <c r="A9" s="10"/>
      <c r="B9" s="7"/>
      <c r="C9" s="262"/>
      <c r="D9" s="263"/>
      <c r="E9" s="212"/>
      <c r="F9" s="212"/>
      <c r="G9" s="212"/>
      <c r="H9" s="212"/>
      <c r="I9" s="212"/>
    </row>
    <row r="10" spans="1:9" x14ac:dyDescent="0.2">
      <c r="A10" s="10"/>
      <c r="B10" s="13" t="s">
        <v>10</v>
      </c>
      <c r="C10" s="264">
        <v>42</v>
      </c>
      <c r="D10" s="264">
        <v>43</v>
      </c>
      <c r="E10" s="264">
        <v>146</v>
      </c>
      <c r="F10" s="212">
        <v>103279</v>
      </c>
      <c r="G10" s="212">
        <v>56496</v>
      </c>
      <c r="H10" s="212">
        <v>36</v>
      </c>
      <c r="I10" s="212">
        <v>3302</v>
      </c>
    </row>
    <row r="11" spans="1:9" x14ac:dyDescent="0.2">
      <c r="A11" s="10"/>
      <c r="B11" s="13" t="s">
        <v>11</v>
      </c>
      <c r="C11" s="264">
        <v>6</v>
      </c>
      <c r="D11" s="264">
        <v>19</v>
      </c>
      <c r="E11" s="264">
        <v>56</v>
      </c>
      <c r="F11" s="212">
        <v>63400</v>
      </c>
      <c r="G11" s="212">
        <v>30794</v>
      </c>
      <c r="H11" s="212">
        <v>28</v>
      </c>
      <c r="I11" s="212">
        <v>2447</v>
      </c>
    </row>
    <row r="12" spans="1:9" x14ac:dyDescent="0.2">
      <c r="A12" s="10"/>
      <c r="B12" s="13" t="s">
        <v>12</v>
      </c>
      <c r="C12" s="264">
        <v>57</v>
      </c>
      <c r="D12" s="264">
        <v>82</v>
      </c>
      <c r="E12" s="264">
        <v>149</v>
      </c>
      <c r="F12" s="212">
        <v>79006</v>
      </c>
      <c r="G12" s="212">
        <v>45877</v>
      </c>
      <c r="H12" s="212">
        <v>38</v>
      </c>
      <c r="I12" s="212">
        <v>3608</v>
      </c>
    </row>
    <row r="13" spans="1:9" x14ac:dyDescent="0.2">
      <c r="A13" s="10"/>
      <c r="B13" s="13" t="s">
        <v>13</v>
      </c>
      <c r="C13" s="264">
        <v>44</v>
      </c>
      <c r="D13" s="264">
        <v>32</v>
      </c>
      <c r="E13" s="264">
        <v>133</v>
      </c>
      <c r="F13" s="212">
        <v>19756</v>
      </c>
      <c r="G13" s="212">
        <v>10051</v>
      </c>
      <c r="H13" s="212">
        <v>16</v>
      </c>
      <c r="I13" s="212">
        <v>666</v>
      </c>
    </row>
    <row r="14" spans="1:9" x14ac:dyDescent="0.2">
      <c r="A14" s="10"/>
      <c r="B14" s="13" t="s">
        <v>14</v>
      </c>
      <c r="C14" s="264">
        <v>48</v>
      </c>
      <c r="D14" s="264">
        <v>29</v>
      </c>
      <c r="E14" s="264">
        <v>63</v>
      </c>
      <c r="F14" s="212">
        <v>44687</v>
      </c>
      <c r="G14" s="212">
        <v>26196</v>
      </c>
      <c r="H14" s="212">
        <v>20</v>
      </c>
      <c r="I14" s="212">
        <v>1735</v>
      </c>
    </row>
    <row r="15" spans="1:9" x14ac:dyDescent="0.2">
      <c r="A15" s="10"/>
      <c r="B15" s="13" t="s">
        <v>15</v>
      </c>
      <c r="C15" s="264">
        <v>2</v>
      </c>
      <c r="D15" s="264">
        <v>3</v>
      </c>
      <c r="E15" s="264">
        <v>14</v>
      </c>
      <c r="F15" s="212">
        <v>22284</v>
      </c>
      <c r="G15" s="212">
        <v>11702</v>
      </c>
      <c r="H15" s="212">
        <v>10</v>
      </c>
      <c r="I15" s="212">
        <v>1080</v>
      </c>
    </row>
    <row r="16" spans="1:9" x14ac:dyDescent="0.2">
      <c r="A16" s="10"/>
      <c r="B16" s="13" t="s">
        <v>16</v>
      </c>
      <c r="C16" s="264">
        <v>19</v>
      </c>
      <c r="D16" s="264">
        <v>44</v>
      </c>
      <c r="E16" s="264">
        <v>120</v>
      </c>
      <c r="F16" s="212">
        <v>53154</v>
      </c>
      <c r="G16" s="212">
        <v>24853</v>
      </c>
      <c r="H16" s="212">
        <v>26</v>
      </c>
      <c r="I16" s="212">
        <v>1604</v>
      </c>
    </row>
    <row r="17" spans="1:9" x14ac:dyDescent="0.2">
      <c r="A17" s="10"/>
      <c r="B17" s="13" t="s">
        <v>17</v>
      </c>
      <c r="C17" s="264">
        <v>5</v>
      </c>
      <c r="D17" s="264">
        <v>6</v>
      </c>
      <c r="E17" s="264">
        <v>23</v>
      </c>
      <c r="F17" s="212">
        <v>19445</v>
      </c>
      <c r="G17" s="212">
        <v>10341</v>
      </c>
      <c r="H17" s="212">
        <v>11</v>
      </c>
      <c r="I17" s="212">
        <v>1014</v>
      </c>
    </row>
    <row r="18" spans="1:9" x14ac:dyDescent="0.2">
      <c r="A18" s="10"/>
      <c r="B18" s="13" t="s">
        <v>18</v>
      </c>
      <c r="C18" s="264">
        <v>12</v>
      </c>
      <c r="D18" s="264">
        <v>28</v>
      </c>
      <c r="E18" s="264">
        <v>50</v>
      </c>
      <c r="F18" s="212">
        <v>14036</v>
      </c>
      <c r="G18" s="212">
        <v>7438</v>
      </c>
      <c r="H18" s="212">
        <v>7</v>
      </c>
      <c r="I18" s="212">
        <v>437</v>
      </c>
    </row>
    <row r="19" spans="1:9" x14ac:dyDescent="0.2">
      <c r="A19" s="10"/>
      <c r="B19" s="13" t="s">
        <v>19</v>
      </c>
      <c r="C19" s="264">
        <v>5</v>
      </c>
      <c r="D19" s="264">
        <v>7</v>
      </c>
      <c r="E19" s="264">
        <v>42</v>
      </c>
      <c r="F19" s="212">
        <v>13081</v>
      </c>
      <c r="G19" s="212">
        <v>6636</v>
      </c>
      <c r="H19" s="212">
        <v>11</v>
      </c>
      <c r="I19" s="212">
        <v>659</v>
      </c>
    </row>
    <row r="20" spans="1:9" x14ac:dyDescent="0.2">
      <c r="A20" s="10"/>
      <c r="B20" s="13" t="s">
        <v>20</v>
      </c>
      <c r="C20" s="264">
        <v>7</v>
      </c>
      <c r="D20" s="264">
        <v>9</v>
      </c>
      <c r="E20" s="264">
        <v>67</v>
      </c>
      <c r="F20" s="212">
        <v>9535</v>
      </c>
      <c r="G20" s="212">
        <v>4727</v>
      </c>
      <c r="H20" s="212">
        <v>10</v>
      </c>
      <c r="I20" s="212">
        <v>252</v>
      </c>
    </row>
    <row r="21" spans="1:9" x14ac:dyDescent="0.2">
      <c r="A21" s="10"/>
      <c r="B21" s="13" t="s">
        <v>21</v>
      </c>
      <c r="C21" s="264">
        <v>4</v>
      </c>
      <c r="D21" s="264">
        <v>16</v>
      </c>
      <c r="E21" s="264">
        <v>69</v>
      </c>
      <c r="F21" s="212">
        <v>56693</v>
      </c>
      <c r="G21" s="212">
        <v>33594</v>
      </c>
      <c r="H21" s="212">
        <v>21</v>
      </c>
      <c r="I21" s="212">
        <v>1839</v>
      </c>
    </row>
    <row r="22" spans="1:9" x14ac:dyDescent="0.2">
      <c r="A22" s="10"/>
      <c r="B22" s="14" t="s">
        <v>22</v>
      </c>
      <c r="C22" s="264">
        <v>2</v>
      </c>
      <c r="D22" s="264">
        <v>16</v>
      </c>
      <c r="E22" s="264">
        <v>24</v>
      </c>
      <c r="F22" s="212">
        <v>23606</v>
      </c>
      <c r="G22" s="212">
        <v>10668</v>
      </c>
      <c r="H22" s="212">
        <v>15</v>
      </c>
      <c r="I22" s="212">
        <v>1218</v>
      </c>
    </row>
    <row r="23" spans="1:9" x14ac:dyDescent="0.2">
      <c r="A23" s="10"/>
      <c r="B23" s="7"/>
      <c r="C23" s="246"/>
      <c r="D23" s="263"/>
      <c r="E23" s="212"/>
      <c r="F23" s="212"/>
      <c r="G23" s="212"/>
      <c r="H23" s="212"/>
      <c r="I23" s="212"/>
    </row>
    <row r="24" spans="1:9" x14ac:dyDescent="0.2">
      <c r="A24" s="70" t="s">
        <v>23</v>
      </c>
      <c r="B24" s="71"/>
      <c r="C24" s="265">
        <v>7</v>
      </c>
      <c r="D24" s="261">
        <v>31</v>
      </c>
      <c r="E24" s="261">
        <v>67</v>
      </c>
      <c r="F24" s="210">
        <v>22792</v>
      </c>
      <c r="G24" s="210">
        <v>10981</v>
      </c>
      <c r="H24" s="210">
        <v>21</v>
      </c>
      <c r="I24" s="210">
        <v>814</v>
      </c>
    </row>
    <row r="25" spans="1:9" x14ac:dyDescent="0.2">
      <c r="A25" s="10"/>
      <c r="B25" s="7"/>
      <c r="C25" s="246"/>
      <c r="D25" s="263"/>
      <c r="E25" s="212"/>
      <c r="F25" s="212"/>
      <c r="G25" s="212"/>
      <c r="H25" s="212"/>
      <c r="I25" s="212"/>
    </row>
    <row r="26" spans="1:9" x14ac:dyDescent="0.2">
      <c r="A26" s="10"/>
      <c r="B26" s="13" t="s">
        <v>24</v>
      </c>
      <c r="C26" s="246">
        <v>5</v>
      </c>
      <c r="D26" s="266">
        <v>6</v>
      </c>
      <c r="E26" s="212">
        <v>28</v>
      </c>
      <c r="F26" s="212">
        <v>7485</v>
      </c>
      <c r="G26" s="212">
        <v>3145</v>
      </c>
      <c r="H26" s="212">
        <v>11</v>
      </c>
      <c r="I26" s="212">
        <v>234</v>
      </c>
    </row>
    <row r="27" spans="1:9" x14ac:dyDescent="0.2">
      <c r="A27" s="10"/>
      <c r="B27" s="13" t="s">
        <v>25</v>
      </c>
      <c r="C27" s="246" t="s">
        <v>184</v>
      </c>
      <c r="D27" s="266">
        <v>1</v>
      </c>
      <c r="E27" s="212">
        <v>5</v>
      </c>
      <c r="F27" s="212">
        <v>2275</v>
      </c>
      <c r="G27" s="212">
        <v>952</v>
      </c>
      <c r="H27" s="246" t="s">
        <v>184</v>
      </c>
      <c r="I27" s="246">
        <v>18</v>
      </c>
    </row>
    <row r="28" spans="1:9" x14ac:dyDescent="0.2">
      <c r="A28" s="10"/>
      <c r="B28" s="13" t="s">
        <v>26</v>
      </c>
      <c r="C28" s="246">
        <v>1</v>
      </c>
      <c r="D28" s="266">
        <v>5</v>
      </c>
      <c r="E28" s="212">
        <v>14</v>
      </c>
      <c r="F28" s="212">
        <v>1227</v>
      </c>
      <c r="G28" s="212">
        <v>540</v>
      </c>
      <c r="H28" s="212">
        <v>2</v>
      </c>
      <c r="I28" s="212">
        <v>45</v>
      </c>
    </row>
    <row r="29" spans="1:9" x14ac:dyDescent="0.2">
      <c r="A29" s="10"/>
      <c r="B29" s="13" t="s">
        <v>27</v>
      </c>
      <c r="C29" s="246" t="s">
        <v>184</v>
      </c>
      <c r="D29" s="266">
        <v>6</v>
      </c>
      <c r="E29" s="212">
        <v>7</v>
      </c>
      <c r="F29" s="212">
        <v>5679</v>
      </c>
      <c r="G29" s="212">
        <v>3020</v>
      </c>
      <c r="H29" s="212">
        <v>4</v>
      </c>
      <c r="I29" s="212">
        <v>254</v>
      </c>
    </row>
    <row r="30" spans="1:9" x14ac:dyDescent="0.2">
      <c r="A30" s="10"/>
      <c r="B30" s="13" t="s">
        <v>28</v>
      </c>
      <c r="C30" s="246" t="s">
        <v>184</v>
      </c>
      <c r="D30" s="266">
        <v>9</v>
      </c>
      <c r="E30" s="212">
        <v>8</v>
      </c>
      <c r="F30" s="212">
        <v>4715</v>
      </c>
      <c r="G30" s="212">
        <v>2520</v>
      </c>
      <c r="H30" s="212">
        <v>3</v>
      </c>
      <c r="I30" s="212">
        <v>221</v>
      </c>
    </row>
    <row r="31" spans="1:9" x14ac:dyDescent="0.2">
      <c r="A31" s="10"/>
      <c r="B31" s="13" t="s">
        <v>29</v>
      </c>
      <c r="C31" s="246">
        <v>1</v>
      </c>
      <c r="D31" s="266">
        <v>4</v>
      </c>
      <c r="E31" s="212">
        <v>5</v>
      </c>
      <c r="F31" s="212">
        <v>1411</v>
      </c>
      <c r="G31" s="212">
        <v>804</v>
      </c>
      <c r="H31" s="212">
        <v>1</v>
      </c>
      <c r="I31" s="212">
        <v>42</v>
      </c>
    </row>
    <row r="32" spans="1:9" x14ac:dyDescent="0.2">
      <c r="A32" s="15"/>
      <c r="B32" s="16"/>
      <c r="C32" s="267"/>
      <c r="D32" s="268"/>
      <c r="E32" s="214"/>
      <c r="F32" s="214"/>
      <c r="G32" s="214"/>
      <c r="H32" s="269"/>
      <c r="I32" s="269"/>
    </row>
    <row r="33" spans="1:9" ht="13.5" customHeight="1" x14ac:dyDescent="0.2">
      <c r="A33" s="270" t="s">
        <v>185</v>
      </c>
      <c r="B33" s="270"/>
      <c r="C33" s="271"/>
      <c r="D33" s="272"/>
      <c r="E33" s="271"/>
      <c r="F33" s="32"/>
      <c r="G33" s="32"/>
      <c r="H33" s="273"/>
      <c r="I33" s="273"/>
    </row>
    <row r="34" spans="1:9" ht="13.5" customHeight="1" x14ac:dyDescent="0.2">
      <c r="A34" s="274"/>
      <c r="B34" s="275" t="s">
        <v>186</v>
      </c>
      <c r="C34" s="274"/>
      <c r="D34" s="274"/>
      <c r="E34" s="274"/>
      <c r="F34" s="32"/>
      <c r="G34" s="32"/>
      <c r="H34" s="32"/>
      <c r="I34" s="32"/>
    </row>
    <row r="35" spans="1:9" x14ac:dyDescent="0.2">
      <c r="B35" s="32"/>
      <c r="C35" s="1"/>
      <c r="D35" s="1"/>
      <c r="E35" s="1"/>
      <c r="F35" s="1"/>
      <c r="G35" s="1"/>
      <c r="H35" s="1"/>
      <c r="I35" s="1"/>
    </row>
    <row r="36" spans="1:9" x14ac:dyDescent="0.2">
      <c r="B36" s="1"/>
      <c r="C36" s="1"/>
      <c r="D36" s="1"/>
      <c r="E36" s="1"/>
      <c r="F36" s="1"/>
      <c r="G36" s="1"/>
      <c r="H36" s="1"/>
      <c r="I36" s="1"/>
    </row>
    <row r="37" spans="1:9" x14ac:dyDescent="0.2">
      <c r="B37" s="1"/>
      <c r="C37" s="1"/>
      <c r="D37" s="1"/>
      <c r="E37" s="1"/>
      <c r="F37" s="1"/>
      <c r="G37" s="1"/>
      <c r="H37" s="1"/>
      <c r="I37" s="1"/>
    </row>
    <row r="38" spans="1:9" x14ac:dyDescent="0.2">
      <c r="B38" s="1"/>
      <c r="C38" s="1"/>
      <c r="D38" s="1"/>
      <c r="E38" s="1"/>
      <c r="F38" s="1"/>
      <c r="G38" s="1"/>
      <c r="H38" s="1"/>
      <c r="I38" s="1"/>
    </row>
    <row r="39" spans="1:9" x14ac:dyDescent="0.2">
      <c r="B39" s="1"/>
      <c r="C39" s="1"/>
      <c r="D39" s="1"/>
      <c r="E39" s="1"/>
      <c r="F39" s="1"/>
      <c r="G39" s="1"/>
      <c r="H39" s="1"/>
      <c r="I39" s="1"/>
    </row>
    <row r="40" spans="1:9" x14ac:dyDescent="0.2">
      <c r="B40" s="1"/>
      <c r="C40" s="1"/>
      <c r="D40" s="1"/>
      <c r="E40" s="1"/>
      <c r="F40" s="1"/>
      <c r="G40" s="1"/>
      <c r="H40" s="1"/>
      <c r="I40" s="1"/>
    </row>
    <row r="41" spans="1:9" x14ac:dyDescent="0.2">
      <c r="B41" s="1"/>
      <c r="C41" s="1"/>
      <c r="D41" s="1"/>
      <c r="E41" s="1"/>
      <c r="H41" s="1"/>
      <c r="I41" s="1"/>
    </row>
    <row r="42" spans="1:9" x14ac:dyDescent="0.2">
      <c r="B42" s="1"/>
      <c r="C42" s="1"/>
      <c r="D42" s="1"/>
      <c r="E42" s="1"/>
      <c r="H42" s="1"/>
      <c r="I42" s="1"/>
    </row>
    <row r="43" spans="1:9" x14ac:dyDescent="0.2">
      <c r="B43" s="1"/>
      <c r="C43" s="1"/>
      <c r="D43" s="1"/>
      <c r="E43" s="1"/>
      <c r="H43" s="1"/>
      <c r="I43" s="1"/>
    </row>
  </sheetData>
  <mergeCells count="9">
    <mergeCell ref="A6:B6"/>
    <mergeCell ref="A8:B8"/>
    <mergeCell ref="A24:B24"/>
    <mergeCell ref="A3:B3"/>
    <mergeCell ref="C3:C4"/>
    <mergeCell ref="D3:D4"/>
    <mergeCell ref="E3:E4"/>
    <mergeCell ref="H3:H4"/>
    <mergeCell ref="I3:I4"/>
  </mergeCells>
  <phoneticPr fontId="1"/>
  <pageMargins left="0.7" right="0.7" top="0.75" bottom="0.75" header="0.3" footer="0.3"/>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76FA8-6E43-47C5-A209-571C298FE8A3}">
  <dimension ref="A1:J40"/>
  <sheetViews>
    <sheetView showGridLines="0" zoomScale="130" zoomScaleNormal="130" workbookViewId="0">
      <selection activeCell="E24" sqref="E24"/>
    </sheetView>
  </sheetViews>
  <sheetFormatPr defaultRowHeight="13" x14ac:dyDescent="0.2"/>
  <cols>
    <col min="1" max="3" width="10.6328125" customWidth="1"/>
    <col min="4" max="4" width="16.36328125" customWidth="1"/>
    <col min="5" max="5" width="16.453125" customWidth="1"/>
    <col min="6" max="6" width="2.6328125" customWidth="1"/>
    <col min="7" max="7" width="11.08984375" customWidth="1"/>
    <col min="9" max="9" width="19.36328125" customWidth="1"/>
    <col min="10" max="10" width="11.6328125" bestFit="1" customWidth="1"/>
  </cols>
  <sheetData>
    <row r="1" spans="1:10" x14ac:dyDescent="0.2">
      <c r="A1" s="56"/>
      <c r="B1" s="56"/>
      <c r="C1" s="56"/>
      <c r="D1" s="56"/>
      <c r="E1" s="56"/>
      <c r="F1" s="56"/>
    </row>
    <row r="2" spans="1:10" x14ac:dyDescent="0.2">
      <c r="A2" s="36" t="s">
        <v>187</v>
      </c>
      <c r="B2" s="37"/>
      <c r="C2" s="37"/>
      <c r="D2" s="37" t="s">
        <v>188</v>
      </c>
      <c r="E2" s="37"/>
      <c r="F2" s="38"/>
      <c r="G2" s="39"/>
    </row>
    <row r="3" spans="1:10" x14ac:dyDescent="0.2">
      <c r="A3" s="207" t="s">
        <v>189</v>
      </c>
      <c r="B3" s="72" t="s">
        <v>190</v>
      </c>
      <c r="C3" s="72" t="s">
        <v>191</v>
      </c>
      <c r="D3" s="72" t="s">
        <v>192</v>
      </c>
      <c r="E3" s="72" t="s">
        <v>193</v>
      </c>
      <c r="F3" s="81" t="s">
        <v>42</v>
      </c>
      <c r="G3" s="74"/>
    </row>
    <row r="4" spans="1:10" x14ac:dyDescent="0.2">
      <c r="A4" s="208"/>
      <c r="B4" s="73"/>
      <c r="C4" s="73"/>
      <c r="D4" s="73"/>
      <c r="E4" s="73"/>
      <c r="F4" s="44"/>
      <c r="G4" s="45"/>
    </row>
    <row r="5" spans="1:10" x14ac:dyDescent="0.2">
      <c r="A5" s="259"/>
      <c r="B5" s="259" t="s">
        <v>7</v>
      </c>
      <c r="C5" s="235" t="s">
        <v>194</v>
      </c>
      <c r="D5" s="276" t="s">
        <v>7</v>
      </c>
      <c r="E5" s="235" t="s">
        <v>165</v>
      </c>
      <c r="F5" s="46"/>
      <c r="G5" s="47"/>
      <c r="I5" s="210"/>
    </row>
    <row r="6" spans="1:10" x14ac:dyDescent="0.2">
      <c r="A6" s="210">
        <v>11316</v>
      </c>
      <c r="B6" s="210">
        <v>13699</v>
      </c>
      <c r="C6" s="277">
        <v>10.210000000000001</v>
      </c>
      <c r="D6" s="210">
        <v>270504</v>
      </c>
      <c r="E6" s="210">
        <v>115665235</v>
      </c>
      <c r="F6" s="79" t="s">
        <v>4</v>
      </c>
      <c r="G6" s="80"/>
      <c r="I6" s="212"/>
      <c r="J6" s="278"/>
    </row>
    <row r="7" spans="1:10" x14ac:dyDescent="0.2">
      <c r="A7" s="212"/>
      <c r="B7" s="212"/>
      <c r="C7" s="279"/>
      <c r="D7" s="212"/>
      <c r="E7" s="212"/>
      <c r="F7" s="48"/>
      <c r="G7" s="49"/>
      <c r="I7" s="210"/>
      <c r="J7" s="278"/>
    </row>
    <row r="8" spans="1:10" x14ac:dyDescent="0.2">
      <c r="A8" s="210">
        <v>10996</v>
      </c>
      <c r="B8" s="210">
        <v>13310</v>
      </c>
      <c r="C8" s="277">
        <v>10.33</v>
      </c>
      <c r="D8" s="210">
        <v>253848</v>
      </c>
      <c r="E8" s="210">
        <v>109911106</v>
      </c>
      <c r="F8" s="79" t="s">
        <v>9</v>
      </c>
      <c r="G8" s="80"/>
      <c r="I8" s="212"/>
      <c r="J8" s="278"/>
    </row>
    <row r="9" spans="1:10" x14ac:dyDescent="0.2">
      <c r="A9" s="212"/>
      <c r="B9" s="212"/>
      <c r="C9" s="279"/>
      <c r="D9" s="212"/>
      <c r="E9" s="212"/>
      <c r="F9" s="48"/>
      <c r="G9" s="50"/>
      <c r="I9" s="212"/>
      <c r="J9" s="278"/>
    </row>
    <row r="10" spans="1:10" x14ac:dyDescent="0.2">
      <c r="A10" s="212">
        <v>3078</v>
      </c>
      <c r="B10" s="212">
        <v>3723</v>
      </c>
      <c r="C10" s="280">
        <v>14.66</v>
      </c>
      <c r="D10" s="212">
        <v>51859</v>
      </c>
      <c r="E10" s="212">
        <v>22791878</v>
      </c>
      <c r="F10" s="48"/>
      <c r="G10" s="51" t="s">
        <v>10</v>
      </c>
      <c r="I10" s="212"/>
      <c r="J10" s="278"/>
    </row>
    <row r="11" spans="1:10" x14ac:dyDescent="0.2">
      <c r="A11" s="212">
        <v>2187</v>
      </c>
      <c r="B11" s="212">
        <v>2744</v>
      </c>
      <c r="C11" s="280">
        <v>16.82</v>
      </c>
      <c r="D11" s="212">
        <v>30964</v>
      </c>
      <c r="E11" s="212">
        <v>14645221</v>
      </c>
      <c r="F11" s="48"/>
      <c r="G11" s="51" t="s">
        <v>11</v>
      </c>
      <c r="I11" s="212"/>
      <c r="J11" s="278"/>
    </row>
    <row r="12" spans="1:10" x14ac:dyDescent="0.2">
      <c r="A12" s="212">
        <v>1129</v>
      </c>
      <c r="B12" s="212">
        <v>1404</v>
      </c>
      <c r="C12" s="280">
        <v>7.24</v>
      </c>
      <c r="D12" s="212">
        <v>33992</v>
      </c>
      <c r="E12" s="212">
        <v>14812795</v>
      </c>
      <c r="F12" s="48"/>
      <c r="G12" s="51" t="s">
        <v>12</v>
      </c>
      <c r="I12" s="212"/>
      <c r="J12" s="278"/>
    </row>
    <row r="13" spans="1:10" x14ac:dyDescent="0.2">
      <c r="A13" s="212">
        <v>319</v>
      </c>
      <c r="B13" s="212">
        <v>381</v>
      </c>
      <c r="C13" s="280">
        <v>8.57</v>
      </c>
      <c r="D13" s="212">
        <v>10968</v>
      </c>
      <c r="E13" s="212">
        <v>4849281</v>
      </c>
      <c r="F13" s="48"/>
      <c r="G13" s="51" t="s">
        <v>13</v>
      </c>
      <c r="I13" s="212"/>
      <c r="J13" s="278"/>
    </row>
    <row r="14" spans="1:10" x14ac:dyDescent="0.2">
      <c r="A14" s="212">
        <v>498</v>
      </c>
      <c r="B14" s="212">
        <v>576</v>
      </c>
      <c r="C14" s="280">
        <v>5.07</v>
      </c>
      <c r="D14" s="212">
        <v>20791</v>
      </c>
      <c r="E14" s="212">
        <v>8670634</v>
      </c>
      <c r="F14" s="48"/>
      <c r="G14" s="51" t="s">
        <v>14</v>
      </c>
      <c r="I14" s="212"/>
      <c r="J14" s="278"/>
    </row>
    <row r="15" spans="1:10" x14ac:dyDescent="0.2">
      <c r="A15" s="212">
        <v>284</v>
      </c>
      <c r="B15" s="212">
        <v>343</v>
      </c>
      <c r="C15" s="280">
        <v>6.05</v>
      </c>
      <c r="D15" s="212">
        <v>9811</v>
      </c>
      <c r="E15" s="212">
        <v>3663888</v>
      </c>
      <c r="F15" s="48"/>
      <c r="G15" s="51" t="s">
        <v>15</v>
      </c>
      <c r="I15" s="212"/>
      <c r="J15" s="278"/>
    </row>
    <row r="16" spans="1:10" x14ac:dyDescent="0.2">
      <c r="A16" s="212">
        <v>1150</v>
      </c>
      <c r="B16" s="212">
        <v>1355</v>
      </c>
      <c r="C16" s="280">
        <v>10.51</v>
      </c>
      <c r="D16" s="212">
        <v>27106</v>
      </c>
      <c r="E16" s="212">
        <v>11209240</v>
      </c>
      <c r="F16" s="48"/>
      <c r="G16" s="51" t="s">
        <v>16</v>
      </c>
      <c r="I16" s="212"/>
      <c r="J16" s="278"/>
    </row>
    <row r="17" spans="1:10" x14ac:dyDescent="0.2">
      <c r="A17" s="212">
        <v>293</v>
      </c>
      <c r="B17" s="212">
        <v>353</v>
      </c>
      <c r="C17" s="280">
        <v>7.17</v>
      </c>
      <c r="D17" s="212">
        <v>9646</v>
      </c>
      <c r="E17" s="212">
        <v>3903637</v>
      </c>
      <c r="F17" s="48"/>
      <c r="G17" s="51" t="s">
        <v>17</v>
      </c>
      <c r="I17" s="212"/>
      <c r="J17" s="278"/>
    </row>
    <row r="18" spans="1:10" x14ac:dyDescent="0.2">
      <c r="A18" s="212">
        <v>203</v>
      </c>
      <c r="B18" s="212">
        <v>221</v>
      </c>
      <c r="C18" s="280">
        <v>6.83</v>
      </c>
      <c r="D18" s="212">
        <v>7727</v>
      </c>
      <c r="E18" s="212">
        <v>3643012</v>
      </c>
      <c r="F18" s="48"/>
      <c r="G18" s="51" t="s">
        <v>18</v>
      </c>
      <c r="I18" s="212"/>
      <c r="J18" s="278"/>
    </row>
    <row r="19" spans="1:10" x14ac:dyDescent="0.2">
      <c r="A19" s="212">
        <v>222</v>
      </c>
      <c r="B19" s="212">
        <v>259</v>
      </c>
      <c r="C19" s="280">
        <v>8.44</v>
      </c>
      <c r="D19" s="212">
        <v>7053</v>
      </c>
      <c r="E19" s="212">
        <v>3048106</v>
      </c>
      <c r="F19" s="48"/>
      <c r="G19" s="51" t="s">
        <v>19</v>
      </c>
      <c r="I19" s="212"/>
      <c r="J19" s="278"/>
    </row>
    <row r="20" spans="1:10" x14ac:dyDescent="0.2">
      <c r="A20" s="212">
        <v>130</v>
      </c>
      <c r="B20" s="212">
        <v>157</v>
      </c>
      <c r="C20" s="280">
        <v>6.71</v>
      </c>
      <c r="D20" s="212">
        <v>5015</v>
      </c>
      <c r="E20" s="212">
        <v>2417358</v>
      </c>
      <c r="F20" s="48"/>
      <c r="G20" s="51" t="s">
        <v>20</v>
      </c>
      <c r="I20" s="212"/>
      <c r="J20" s="278"/>
    </row>
    <row r="21" spans="1:10" x14ac:dyDescent="0.2">
      <c r="A21" s="212">
        <v>998</v>
      </c>
      <c r="B21" s="212">
        <v>1150</v>
      </c>
      <c r="C21" s="280">
        <v>8.31</v>
      </c>
      <c r="D21" s="212">
        <v>27120</v>
      </c>
      <c r="E21" s="212">
        <v>10938380</v>
      </c>
      <c r="F21" s="48"/>
      <c r="G21" s="51" t="s">
        <v>21</v>
      </c>
      <c r="I21" s="212"/>
      <c r="J21" s="278"/>
    </row>
    <row r="22" spans="1:10" x14ac:dyDescent="0.2">
      <c r="A22" s="212">
        <v>505</v>
      </c>
      <c r="B22" s="212">
        <v>644</v>
      </c>
      <c r="C22" s="280">
        <v>10.72</v>
      </c>
      <c r="D22" s="212">
        <v>11796</v>
      </c>
      <c r="E22" s="212">
        <v>5317675</v>
      </c>
      <c r="F22" s="48"/>
      <c r="G22" s="52" t="s">
        <v>22</v>
      </c>
      <c r="I22" s="212"/>
      <c r="J22" s="278"/>
    </row>
    <row r="23" spans="1:10" x14ac:dyDescent="0.2">
      <c r="A23" s="212"/>
      <c r="B23" s="212"/>
      <c r="C23" s="280"/>
      <c r="D23" s="212"/>
      <c r="E23" s="212"/>
      <c r="F23" s="48"/>
      <c r="G23" s="50"/>
      <c r="I23" s="210"/>
      <c r="J23" s="278"/>
    </row>
    <row r="24" spans="1:10" x14ac:dyDescent="0.2">
      <c r="A24" s="210">
        <v>320</v>
      </c>
      <c r="B24" s="210">
        <v>389</v>
      </c>
      <c r="C24" s="277">
        <v>7.39</v>
      </c>
      <c r="D24" s="210">
        <v>12939</v>
      </c>
      <c r="E24" s="210">
        <v>5754129</v>
      </c>
      <c r="F24" s="79" t="s">
        <v>23</v>
      </c>
      <c r="G24" s="80"/>
      <c r="I24" s="212"/>
      <c r="J24" s="278"/>
    </row>
    <row r="25" spans="1:10" x14ac:dyDescent="0.2">
      <c r="A25" s="212"/>
      <c r="B25" s="212"/>
      <c r="C25" s="280"/>
      <c r="D25" s="212"/>
      <c r="E25" s="212"/>
      <c r="F25" s="48"/>
      <c r="G25" s="50"/>
      <c r="I25" s="212"/>
      <c r="J25" s="278"/>
    </row>
    <row r="26" spans="1:10" x14ac:dyDescent="0.2">
      <c r="A26" s="212">
        <v>119</v>
      </c>
      <c r="B26" s="212">
        <v>134</v>
      </c>
      <c r="C26" s="280">
        <v>9.0467188765865529</v>
      </c>
      <c r="D26" s="212">
        <v>4466</v>
      </c>
      <c r="E26" s="212">
        <v>2024273</v>
      </c>
      <c r="F26" s="48"/>
      <c r="G26" s="51" t="s">
        <v>24</v>
      </c>
      <c r="I26" s="212"/>
      <c r="J26" s="278"/>
    </row>
    <row r="27" spans="1:10" x14ac:dyDescent="0.2">
      <c r="A27" s="212">
        <v>40</v>
      </c>
      <c r="B27" s="212">
        <v>65</v>
      </c>
      <c r="C27" s="280">
        <v>10.768721007289596</v>
      </c>
      <c r="D27" s="212">
        <v>1050</v>
      </c>
      <c r="E27" s="212">
        <v>435603</v>
      </c>
      <c r="F27" s="48"/>
      <c r="G27" s="51" t="s">
        <v>25</v>
      </c>
      <c r="I27" s="212"/>
      <c r="J27" s="278"/>
    </row>
    <row r="28" spans="1:10" x14ac:dyDescent="0.2">
      <c r="A28" s="212">
        <v>26</v>
      </c>
      <c r="B28" s="212">
        <v>29</v>
      </c>
      <c r="C28" s="280">
        <v>12.543252595155709</v>
      </c>
      <c r="D28" s="212">
        <v>748</v>
      </c>
      <c r="E28" s="212">
        <v>399560</v>
      </c>
      <c r="F28" s="48"/>
      <c r="G28" s="51" t="s">
        <v>26</v>
      </c>
      <c r="I28" s="212"/>
    </row>
    <row r="29" spans="1:10" x14ac:dyDescent="0.2">
      <c r="A29" s="212">
        <v>59</v>
      </c>
      <c r="B29" s="212">
        <v>70</v>
      </c>
      <c r="C29" s="280">
        <v>4.8060418812221082</v>
      </c>
      <c r="D29" s="212">
        <v>3180</v>
      </c>
      <c r="E29" s="212">
        <v>1315120</v>
      </c>
      <c r="F29" s="48"/>
      <c r="G29" s="51" t="s">
        <v>27</v>
      </c>
      <c r="I29" s="212"/>
    </row>
    <row r="30" spans="1:10" x14ac:dyDescent="0.2">
      <c r="A30" s="212">
        <v>65</v>
      </c>
      <c r="B30" s="212">
        <v>79</v>
      </c>
      <c r="C30" s="280">
        <v>6.6470340765671008</v>
      </c>
      <c r="D30" s="212">
        <v>2547</v>
      </c>
      <c r="E30" s="212">
        <v>1189563</v>
      </c>
      <c r="F30" s="48"/>
      <c r="G30" s="51" t="s">
        <v>28</v>
      </c>
      <c r="I30" s="212"/>
    </row>
    <row r="31" spans="1:10" x14ac:dyDescent="0.2">
      <c r="A31" s="212">
        <v>11</v>
      </c>
      <c r="B31" s="212">
        <v>12</v>
      </c>
      <c r="C31" s="280">
        <v>3.9305601048149357</v>
      </c>
      <c r="D31" s="212">
        <v>948</v>
      </c>
      <c r="E31" s="212">
        <v>390010</v>
      </c>
      <c r="F31" s="48"/>
      <c r="G31" s="51" t="s">
        <v>29</v>
      </c>
      <c r="I31" s="212"/>
    </row>
    <row r="32" spans="1:10" x14ac:dyDescent="0.2">
      <c r="A32" s="214"/>
      <c r="B32" s="214"/>
      <c r="C32" s="269"/>
      <c r="D32" s="214"/>
      <c r="E32" s="214"/>
      <c r="F32" s="53"/>
      <c r="G32" s="54"/>
    </row>
    <row r="33" spans="1:6" x14ac:dyDescent="0.2">
      <c r="A33" s="234" t="s">
        <v>195</v>
      </c>
      <c r="D33" s="212"/>
      <c r="E33" s="281"/>
      <c r="F33" s="1"/>
    </row>
    <row r="34" spans="1:6" x14ac:dyDescent="0.2">
      <c r="D34" s="212"/>
      <c r="E34" s="212"/>
      <c r="F34" s="1"/>
    </row>
    <row r="35" spans="1:6" x14ac:dyDescent="0.2">
      <c r="D35" s="212"/>
      <c r="E35" s="212"/>
      <c r="F35" s="1"/>
    </row>
    <row r="36" spans="1:6" x14ac:dyDescent="0.2">
      <c r="D36" s="212"/>
      <c r="E36" s="213"/>
      <c r="F36" s="1"/>
    </row>
    <row r="37" spans="1:6" x14ac:dyDescent="0.2">
      <c r="D37" s="1"/>
      <c r="E37" s="1"/>
      <c r="F37" s="1"/>
    </row>
    <row r="38" spans="1:6" x14ac:dyDescent="0.2">
      <c r="D38" s="1"/>
      <c r="E38" s="1"/>
      <c r="F38" s="1"/>
    </row>
    <row r="39" spans="1:6" x14ac:dyDescent="0.2">
      <c r="D39" s="1"/>
      <c r="E39" s="1"/>
      <c r="F39" s="1"/>
    </row>
    <row r="40" spans="1:6" x14ac:dyDescent="0.2">
      <c r="D40" s="1"/>
      <c r="E40" s="1"/>
      <c r="F40" s="1"/>
    </row>
  </sheetData>
  <mergeCells count="9">
    <mergeCell ref="F6:G6"/>
    <mergeCell ref="F8:G8"/>
    <mergeCell ref="F24:G24"/>
    <mergeCell ref="A3:A4"/>
    <mergeCell ref="B3:B4"/>
    <mergeCell ref="C3:C4"/>
    <mergeCell ref="D3:D4"/>
    <mergeCell ref="E3:E4"/>
    <mergeCell ref="F3:G3"/>
  </mergeCells>
  <phoneticPr fontId="1"/>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7806-8A5D-42D2-82BE-5C5A92835AC9}">
  <dimension ref="A1:I43"/>
  <sheetViews>
    <sheetView showGridLines="0" zoomScaleNormal="100" workbookViewId="0">
      <pane xSplit="2" ySplit="4" topLeftCell="C5" activePane="bottomRight" state="frozen"/>
      <selection pane="topRight" activeCell="C1" sqref="C1"/>
      <selection pane="bottomLeft" activeCell="A5" sqref="A5"/>
      <selection pane="bottomRight" activeCell="F38" sqref="F38"/>
    </sheetView>
  </sheetViews>
  <sheetFormatPr defaultRowHeight="13" x14ac:dyDescent="0.2"/>
  <cols>
    <col min="1" max="1" width="2.6328125" customWidth="1"/>
    <col min="2" max="2" width="11.08984375" customWidth="1"/>
    <col min="3" max="7" width="13.26953125" customWidth="1"/>
    <col min="8" max="9" width="9" customWidth="1"/>
  </cols>
  <sheetData>
    <row r="1" spans="1:9" x14ac:dyDescent="0.2">
      <c r="C1" s="56"/>
      <c r="D1" s="56"/>
      <c r="E1" s="56"/>
      <c r="F1" s="56"/>
      <c r="G1" s="56"/>
      <c r="H1" s="56"/>
      <c r="I1" s="56"/>
    </row>
    <row r="2" spans="1:9" x14ac:dyDescent="0.2">
      <c r="A2" s="5"/>
      <c r="B2" s="6"/>
      <c r="C2" s="36" t="s">
        <v>196</v>
      </c>
      <c r="D2" s="37"/>
      <c r="E2" s="37"/>
      <c r="F2" s="282" t="s">
        <v>197</v>
      </c>
      <c r="G2" s="283"/>
      <c r="H2" s="284"/>
      <c r="I2" s="285" t="s">
        <v>198</v>
      </c>
    </row>
    <row r="3" spans="1:9" x14ac:dyDescent="0.2">
      <c r="A3" s="74" t="s">
        <v>42</v>
      </c>
      <c r="B3" s="75"/>
      <c r="C3" s="286" t="s">
        <v>199</v>
      </c>
      <c r="D3" s="255" t="s">
        <v>200</v>
      </c>
      <c r="E3" s="255" t="s">
        <v>201</v>
      </c>
      <c r="F3" s="255" t="s">
        <v>202</v>
      </c>
      <c r="G3" s="255" t="s">
        <v>203</v>
      </c>
      <c r="H3" s="255" t="s">
        <v>204</v>
      </c>
      <c r="I3" s="287" t="s">
        <v>205</v>
      </c>
    </row>
    <row r="4" spans="1:9" x14ac:dyDescent="0.2">
      <c r="A4" s="8"/>
      <c r="B4" s="9"/>
      <c r="C4" s="286"/>
      <c r="D4" s="255"/>
      <c r="E4" s="255"/>
      <c r="F4" s="255"/>
      <c r="G4" s="255"/>
      <c r="H4" s="255"/>
      <c r="I4" s="35" t="s">
        <v>206</v>
      </c>
    </row>
    <row r="5" spans="1:9" x14ac:dyDescent="0.2">
      <c r="A5" s="169"/>
      <c r="B5" s="11"/>
      <c r="C5" s="288"/>
      <c r="D5" s="288"/>
      <c r="E5" s="288"/>
      <c r="F5" s="193" t="s">
        <v>7</v>
      </c>
      <c r="G5" s="193" t="s">
        <v>7</v>
      </c>
      <c r="H5" s="193" t="s">
        <v>7</v>
      </c>
      <c r="I5" s="289" t="s">
        <v>7</v>
      </c>
    </row>
    <row r="6" spans="1:9" x14ac:dyDescent="0.2">
      <c r="A6" s="70" t="s">
        <v>4</v>
      </c>
      <c r="B6" s="71"/>
      <c r="C6" s="210">
        <v>139</v>
      </c>
      <c r="D6" s="210">
        <v>1224</v>
      </c>
      <c r="E6" s="210">
        <v>641</v>
      </c>
      <c r="F6" s="197">
        <v>3682</v>
      </c>
      <c r="G6" s="197">
        <v>991</v>
      </c>
      <c r="H6" s="197">
        <v>3498</v>
      </c>
      <c r="I6" s="210">
        <v>23865</v>
      </c>
    </row>
    <row r="7" spans="1:9" x14ac:dyDescent="0.2">
      <c r="A7" s="10"/>
      <c r="B7" s="12"/>
      <c r="C7" s="212"/>
      <c r="D7" s="212"/>
      <c r="E7" s="212"/>
      <c r="F7" s="212"/>
      <c r="G7" s="212"/>
      <c r="H7" s="212"/>
      <c r="I7" s="212"/>
    </row>
    <row r="8" spans="1:9" x14ac:dyDescent="0.2">
      <c r="A8" s="70" t="s">
        <v>9</v>
      </c>
      <c r="B8" s="71"/>
      <c r="C8" s="210">
        <v>135</v>
      </c>
      <c r="D8" s="210">
        <v>1180</v>
      </c>
      <c r="E8" s="210">
        <v>618</v>
      </c>
      <c r="F8" s="197">
        <v>3607</v>
      </c>
      <c r="G8" s="197">
        <v>961</v>
      </c>
      <c r="H8" s="197">
        <v>3420</v>
      </c>
      <c r="I8" s="210">
        <v>23187</v>
      </c>
    </row>
    <row r="9" spans="1:9" x14ac:dyDescent="0.2">
      <c r="A9" s="10"/>
      <c r="B9" s="7"/>
      <c r="C9" s="212"/>
      <c r="D9" s="212"/>
      <c r="E9" s="212"/>
      <c r="F9" s="212"/>
      <c r="G9" s="212"/>
      <c r="H9" s="212"/>
      <c r="I9" s="212"/>
    </row>
    <row r="10" spans="1:9" x14ac:dyDescent="0.2">
      <c r="A10" s="10"/>
      <c r="B10" s="13" t="s">
        <v>10</v>
      </c>
      <c r="C10" s="212">
        <v>24</v>
      </c>
      <c r="D10" s="212">
        <v>265</v>
      </c>
      <c r="E10" s="212">
        <v>132</v>
      </c>
      <c r="F10" s="22">
        <v>703</v>
      </c>
      <c r="G10" s="22">
        <v>226</v>
      </c>
      <c r="H10" s="22">
        <v>625</v>
      </c>
      <c r="I10" s="212">
        <v>4999</v>
      </c>
    </row>
    <row r="11" spans="1:9" x14ac:dyDescent="0.2">
      <c r="A11" s="10"/>
      <c r="B11" s="13" t="s">
        <v>11</v>
      </c>
      <c r="C11" s="212">
        <v>19</v>
      </c>
      <c r="D11" s="212">
        <v>153</v>
      </c>
      <c r="E11" s="212">
        <v>81</v>
      </c>
      <c r="F11" s="22">
        <v>860</v>
      </c>
      <c r="G11" s="22">
        <v>143</v>
      </c>
      <c r="H11" s="22">
        <v>507</v>
      </c>
      <c r="I11" s="212">
        <v>3778</v>
      </c>
    </row>
    <row r="12" spans="1:9" x14ac:dyDescent="0.2">
      <c r="A12" s="10"/>
      <c r="B12" s="13" t="s">
        <v>12</v>
      </c>
      <c r="C12" s="212">
        <v>17</v>
      </c>
      <c r="D12" s="212">
        <v>165</v>
      </c>
      <c r="E12" s="212">
        <v>92</v>
      </c>
      <c r="F12" s="22">
        <v>461</v>
      </c>
      <c r="G12" s="22">
        <v>129</v>
      </c>
      <c r="H12" s="22">
        <v>537</v>
      </c>
      <c r="I12" s="212">
        <v>3108</v>
      </c>
    </row>
    <row r="13" spans="1:9" x14ac:dyDescent="0.2">
      <c r="A13" s="10"/>
      <c r="B13" s="13" t="s">
        <v>13</v>
      </c>
      <c r="C13" s="212">
        <v>7</v>
      </c>
      <c r="D13" s="212">
        <v>48</v>
      </c>
      <c r="E13" s="212">
        <v>23</v>
      </c>
      <c r="F13" s="22">
        <v>92</v>
      </c>
      <c r="G13" s="22">
        <v>35</v>
      </c>
      <c r="H13" s="22">
        <v>96</v>
      </c>
      <c r="I13" s="212">
        <v>841</v>
      </c>
    </row>
    <row r="14" spans="1:9" x14ac:dyDescent="0.2">
      <c r="A14" s="10"/>
      <c r="B14" s="13" t="s">
        <v>14</v>
      </c>
      <c r="C14" s="212">
        <v>10</v>
      </c>
      <c r="D14" s="212">
        <v>85</v>
      </c>
      <c r="E14" s="212">
        <v>50</v>
      </c>
      <c r="F14" s="22">
        <v>297</v>
      </c>
      <c r="G14" s="22">
        <v>80</v>
      </c>
      <c r="H14" s="22">
        <v>242</v>
      </c>
      <c r="I14" s="212">
        <v>1920</v>
      </c>
    </row>
    <row r="15" spans="1:9" x14ac:dyDescent="0.2">
      <c r="A15" s="10"/>
      <c r="B15" s="13" t="s">
        <v>15</v>
      </c>
      <c r="C15" s="212">
        <v>3</v>
      </c>
      <c r="D15" s="212">
        <v>47</v>
      </c>
      <c r="E15" s="212">
        <v>24</v>
      </c>
      <c r="F15" s="22">
        <v>84</v>
      </c>
      <c r="G15" s="22">
        <v>39</v>
      </c>
      <c r="H15" s="22">
        <v>114</v>
      </c>
      <c r="I15" s="212">
        <v>587</v>
      </c>
    </row>
    <row r="16" spans="1:9" x14ac:dyDescent="0.2">
      <c r="A16" s="10"/>
      <c r="B16" s="13" t="s">
        <v>16</v>
      </c>
      <c r="C16" s="212">
        <v>17</v>
      </c>
      <c r="D16" s="212">
        <v>119</v>
      </c>
      <c r="E16" s="212">
        <v>61</v>
      </c>
      <c r="F16" s="22">
        <v>307</v>
      </c>
      <c r="G16" s="22">
        <v>84</v>
      </c>
      <c r="H16" s="22">
        <v>326</v>
      </c>
      <c r="I16" s="212">
        <v>2222</v>
      </c>
    </row>
    <row r="17" spans="1:9" x14ac:dyDescent="0.2">
      <c r="A17" s="10"/>
      <c r="B17" s="13" t="s">
        <v>17</v>
      </c>
      <c r="C17" s="212">
        <v>6</v>
      </c>
      <c r="D17" s="212">
        <v>39</v>
      </c>
      <c r="E17" s="212">
        <v>21</v>
      </c>
      <c r="F17" s="22">
        <v>90</v>
      </c>
      <c r="G17" s="22">
        <v>29</v>
      </c>
      <c r="H17" s="22">
        <v>168</v>
      </c>
      <c r="I17" s="212">
        <v>773</v>
      </c>
    </row>
    <row r="18" spans="1:9" x14ac:dyDescent="0.2">
      <c r="A18" s="10"/>
      <c r="B18" s="13" t="s">
        <v>18</v>
      </c>
      <c r="C18" s="212">
        <v>5</v>
      </c>
      <c r="D18" s="212">
        <v>25</v>
      </c>
      <c r="E18" s="212">
        <v>14</v>
      </c>
      <c r="F18" s="22">
        <v>57</v>
      </c>
      <c r="G18" s="22">
        <v>18</v>
      </c>
      <c r="H18" s="22">
        <v>75</v>
      </c>
      <c r="I18" s="212">
        <v>584</v>
      </c>
    </row>
    <row r="19" spans="1:9" x14ac:dyDescent="0.2">
      <c r="A19" s="10"/>
      <c r="B19" s="13" t="s">
        <v>19</v>
      </c>
      <c r="C19" s="212">
        <v>4</v>
      </c>
      <c r="D19" s="212">
        <v>34</v>
      </c>
      <c r="E19" s="212">
        <v>18</v>
      </c>
      <c r="F19" s="22">
        <v>101</v>
      </c>
      <c r="G19" s="22">
        <v>26</v>
      </c>
      <c r="H19" s="22">
        <v>97</v>
      </c>
      <c r="I19" s="212">
        <v>859</v>
      </c>
    </row>
    <row r="20" spans="1:9" x14ac:dyDescent="0.2">
      <c r="A20" s="10"/>
      <c r="B20" s="13" t="s">
        <v>20</v>
      </c>
      <c r="C20" s="212">
        <v>3</v>
      </c>
      <c r="D20" s="212">
        <v>18</v>
      </c>
      <c r="E20" s="212">
        <v>10</v>
      </c>
      <c r="F20" s="22">
        <v>35</v>
      </c>
      <c r="G20" s="22">
        <v>11</v>
      </c>
      <c r="H20" s="22">
        <v>36</v>
      </c>
      <c r="I20" s="212">
        <v>352</v>
      </c>
    </row>
    <row r="21" spans="1:9" x14ac:dyDescent="0.2">
      <c r="A21" s="10"/>
      <c r="B21" s="13" t="s">
        <v>21</v>
      </c>
      <c r="C21" s="212">
        <v>14</v>
      </c>
      <c r="D21" s="212">
        <v>122</v>
      </c>
      <c r="E21" s="212">
        <v>61</v>
      </c>
      <c r="F21" s="22">
        <v>361</v>
      </c>
      <c r="G21" s="22">
        <v>92</v>
      </c>
      <c r="H21" s="22">
        <v>375</v>
      </c>
      <c r="I21" s="212">
        <v>2173</v>
      </c>
    </row>
    <row r="22" spans="1:9" x14ac:dyDescent="0.2">
      <c r="A22" s="10"/>
      <c r="B22" s="14" t="s">
        <v>22</v>
      </c>
      <c r="C22" s="212">
        <v>6</v>
      </c>
      <c r="D22" s="212">
        <v>60</v>
      </c>
      <c r="E22" s="212">
        <v>31</v>
      </c>
      <c r="F22" s="22">
        <v>159</v>
      </c>
      <c r="G22" s="22">
        <v>49</v>
      </c>
      <c r="H22" s="22">
        <v>222</v>
      </c>
      <c r="I22" s="212">
        <v>991</v>
      </c>
    </row>
    <row r="23" spans="1:9" x14ac:dyDescent="0.2">
      <c r="A23" s="10"/>
      <c r="B23" s="7"/>
      <c r="C23" s="212"/>
      <c r="D23" s="212"/>
      <c r="E23" s="212"/>
      <c r="F23" s="212"/>
      <c r="G23" s="212"/>
      <c r="H23" s="212"/>
      <c r="I23" s="212"/>
    </row>
    <row r="24" spans="1:9" x14ac:dyDescent="0.2">
      <c r="A24" s="70" t="s">
        <v>23</v>
      </c>
      <c r="B24" s="71"/>
      <c r="C24" s="210">
        <v>4</v>
      </c>
      <c r="D24" s="210">
        <v>44</v>
      </c>
      <c r="E24" s="210">
        <v>23</v>
      </c>
      <c r="F24" s="197">
        <v>75</v>
      </c>
      <c r="G24" s="197">
        <v>30</v>
      </c>
      <c r="H24" s="197">
        <v>78</v>
      </c>
      <c r="I24" s="210">
        <v>678</v>
      </c>
    </row>
    <row r="25" spans="1:9" x14ac:dyDescent="0.2">
      <c r="A25" s="10"/>
      <c r="B25" s="7"/>
      <c r="C25" s="212"/>
      <c r="D25" s="212"/>
      <c r="E25" s="212"/>
      <c r="F25" s="212"/>
      <c r="G25" s="212"/>
      <c r="H25" s="212"/>
      <c r="I25" s="212"/>
    </row>
    <row r="26" spans="1:9" x14ac:dyDescent="0.2">
      <c r="A26" s="10"/>
      <c r="B26" s="13" t="s">
        <v>24</v>
      </c>
      <c r="C26" s="212">
        <v>3</v>
      </c>
      <c r="D26" s="212">
        <v>14</v>
      </c>
      <c r="E26" s="212">
        <v>8</v>
      </c>
      <c r="F26" s="22">
        <v>30</v>
      </c>
      <c r="G26" s="22">
        <v>12</v>
      </c>
      <c r="H26" s="22">
        <v>31</v>
      </c>
      <c r="I26" s="212">
        <v>287</v>
      </c>
    </row>
    <row r="27" spans="1:9" x14ac:dyDescent="0.2">
      <c r="A27" s="10"/>
      <c r="B27" s="13" t="s">
        <v>25</v>
      </c>
      <c r="C27" s="212" t="s">
        <v>104</v>
      </c>
      <c r="D27" s="212">
        <v>6</v>
      </c>
      <c r="E27" s="212">
        <v>2</v>
      </c>
      <c r="F27" s="22">
        <v>5</v>
      </c>
      <c r="G27" s="22">
        <v>3</v>
      </c>
      <c r="H27" s="22">
        <v>7</v>
      </c>
      <c r="I27" s="212">
        <v>14</v>
      </c>
    </row>
    <row r="28" spans="1:9" x14ac:dyDescent="0.2">
      <c r="A28" s="10"/>
      <c r="B28" s="13" t="s">
        <v>26</v>
      </c>
      <c r="C28" s="212" t="s">
        <v>104</v>
      </c>
      <c r="D28" s="212">
        <v>8</v>
      </c>
      <c r="E28" s="212">
        <v>2</v>
      </c>
      <c r="F28" s="22">
        <v>2</v>
      </c>
      <c r="G28" s="22">
        <v>1</v>
      </c>
      <c r="H28" s="22" t="s">
        <v>104</v>
      </c>
      <c r="I28" s="212">
        <v>12</v>
      </c>
    </row>
    <row r="29" spans="1:9" x14ac:dyDescent="0.2">
      <c r="A29" s="10"/>
      <c r="B29" s="13" t="s">
        <v>27</v>
      </c>
      <c r="C29" s="212" t="s">
        <v>104</v>
      </c>
      <c r="D29" s="212">
        <v>5</v>
      </c>
      <c r="E29" s="212">
        <v>6</v>
      </c>
      <c r="F29" s="22">
        <v>7</v>
      </c>
      <c r="G29" s="22">
        <v>6</v>
      </c>
      <c r="H29" s="22">
        <v>5</v>
      </c>
      <c r="I29" s="212">
        <v>59</v>
      </c>
    </row>
    <row r="30" spans="1:9" x14ac:dyDescent="0.2">
      <c r="A30" s="10"/>
      <c r="B30" s="13" t="s">
        <v>28</v>
      </c>
      <c r="C30" s="212">
        <v>1</v>
      </c>
      <c r="D30" s="212">
        <v>8</v>
      </c>
      <c r="E30" s="212">
        <v>4</v>
      </c>
      <c r="F30" s="22">
        <v>28</v>
      </c>
      <c r="G30" s="22">
        <v>6</v>
      </c>
      <c r="H30" s="22">
        <v>33</v>
      </c>
      <c r="I30" s="212">
        <v>291</v>
      </c>
    </row>
    <row r="31" spans="1:9" x14ac:dyDescent="0.2">
      <c r="A31" s="10"/>
      <c r="B31" s="13" t="s">
        <v>29</v>
      </c>
      <c r="C31" s="212" t="s">
        <v>104</v>
      </c>
      <c r="D31" s="212">
        <v>3</v>
      </c>
      <c r="E31" s="212">
        <v>1</v>
      </c>
      <c r="F31" s="22">
        <v>3</v>
      </c>
      <c r="G31" s="22">
        <v>2</v>
      </c>
      <c r="H31" s="22">
        <v>2</v>
      </c>
      <c r="I31" s="212">
        <v>15</v>
      </c>
    </row>
    <row r="32" spans="1:9" x14ac:dyDescent="0.2">
      <c r="A32" s="15"/>
      <c r="B32" s="16"/>
      <c r="C32" s="214"/>
      <c r="D32" s="214"/>
      <c r="E32" s="214"/>
      <c r="F32" s="214"/>
      <c r="G32" s="214"/>
      <c r="H32" s="214"/>
      <c r="I32" s="214"/>
    </row>
    <row r="33" spans="1:9" x14ac:dyDescent="0.2">
      <c r="A33" s="290" t="s">
        <v>207</v>
      </c>
      <c r="B33" s="1"/>
      <c r="C33" s="290"/>
      <c r="D33" s="22"/>
      <c r="E33" s="22"/>
      <c r="F33" s="290"/>
      <c r="G33" s="22"/>
      <c r="H33" s="1"/>
      <c r="I33" s="1"/>
    </row>
    <row r="34" spans="1:9" x14ac:dyDescent="0.2">
      <c r="B34" s="1"/>
      <c r="C34" s="22"/>
      <c r="D34" s="22"/>
      <c r="E34" s="22"/>
      <c r="F34" s="291"/>
      <c r="G34" s="22"/>
      <c r="H34" s="1"/>
      <c r="I34" s="1"/>
    </row>
    <row r="35" spans="1:9" x14ac:dyDescent="0.2">
      <c r="B35" s="1"/>
      <c r="C35" s="22"/>
      <c r="D35" s="22"/>
      <c r="E35" s="22"/>
      <c r="F35" s="22"/>
      <c r="G35" s="22"/>
      <c r="H35" s="1"/>
      <c r="I35" s="1"/>
    </row>
    <row r="36" spans="1:9" x14ac:dyDescent="0.2">
      <c r="B36" s="1"/>
      <c r="C36" s="1"/>
      <c r="D36" s="1"/>
      <c r="E36" s="1"/>
      <c r="F36" s="1"/>
      <c r="G36" s="1"/>
      <c r="H36" s="1"/>
      <c r="I36" s="1"/>
    </row>
    <row r="37" spans="1:9" x14ac:dyDescent="0.2">
      <c r="B37" s="1"/>
      <c r="C37" s="1"/>
      <c r="D37" s="1"/>
      <c r="E37" s="1"/>
      <c r="F37" s="1"/>
      <c r="G37" s="1"/>
      <c r="H37" s="1"/>
      <c r="I37" s="1"/>
    </row>
    <row r="38" spans="1:9" x14ac:dyDescent="0.2">
      <c r="B38" s="1"/>
      <c r="C38" s="1"/>
      <c r="D38" s="1"/>
      <c r="E38" s="1"/>
      <c r="F38" s="1"/>
      <c r="G38" s="1"/>
      <c r="H38" s="1"/>
      <c r="I38" s="1"/>
    </row>
    <row r="39" spans="1:9" x14ac:dyDescent="0.2">
      <c r="B39" s="1"/>
      <c r="C39" s="1"/>
      <c r="D39" s="1"/>
      <c r="E39" s="1"/>
      <c r="F39" s="1"/>
      <c r="G39" s="1"/>
      <c r="H39" s="1"/>
      <c r="I39" s="1"/>
    </row>
    <row r="40" spans="1:9" x14ac:dyDescent="0.2">
      <c r="B40" s="1"/>
      <c r="C40" s="1"/>
      <c r="D40" s="1"/>
      <c r="E40" s="1"/>
      <c r="F40" s="1"/>
      <c r="G40" s="1"/>
      <c r="H40" s="1"/>
      <c r="I40" s="1"/>
    </row>
    <row r="41" spans="1:9" x14ac:dyDescent="0.2">
      <c r="B41" s="1"/>
      <c r="C41" s="1"/>
      <c r="D41" s="1"/>
      <c r="E41" s="1"/>
      <c r="F41" s="1"/>
      <c r="G41" s="1"/>
      <c r="H41" s="1"/>
      <c r="I41" s="1"/>
    </row>
    <row r="42" spans="1:9" x14ac:dyDescent="0.2">
      <c r="B42" s="1"/>
      <c r="C42" s="1"/>
      <c r="D42" s="1"/>
      <c r="E42" s="1"/>
      <c r="F42" s="1"/>
      <c r="G42" s="1"/>
    </row>
    <row r="43" spans="1:9" x14ac:dyDescent="0.2">
      <c r="B43" s="1"/>
      <c r="C43" s="1"/>
      <c r="D43" s="1"/>
      <c r="E43" s="1"/>
      <c r="F43" s="1"/>
      <c r="G43" s="1"/>
    </row>
  </sheetData>
  <mergeCells count="11">
    <mergeCell ref="A6:B6"/>
    <mergeCell ref="A8:B8"/>
    <mergeCell ref="A24:B24"/>
    <mergeCell ref="F2:H2"/>
    <mergeCell ref="A3:B3"/>
    <mergeCell ref="C3:C4"/>
    <mergeCell ref="D3:D4"/>
    <mergeCell ref="E3:E4"/>
    <mergeCell ref="F3:F4"/>
    <mergeCell ref="G3:G4"/>
    <mergeCell ref="H3:H4"/>
  </mergeCells>
  <phoneticPr fontId="1"/>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D140-63AE-4DB1-868E-56558C34BB38}">
  <dimension ref="A1:J39"/>
  <sheetViews>
    <sheetView showGridLines="0" zoomScaleNormal="100" workbookViewId="0">
      <selection activeCell="L27" sqref="L27"/>
    </sheetView>
  </sheetViews>
  <sheetFormatPr defaultRowHeight="13" x14ac:dyDescent="0.2"/>
  <cols>
    <col min="1" max="3" width="13.36328125" customWidth="1"/>
    <col min="4" max="6" width="13" customWidth="1"/>
    <col min="7" max="7" width="2.6328125" customWidth="1"/>
    <col min="8" max="8" width="11.08984375" customWidth="1"/>
    <col min="10" max="10" width="10" bestFit="1" customWidth="1"/>
  </cols>
  <sheetData>
    <row r="1" spans="1:10" x14ac:dyDescent="0.2">
      <c r="A1" s="56"/>
      <c r="B1" s="56"/>
      <c r="C1" s="56"/>
      <c r="D1" s="56"/>
      <c r="E1" s="56"/>
      <c r="F1" s="56"/>
    </row>
    <row r="2" spans="1:10" x14ac:dyDescent="0.2">
      <c r="A2" s="36" t="s">
        <v>208</v>
      </c>
      <c r="B2" s="37"/>
      <c r="C2" s="37"/>
      <c r="D2" s="37" t="s">
        <v>209</v>
      </c>
      <c r="E2" s="37"/>
      <c r="F2" s="37"/>
      <c r="G2" s="5"/>
      <c r="H2" s="39"/>
    </row>
    <row r="3" spans="1:10" x14ac:dyDescent="0.2">
      <c r="A3" s="207" t="s">
        <v>210</v>
      </c>
      <c r="B3" s="72" t="s">
        <v>211</v>
      </c>
      <c r="C3" s="72" t="s">
        <v>212</v>
      </c>
      <c r="D3" s="72" t="s">
        <v>213</v>
      </c>
      <c r="E3" s="72" t="s">
        <v>214</v>
      </c>
      <c r="F3" s="292" t="s">
        <v>215</v>
      </c>
      <c r="G3" s="81" t="s">
        <v>42</v>
      </c>
      <c r="H3" s="74"/>
    </row>
    <row r="4" spans="1:10" x14ac:dyDescent="0.2">
      <c r="A4" s="208"/>
      <c r="B4" s="73"/>
      <c r="C4" s="73"/>
      <c r="D4" s="73"/>
      <c r="E4" s="73"/>
      <c r="F4" s="293"/>
      <c r="G4" s="8"/>
      <c r="H4" s="45"/>
    </row>
    <row r="5" spans="1:10" x14ac:dyDescent="0.2">
      <c r="A5" s="193" t="s">
        <v>216</v>
      </c>
      <c r="B5" s="193" t="s">
        <v>7</v>
      </c>
      <c r="C5" s="193" t="s">
        <v>7</v>
      </c>
      <c r="D5" s="193" t="s">
        <v>216</v>
      </c>
      <c r="E5" s="4" t="s">
        <v>135</v>
      </c>
      <c r="F5" s="289" t="s">
        <v>217</v>
      </c>
      <c r="G5" s="46"/>
      <c r="H5" s="47"/>
    </row>
    <row r="6" spans="1:10" x14ac:dyDescent="0.2">
      <c r="A6" s="210">
        <v>2261</v>
      </c>
      <c r="B6" s="210">
        <v>31</v>
      </c>
      <c r="C6" s="210">
        <v>2633</v>
      </c>
      <c r="D6" s="210">
        <v>479</v>
      </c>
      <c r="E6" s="210">
        <v>14007</v>
      </c>
      <c r="F6" s="210">
        <v>666947</v>
      </c>
      <c r="G6" s="79" t="s">
        <v>4</v>
      </c>
      <c r="H6" s="80"/>
      <c r="J6" s="210"/>
    </row>
    <row r="7" spans="1:10" x14ac:dyDescent="0.2">
      <c r="A7" s="212"/>
      <c r="B7" s="212"/>
      <c r="C7" s="212"/>
      <c r="D7" s="212"/>
      <c r="E7" s="212"/>
      <c r="F7" s="212"/>
      <c r="G7" s="48"/>
      <c r="H7" s="49"/>
    </row>
    <row r="8" spans="1:10" x14ac:dyDescent="0.2">
      <c r="A8" s="210">
        <v>2167</v>
      </c>
      <c r="B8" s="210">
        <v>26</v>
      </c>
      <c r="C8" s="210">
        <v>2511</v>
      </c>
      <c r="D8" s="210">
        <v>450</v>
      </c>
      <c r="E8" s="210">
        <v>13321</v>
      </c>
      <c r="F8" s="210">
        <v>634447</v>
      </c>
      <c r="G8" s="79" t="s">
        <v>9</v>
      </c>
      <c r="H8" s="80"/>
      <c r="J8" s="21"/>
    </row>
    <row r="9" spans="1:10" x14ac:dyDescent="0.2">
      <c r="A9" s="212"/>
      <c r="B9" s="212"/>
      <c r="C9" s="212"/>
      <c r="D9" s="212"/>
      <c r="E9" s="212"/>
      <c r="F9" s="212"/>
      <c r="G9" s="48"/>
      <c r="H9" s="50"/>
    </row>
    <row r="10" spans="1:10" x14ac:dyDescent="0.2">
      <c r="A10" s="294">
        <v>459</v>
      </c>
      <c r="B10" s="294">
        <v>6</v>
      </c>
      <c r="C10" s="294">
        <v>539</v>
      </c>
      <c r="D10" s="295">
        <v>85</v>
      </c>
      <c r="E10" s="21">
        <v>2904</v>
      </c>
      <c r="F10" s="174">
        <v>119870</v>
      </c>
      <c r="G10" s="48"/>
      <c r="H10" s="51" t="s">
        <v>10</v>
      </c>
    </row>
    <row r="11" spans="1:10" x14ac:dyDescent="0.2">
      <c r="A11" s="294">
        <v>356</v>
      </c>
      <c r="B11" s="294">
        <v>2</v>
      </c>
      <c r="C11" s="294">
        <v>404</v>
      </c>
      <c r="D11" s="295">
        <v>42</v>
      </c>
      <c r="E11" s="21">
        <v>1403</v>
      </c>
      <c r="F11" s="174">
        <v>65325</v>
      </c>
      <c r="G11" s="48"/>
      <c r="H11" s="51" t="s">
        <v>11</v>
      </c>
    </row>
    <row r="12" spans="1:10" x14ac:dyDescent="0.2">
      <c r="A12" s="294">
        <v>280</v>
      </c>
      <c r="B12" s="294">
        <v>3</v>
      </c>
      <c r="C12" s="294">
        <v>320</v>
      </c>
      <c r="D12" s="295">
        <v>64</v>
      </c>
      <c r="E12" s="21">
        <v>2698</v>
      </c>
      <c r="F12" s="174">
        <v>114188</v>
      </c>
      <c r="G12" s="48"/>
      <c r="H12" s="51" t="s">
        <v>12</v>
      </c>
    </row>
    <row r="13" spans="1:10" x14ac:dyDescent="0.2">
      <c r="A13" s="294">
        <v>52</v>
      </c>
      <c r="B13" s="294">
        <v>2</v>
      </c>
      <c r="C13" s="294">
        <v>57</v>
      </c>
      <c r="D13" s="295">
        <v>31</v>
      </c>
      <c r="E13" s="21">
        <v>1268</v>
      </c>
      <c r="F13" s="174">
        <v>84770</v>
      </c>
      <c r="G13" s="48"/>
      <c r="H13" s="51" t="s">
        <v>13</v>
      </c>
    </row>
    <row r="14" spans="1:10" x14ac:dyDescent="0.2">
      <c r="A14" s="294">
        <v>199</v>
      </c>
      <c r="B14" s="294">
        <v>2</v>
      </c>
      <c r="C14" s="294">
        <v>224</v>
      </c>
      <c r="D14" s="295">
        <v>26</v>
      </c>
      <c r="E14" s="21">
        <v>867</v>
      </c>
      <c r="F14" s="174">
        <v>48346</v>
      </c>
      <c r="G14" s="48"/>
      <c r="H14" s="51" t="s">
        <v>14</v>
      </c>
    </row>
    <row r="15" spans="1:10" x14ac:dyDescent="0.2">
      <c r="A15" s="294">
        <v>90</v>
      </c>
      <c r="B15" s="294" t="s">
        <v>218</v>
      </c>
      <c r="C15" s="294">
        <v>108</v>
      </c>
      <c r="D15" s="295">
        <v>24</v>
      </c>
      <c r="E15" s="21">
        <v>227</v>
      </c>
      <c r="F15" s="174">
        <v>32955</v>
      </c>
      <c r="G15" s="48"/>
      <c r="H15" s="51" t="s">
        <v>15</v>
      </c>
    </row>
    <row r="16" spans="1:10" x14ac:dyDescent="0.2">
      <c r="A16" s="294">
        <v>205</v>
      </c>
      <c r="B16" s="294" t="s">
        <v>218</v>
      </c>
      <c r="C16" s="294">
        <v>247</v>
      </c>
      <c r="D16" s="295">
        <v>45</v>
      </c>
      <c r="E16" s="21">
        <v>770</v>
      </c>
      <c r="F16" s="174">
        <v>23492</v>
      </c>
      <c r="G16" s="48"/>
      <c r="H16" s="51" t="s">
        <v>16</v>
      </c>
    </row>
    <row r="17" spans="1:10" x14ac:dyDescent="0.2">
      <c r="A17" s="294">
        <v>78</v>
      </c>
      <c r="B17" s="294" t="s">
        <v>218</v>
      </c>
      <c r="C17" s="294">
        <v>96</v>
      </c>
      <c r="D17" s="295">
        <v>20</v>
      </c>
      <c r="E17" s="21">
        <v>450</v>
      </c>
      <c r="F17" s="174">
        <v>47377</v>
      </c>
      <c r="G17" s="48"/>
      <c r="H17" s="51" t="s">
        <v>17</v>
      </c>
    </row>
    <row r="18" spans="1:10" x14ac:dyDescent="0.2">
      <c r="A18" s="294">
        <v>50</v>
      </c>
      <c r="B18" s="294">
        <v>4</v>
      </c>
      <c r="C18" s="294">
        <v>54</v>
      </c>
      <c r="D18" s="295">
        <v>20</v>
      </c>
      <c r="E18" s="21">
        <v>636</v>
      </c>
      <c r="F18" s="174">
        <v>18940</v>
      </c>
      <c r="G18" s="48"/>
      <c r="H18" s="51" t="s">
        <v>18</v>
      </c>
    </row>
    <row r="19" spans="1:10" x14ac:dyDescent="0.2">
      <c r="A19" s="294">
        <v>54</v>
      </c>
      <c r="B19" s="294">
        <v>1</v>
      </c>
      <c r="C19" s="294">
        <v>64</v>
      </c>
      <c r="D19" s="295">
        <v>13</v>
      </c>
      <c r="E19" s="21">
        <v>24</v>
      </c>
      <c r="F19" s="174">
        <v>120</v>
      </c>
      <c r="G19" s="48"/>
      <c r="H19" s="51" t="s">
        <v>19</v>
      </c>
    </row>
    <row r="20" spans="1:10" x14ac:dyDescent="0.2">
      <c r="A20" s="294">
        <v>32</v>
      </c>
      <c r="B20" s="294">
        <v>2</v>
      </c>
      <c r="C20" s="294">
        <v>45</v>
      </c>
      <c r="D20" s="295">
        <v>18</v>
      </c>
      <c r="E20" s="21">
        <v>978</v>
      </c>
      <c r="F20" s="174">
        <v>16003</v>
      </c>
      <c r="G20" s="48"/>
      <c r="H20" s="51" t="s">
        <v>20</v>
      </c>
    </row>
    <row r="21" spans="1:10" x14ac:dyDescent="0.2">
      <c r="A21" s="294">
        <v>231</v>
      </c>
      <c r="B21" s="294">
        <v>4</v>
      </c>
      <c r="C21" s="294">
        <v>261</v>
      </c>
      <c r="D21" s="295">
        <v>45</v>
      </c>
      <c r="E21" s="21">
        <v>413</v>
      </c>
      <c r="F21" s="174">
        <v>33127</v>
      </c>
      <c r="G21" s="48"/>
      <c r="H21" s="51" t="s">
        <v>21</v>
      </c>
    </row>
    <row r="22" spans="1:10" x14ac:dyDescent="0.2">
      <c r="A22" s="294">
        <v>81</v>
      </c>
      <c r="B22" s="294" t="s">
        <v>218</v>
      </c>
      <c r="C22" s="294">
        <v>92</v>
      </c>
      <c r="D22" s="295">
        <v>17</v>
      </c>
      <c r="E22" s="21">
        <v>683</v>
      </c>
      <c r="F22" s="174">
        <v>29934</v>
      </c>
      <c r="G22" s="48"/>
      <c r="H22" s="52" t="s">
        <v>22</v>
      </c>
    </row>
    <row r="23" spans="1:10" x14ac:dyDescent="0.2">
      <c r="A23" s="212"/>
      <c r="B23" s="212"/>
      <c r="C23" s="212"/>
      <c r="D23" s="212"/>
      <c r="E23" s="212"/>
      <c r="F23" s="212"/>
      <c r="G23" s="48"/>
      <c r="H23" s="50"/>
    </row>
    <row r="24" spans="1:10" x14ac:dyDescent="0.2">
      <c r="A24" s="210">
        <v>57</v>
      </c>
      <c r="B24" s="210">
        <v>1</v>
      </c>
      <c r="C24" s="210">
        <v>69</v>
      </c>
      <c r="D24" s="210">
        <v>29</v>
      </c>
      <c r="E24" s="210">
        <v>686</v>
      </c>
      <c r="F24" s="210">
        <v>32500</v>
      </c>
      <c r="G24" s="79" t="s">
        <v>23</v>
      </c>
      <c r="H24" s="80"/>
      <c r="J24" s="174"/>
    </row>
    <row r="25" spans="1:10" x14ac:dyDescent="0.2">
      <c r="A25" s="212"/>
      <c r="B25" s="294"/>
      <c r="C25" s="212"/>
      <c r="D25" s="212"/>
      <c r="E25" s="212"/>
      <c r="F25" s="212"/>
      <c r="G25" s="48"/>
      <c r="H25" s="50"/>
    </row>
    <row r="26" spans="1:10" x14ac:dyDescent="0.2">
      <c r="A26" s="294">
        <v>14</v>
      </c>
      <c r="B26" s="294" t="s">
        <v>218</v>
      </c>
      <c r="C26" s="294">
        <v>18</v>
      </c>
      <c r="D26" s="295">
        <v>12</v>
      </c>
      <c r="E26" s="21">
        <v>562</v>
      </c>
      <c r="F26" s="174">
        <v>17082</v>
      </c>
      <c r="G26" s="48"/>
      <c r="H26" s="51" t="s">
        <v>24</v>
      </c>
    </row>
    <row r="27" spans="1:10" x14ac:dyDescent="0.2">
      <c r="A27" s="294">
        <v>7</v>
      </c>
      <c r="B27" s="294" t="s">
        <v>218</v>
      </c>
      <c r="C27" s="294">
        <v>8</v>
      </c>
      <c r="D27" s="295">
        <v>1</v>
      </c>
      <c r="E27" s="294" t="s">
        <v>218</v>
      </c>
      <c r="F27" s="294" t="s">
        <v>218</v>
      </c>
      <c r="G27" s="48"/>
      <c r="H27" s="51" t="s">
        <v>25</v>
      </c>
    </row>
    <row r="28" spans="1:10" x14ac:dyDescent="0.2">
      <c r="A28" s="294">
        <v>2</v>
      </c>
      <c r="B28" s="294" t="s">
        <v>218</v>
      </c>
      <c r="C28" s="294">
        <v>2</v>
      </c>
      <c r="D28" s="294">
        <v>3</v>
      </c>
      <c r="E28" s="294">
        <v>24</v>
      </c>
      <c r="F28" s="294">
        <v>580</v>
      </c>
      <c r="G28" s="48"/>
      <c r="H28" s="51" t="s">
        <v>26</v>
      </c>
    </row>
    <row r="29" spans="1:10" x14ac:dyDescent="0.2">
      <c r="A29" s="294">
        <v>16</v>
      </c>
      <c r="B29" s="294">
        <v>1</v>
      </c>
      <c r="C29" s="294">
        <v>17</v>
      </c>
      <c r="D29" s="295">
        <v>9</v>
      </c>
      <c r="E29" s="21">
        <v>76</v>
      </c>
      <c r="F29" s="174">
        <v>14602</v>
      </c>
      <c r="G29" s="48"/>
      <c r="H29" s="51" t="s">
        <v>27</v>
      </c>
    </row>
    <row r="30" spans="1:10" x14ac:dyDescent="0.2">
      <c r="A30" s="294">
        <v>14</v>
      </c>
      <c r="B30" s="294" t="s">
        <v>218</v>
      </c>
      <c r="C30" s="294">
        <v>17</v>
      </c>
      <c r="D30" s="295">
        <v>2</v>
      </c>
      <c r="E30" s="294" t="s">
        <v>218</v>
      </c>
      <c r="F30" s="294" t="s">
        <v>218</v>
      </c>
      <c r="G30" s="48"/>
      <c r="H30" s="51" t="s">
        <v>28</v>
      </c>
    </row>
    <row r="31" spans="1:10" x14ac:dyDescent="0.2">
      <c r="A31" s="294">
        <v>4</v>
      </c>
      <c r="B31" s="294" t="s">
        <v>218</v>
      </c>
      <c r="C31" s="294">
        <v>7</v>
      </c>
      <c r="D31" s="295">
        <v>2</v>
      </c>
      <c r="E31" s="294">
        <v>24</v>
      </c>
      <c r="F31" s="294">
        <v>236</v>
      </c>
      <c r="G31" s="48"/>
      <c r="H31" s="51" t="s">
        <v>29</v>
      </c>
    </row>
    <row r="32" spans="1:10" x14ac:dyDescent="0.2">
      <c r="A32" s="296"/>
      <c r="B32" s="214"/>
      <c r="C32" s="296"/>
      <c r="D32" s="296"/>
      <c r="E32" s="296"/>
      <c r="F32" s="296"/>
      <c r="G32" s="53"/>
      <c r="H32" s="54"/>
    </row>
    <row r="33" spans="1:7" x14ac:dyDescent="0.2">
      <c r="A33" s="274" t="s">
        <v>219</v>
      </c>
      <c r="B33" s="210"/>
      <c r="C33" s="212"/>
      <c r="D33" s="212"/>
      <c r="E33" s="212"/>
      <c r="F33" s="212"/>
      <c r="G33" s="1"/>
    </row>
    <row r="34" spans="1:7" x14ac:dyDescent="0.2">
      <c r="A34" s="250" t="s">
        <v>220</v>
      </c>
      <c r="B34" s="22"/>
      <c r="C34" s="22"/>
      <c r="D34" s="22"/>
      <c r="E34" s="22"/>
      <c r="F34" s="22"/>
      <c r="G34" s="1"/>
    </row>
    <row r="35" spans="1:7" x14ac:dyDescent="0.2">
      <c r="A35" s="250" t="s">
        <v>221</v>
      </c>
      <c r="B35" s="22"/>
      <c r="C35" s="22"/>
      <c r="D35" s="22"/>
      <c r="E35" s="22"/>
      <c r="F35" s="1"/>
      <c r="G35" s="1"/>
    </row>
    <row r="36" spans="1:7" x14ac:dyDescent="0.2">
      <c r="A36" s="1"/>
      <c r="B36" s="1"/>
      <c r="C36" s="1"/>
      <c r="D36" s="1"/>
      <c r="E36" s="1"/>
      <c r="G36" s="1"/>
    </row>
    <row r="37" spans="1:7" x14ac:dyDescent="0.2">
      <c r="A37" s="1"/>
      <c r="B37" s="1"/>
      <c r="C37" s="1"/>
      <c r="D37" s="1"/>
      <c r="E37" s="1"/>
      <c r="G37" s="1"/>
    </row>
    <row r="38" spans="1:7" x14ac:dyDescent="0.2">
      <c r="A38" s="1"/>
      <c r="B38" s="1"/>
      <c r="C38" s="297"/>
      <c r="D38" s="1"/>
      <c r="E38" s="1"/>
      <c r="G38" s="1"/>
    </row>
    <row r="39" spans="1:7" x14ac:dyDescent="0.2">
      <c r="A39" s="1"/>
      <c r="B39" s="1"/>
      <c r="C39" s="297"/>
      <c r="D39" s="1"/>
      <c r="E39" s="1"/>
      <c r="G39" s="1"/>
    </row>
  </sheetData>
  <mergeCells count="10">
    <mergeCell ref="G3:H3"/>
    <mergeCell ref="G6:H6"/>
    <mergeCell ref="G8:H8"/>
    <mergeCell ref="G24:H24"/>
    <mergeCell ref="A3:A4"/>
    <mergeCell ref="B3:B4"/>
    <mergeCell ref="C3:C4"/>
    <mergeCell ref="D3:D4"/>
    <mergeCell ref="E3:E4"/>
    <mergeCell ref="F3:F4"/>
  </mergeCells>
  <phoneticPr fontId="1"/>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5"/>
  <sheetViews>
    <sheetView showGridLines="0" workbookViewId="0">
      <selection activeCell="G7" sqref="G7"/>
    </sheetView>
  </sheetViews>
  <sheetFormatPr defaultRowHeight="13" x14ac:dyDescent="0.2"/>
  <cols>
    <col min="1" max="7" width="11.6328125" customWidth="1"/>
    <col min="8" max="8" width="2.453125" customWidth="1"/>
    <col min="9" max="9" width="11.26953125" customWidth="1"/>
    <col min="11" max="15" width="0" hidden="1" customWidth="1"/>
    <col min="16" max="17" width="8.7265625" hidden="1" customWidth="1"/>
  </cols>
  <sheetData>
    <row r="1" spans="1:18" x14ac:dyDescent="0.2">
      <c r="A1" s="56"/>
      <c r="B1" s="56"/>
      <c r="C1" s="56"/>
      <c r="D1" s="56"/>
      <c r="E1" s="56"/>
      <c r="F1" s="56"/>
      <c r="G1" s="56"/>
    </row>
    <row r="2" spans="1:18" x14ac:dyDescent="0.2">
      <c r="A2" s="36" t="s">
        <v>62</v>
      </c>
      <c r="B2" s="37"/>
      <c r="C2" s="37"/>
      <c r="D2" s="37" t="s">
        <v>57</v>
      </c>
      <c r="E2" s="37"/>
      <c r="F2" s="37"/>
      <c r="G2" s="37"/>
      <c r="H2" s="38"/>
      <c r="I2" s="39"/>
    </row>
    <row r="3" spans="1:18" x14ac:dyDescent="0.2">
      <c r="A3" s="40" t="s">
        <v>31</v>
      </c>
      <c r="B3" s="41" t="s">
        <v>32</v>
      </c>
      <c r="C3" s="42" t="s">
        <v>33</v>
      </c>
      <c r="D3" s="72" t="s">
        <v>4</v>
      </c>
      <c r="E3" s="72" t="s">
        <v>37</v>
      </c>
      <c r="F3" s="72" t="s">
        <v>38</v>
      </c>
      <c r="G3" s="72" t="s">
        <v>39</v>
      </c>
      <c r="H3" s="81" t="s">
        <v>42</v>
      </c>
      <c r="I3" s="74"/>
    </row>
    <row r="4" spans="1:18" x14ac:dyDescent="0.2">
      <c r="A4" s="43" t="s">
        <v>34</v>
      </c>
      <c r="B4" s="18" t="s">
        <v>35</v>
      </c>
      <c r="C4" s="18" t="s">
        <v>36</v>
      </c>
      <c r="D4" s="73"/>
      <c r="E4" s="73"/>
      <c r="F4" s="73"/>
      <c r="G4" s="73"/>
      <c r="H4" s="44"/>
      <c r="I4" s="45"/>
    </row>
    <row r="5" spans="1:18" ht="15" customHeight="1" x14ac:dyDescent="0.2">
      <c r="A5" s="4" t="s">
        <v>7</v>
      </c>
      <c r="B5" s="4" t="s">
        <v>7</v>
      </c>
      <c r="C5" s="4" t="s">
        <v>7</v>
      </c>
      <c r="D5" s="4" t="s">
        <v>7</v>
      </c>
      <c r="E5" s="4" t="s">
        <v>7</v>
      </c>
      <c r="F5" s="4" t="s">
        <v>7</v>
      </c>
      <c r="G5" s="4" t="s">
        <v>7</v>
      </c>
      <c r="H5" s="46"/>
      <c r="I5" s="47"/>
    </row>
    <row r="6" spans="1:18" ht="15" customHeight="1" x14ac:dyDescent="0.2">
      <c r="A6" s="25">
        <v>147094</v>
      </c>
      <c r="B6" s="25">
        <v>704109</v>
      </c>
      <c r="C6" s="25">
        <v>461747</v>
      </c>
      <c r="D6" s="25">
        <v>620702</v>
      </c>
      <c r="E6" s="25">
        <v>25265</v>
      </c>
      <c r="F6" s="25">
        <v>159792</v>
      </c>
      <c r="G6" s="25">
        <v>423776</v>
      </c>
      <c r="H6" s="79" t="s">
        <v>4</v>
      </c>
      <c r="I6" s="80"/>
      <c r="K6" s="21">
        <f>A6-A8-A24</f>
        <v>0</v>
      </c>
      <c r="L6" s="21">
        <f t="shared" ref="L6:Q6" si="0">B6-B8-B24</f>
        <v>0</v>
      </c>
      <c r="M6" s="21">
        <f t="shared" si="0"/>
        <v>0</v>
      </c>
      <c r="N6" s="21">
        <f t="shared" si="0"/>
        <v>0</v>
      </c>
      <c r="O6" s="21">
        <f t="shared" si="0"/>
        <v>0</v>
      </c>
      <c r="P6" s="21">
        <f t="shared" si="0"/>
        <v>0</v>
      </c>
      <c r="Q6" s="21">
        <f t="shared" si="0"/>
        <v>0</v>
      </c>
    </row>
    <row r="7" spans="1:18" ht="15" customHeight="1" x14ac:dyDescent="0.2">
      <c r="A7" s="31"/>
      <c r="B7" s="31"/>
      <c r="C7" s="31"/>
      <c r="D7" s="31"/>
      <c r="E7" s="31"/>
      <c r="F7" s="31"/>
      <c r="G7" s="31"/>
      <c r="H7" s="48"/>
      <c r="I7" s="49"/>
    </row>
    <row r="8" spans="1:18" ht="15" customHeight="1" x14ac:dyDescent="0.2">
      <c r="A8" s="25">
        <v>142474</v>
      </c>
      <c r="B8" s="25">
        <v>680771</v>
      </c>
      <c r="C8" s="25">
        <v>439300</v>
      </c>
      <c r="D8" s="25">
        <v>597500</v>
      </c>
      <c r="E8" s="25">
        <v>22931</v>
      </c>
      <c r="F8" s="25">
        <v>153930</v>
      </c>
      <c r="G8" s="25">
        <v>409105</v>
      </c>
      <c r="H8" s="79" t="s">
        <v>9</v>
      </c>
      <c r="I8" s="80"/>
      <c r="K8" s="21">
        <f>A8-SUM(A10:A22)</f>
        <v>0</v>
      </c>
      <c r="L8" s="21">
        <f t="shared" ref="L8:Q8" si="1">B8-SUM(B10:B22)</f>
        <v>0</v>
      </c>
      <c r="M8" s="21">
        <f t="shared" si="1"/>
        <v>0</v>
      </c>
      <c r="N8" s="21">
        <f t="shared" si="1"/>
        <v>0</v>
      </c>
      <c r="O8" s="21">
        <f t="shared" si="1"/>
        <v>0</v>
      </c>
      <c r="P8" s="21">
        <f t="shared" si="1"/>
        <v>0</v>
      </c>
      <c r="Q8" s="21">
        <f t="shared" si="1"/>
        <v>0</v>
      </c>
    </row>
    <row r="9" spans="1:18" ht="15" customHeight="1" x14ac:dyDescent="0.2">
      <c r="A9" s="22"/>
      <c r="B9" s="22"/>
      <c r="C9" s="22"/>
      <c r="D9" s="22"/>
      <c r="E9" s="22"/>
      <c r="F9" s="22"/>
      <c r="G9" s="22"/>
      <c r="H9" s="48"/>
      <c r="I9" s="50"/>
      <c r="K9" s="21">
        <f>SUM(D10:D22)</f>
        <v>597500</v>
      </c>
      <c r="L9" s="21">
        <f t="shared" ref="L9:N9" si="2">SUM(E10:E22)</f>
        <v>22931</v>
      </c>
      <c r="M9" s="21">
        <f t="shared" si="2"/>
        <v>153930</v>
      </c>
      <c r="N9" s="21">
        <f t="shared" si="2"/>
        <v>409105</v>
      </c>
      <c r="O9" s="21"/>
      <c r="P9" s="21"/>
      <c r="Q9" s="21"/>
      <c r="R9" s="21"/>
    </row>
    <row r="10" spans="1:18" ht="15" customHeight="1" x14ac:dyDescent="0.2">
      <c r="A10" s="22">
        <v>26893</v>
      </c>
      <c r="B10" s="22">
        <v>131012</v>
      </c>
      <c r="C10" s="22">
        <v>90331</v>
      </c>
      <c r="D10" s="22">
        <v>118929</v>
      </c>
      <c r="E10" s="22">
        <v>4655</v>
      </c>
      <c r="F10" s="22">
        <v>27859</v>
      </c>
      <c r="G10" s="22">
        <v>83549</v>
      </c>
      <c r="H10" s="48"/>
      <c r="I10" s="51" t="s">
        <v>10</v>
      </c>
    </row>
    <row r="11" spans="1:18" ht="15" customHeight="1" x14ac:dyDescent="0.2">
      <c r="A11" s="22">
        <v>18166</v>
      </c>
      <c r="B11" s="22">
        <v>87668</v>
      </c>
      <c r="C11" s="22">
        <v>54186</v>
      </c>
      <c r="D11" s="22">
        <v>75282</v>
      </c>
      <c r="E11" s="22">
        <v>1476</v>
      </c>
      <c r="F11" s="22">
        <v>20354</v>
      </c>
      <c r="G11" s="22">
        <v>51882</v>
      </c>
      <c r="H11" s="48"/>
      <c r="I11" s="51" t="s">
        <v>11</v>
      </c>
    </row>
    <row r="12" spans="1:18" ht="15" customHeight="1" x14ac:dyDescent="0.2">
      <c r="A12" s="22">
        <v>23365</v>
      </c>
      <c r="B12" s="22">
        <v>111616</v>
      </c>
      <c r="C12" s="22">
        <v>57217</v>
      </c>
      <c r="D12" s="22">
        <v>92119</v>
      </c>
      <c r="E12" s="22">
        <v>3975</v>
      </c>
      <c r="F12" s="22">
        <v>15767</v>
      </c>
      <c r="G12" s="22">
        <v>71456</v>
      </c>
      <c r="H12" s="48"/>
      <c r="I12" s="51" t="s">
        <v>12</v>
      </c>
    </row>
    <row r="13" spans="1:18" ht="15" customHeight="1" x14ac:dyDescent="0.2">
      <c r="A13" s="22">
        <v>3563</v>
      </c>
      <c r="B13" s="22">
        <v>19898</v>
      </c>
      <c r="C13" s="22">
        <v>19348</v>
      </c>
      <c r="D13" s="22">
        <v>21719</v>
      </c>
      <c r="E13" s="22">
        <v>2633</v>
      </c>
      <c r="F13" s="22">
        <v>3904</v>
      </c>
      <c r="G13" s="22">
        <v>14858</v>
      </c>
      <c r="H13" s="48"/>
      <c r="I13" s="51" t="s">
        <v>13</v>
      </c>
    </row>
    <row r="14" spans="1:18" ht="15" customHeight="1" x14ac:dyDescent="0.2">
      <c r="A14" s="22">
        <v>14282</v>
      </c>
      <c r="B14" s="22">
        <v>62723</v>
      </c>
      <c r="C14" s="22">
        <v>35201</v>
      </c>
      <c r="D14" s="22">
        <v>54241</v>
      </c>
      <c r="E14" s="22">
        <v>1324</v>
      </c>
      <c r="F14" s="22">
        <v>16914</v>
      </c>
      <c r="G14" s="22">
        <v>34801</v>
      </c>
      <c r="H14" s="48"/>
      <c r="I14" s="51" t="s">
        <v>14</v>
      </c>
    </row>
    <row r="15" spans="1:18" ht="15" customHeight="1" x14ac:dyDescent="0.2">
      <c r="A15" s="22">
        <v>7692</v>
      </c>
      <c r="B15" s="22">
        <v>31498</v>
      </c>
      <c r="C15" s="22">
        <v>16526</v>
      </c>
      <c r="D15" s="22">
        <v>24336</v>
      </c>
      <c r="E15" s="22">
        <v>370</v>
      </c>
      <c r="F15" s="22">
        <v>8256</v>
      </c>
      <c r="G15" s="22">
        <v>15507</v>
      </c>
      <c r="H15" s="48"/>
      <c r="I15" s="51" t="s">
        <v>15</v>
      </c>
    </row>
    <row r="16" spans="1:18" ht="15" customHeight="1" x14ac:dyDescent="0.2">
      <c r="A16" s="22">
        <v>13848</v>
      </c>
      <c r="B16" s="22">
        <v>65868</v>
      </c>
      <c r="C16" s="22">
        <v>46107</v>
      </c>
      <c r="D16" s="22">
        <v>58505</v>
      </c>
      <c r="E16" s="22">
        <v>1709</v>
      </c>
      <c r="F16" s="22">
        <v>15956</v>
      </c>
      <c r="G16" s="22">
        <v>39204</v>
      </c>
      <c r="H16" s="48"/>
      <c r="I16" s="51" t="s">
        <v>16</v>
      </c>
    </row>
    <row r="17" spans="1:17" ht="15" customHeight="1" x14ac:dyDescent="0.2">
      <c r="A17" s="22">
        <v>5400</v>
      </c>
      <c r="B17" s="22">
        <v>25484</v>
      </c>
      <c r="C17" s="22">
        <v>17902</v>
      </c>
      <c r="D17" s="22">
        <v>21867</v>
      </c>
      <c r="E17" s="22">
        <v>542</v>
      </c>
      <c r="F17" s="22">
        <v>7014</v>
      </c>
      <c r="G17" s="22">
        <v>13814</v>
      </c>
      <c r="H17" s="48"/>
      <c r="I17" s="51" t="s">
        <v>17</v>
      </c>
    </row>
    <row r="18" spans="1:17" ht="15" customHeight="1" x14ac:dyDescent="0.2">
      <c r="A18" s="22">
        <v>2777</v>
      </c>
      <c r="B18" s="22">
        <v>14272</v>
      </c>
      <c r="C18" s="22">
        <v>14093</v>
      </c>
      <c r="D18" s="22">
        <v>15731</v>
      </c>
      <c r="E18" s="22">
        <v>1828</v>
      </c>
      <c r="F18" s="22">
        <v>3483</v>
      </c>
      <c r="G18" s="22">
        <v>10384</v>
      </c>
      <c r="H18" s="48"/>
      <c r="I18" s="51" t="s">
        <v>18</v>
      </c>
    </row>
    <row r="19" spans="1:17" ht="15" customHeight="1" x14ac:dyDescent="0.2">
      <c r="A19" s="22">
        <v>2996</v>
      </c>
      <c r="B19" s="22">
        <v>14974</v>
      </c>
      <c r="C19" s="22">
        <v>11910</v>
      </c>
      <c r="D19" s="22">
        <v>13642</v>
      </c>
      <c r="E19" s="22">
        <v>778</v>
      </c>
      <c r="F19" s="22">
        <v>3139</v>
      </c>
      <c r="G19" s="22">
        <v>9554</v>
      </c>
      <c r="H19" s="48"/>
      <c r="I19" s="51" t="s">
        <v>19</v>
      </c>
    </row>
    <row r="20" spans="1:17" ht="15" customHeight="1" x14ac:dyDescent="0.2">
      <c r="A20" s="22">
        <v>1727</v>
      </c>
      <c r="B20" s="22">
        <v>10649</v>
      </c>
      <c r="C20" s="22">
        <v>9741</v>
      </c>
      <c r="D20" s="22">
        <v>11320</v>
      </c>
      <c r="E20" s="22">
        <v>1273</v>
      </c>
      <c r="F20" s="22">
        <v>3027</v>
      </c>
      <c r="G20" s="22">
        <v>6941</v>
      </c>
      <c r="H20" s="48"/>
      <c r="I20" s="51" t="s">
        <v>20</v>
      </c>
    </row>
    <row r="21" spans="1:17" ht="15" customHeight="1" x14ac:dyDescent="0.2">
      <c r="A21" s="22">
        <v>14853</v>
      </c>
      <c r="B21" s="22">
        <v>73662</v>
      </c>
      <c r="C21" s="22">
        <v>46242</v>
      </c>
      <c r="D21" s="22">
        <v>62093</v>
      </c>
      <c r="E21" s="22">
        <v>1556</v>
      </c>
      <c r="F21" s="22">
        <v>19391</v>
      </c>
      <c r="G21" s="22">
        <v>39431</v>
      </c>
      <c r="H21" s="48"/>
      <c r="I21" s="51" t="s">
        <v>21</v>
      </c>
    </row>
    <row r="22" spans="1:17" ht="15" customHeight="1" x14ac:dyDescent="0.2">
      <c r="A22" s="22">
        <v>6912</v>
      </c>
      <c r="B22" s="22">
        <v>31447</v>
      </c>
      <c r="C22" s="22">
        <v>20496</v>
      </c>
      <c r="D22" s="22">
        <v>27716</v>
      </c>
      <c r="E22" s="22">
        <v>812</v>
      </c>
      <c r="F22" s="22">
        <v>8866</v>
      </c>
      <c r="G22" s="22">
        <v>17724</v>
      </c>
      <c r="H22" s="48"/>
      <c r="I22" s="52" t="s">
        <v>22</v>
      </c>
    </row>
    <row r="23" spans="1:17" ht="15" customHeight="1" x14ac:dyDescent="0.2">
      <c r="A23" s="22"/>
      <c r="B23" s="22"/>
      <c r="C23" s="22"/>
      <c r="D23" s="22"/>
      <c r="E23" s="22"/>
      <c r="F23" s="22"/>
      <c r="G23" s="22"/>
      <c r="H23" s="48"/>
      <c r="I23" s="50"/>
    </row>
    <row r="24" spans="1:17" ht="15" customHeight="1" x14ac:dyDescent="0.2">
      <c r="A24" s="25">
        <v>4620</v>
      </c>
      <c r="B24" s="25">
        <v>23338</v>
      </c>
      <c r="C24" s="25">
        <v>22447</v>
      </c>
      <c r="D24" s="25">
        <v>23202</v>
      </c>
      <c r="E24" s="25">
        <v>2334</v>
      </c>
      <c r="F24" s="25">
        <v>5862</v>
      </c>
      <c r="G24" s="25">
        <v>14671</v>
      </c>
      <c r="H24" s="79" t="s">
        <v>23</v>
      </c>
      <c r="I24" s="80"/>
      <c r="K24" s="21">
        <f>A24-SUM(A26:A31)</f>
        <v>0</v>
      </c>
      <c r="L24" s="21">
        <f t="shared" ref="L24:Q24" si="3">B24-SUM(B26:B31)</f>
        <v>0</v>
      </c>
      <c r="M24" s="21">
        <f t="shared" si="3"/>
        <v>0</v>
      </c>
      <c r="N24" s="21">
        <f t="shared" si="3"/>
        <v>0</v>
      </c>
      <c r="O24" s="21">
        <f t="shared" si="3"/>
        <v>0</v>
      </c>
      <c r="P24" s="21">
        <f t="shared" si="3"/>
        <v>0</v>
      </c>
      <c r="Q24" s="21">
        <f t="shared" si="3"/>
        <v>0</v>
      </c>
    </row>
    <row r="25" spans="1:17" ht="15" customHeight="1" x14ac:dyDescent="0.2">
      <c r="A25" s="22"/>
      <c r="B25" s="22"/>
      <c r="C25" s="22"/>
      <c r="D25" s="22"/>
      <c r="E25" s="22"/>
      <c r="F25" s="22"/>
      <c r="G25" s="22"/>
      <c r="H25" s="48"/>
      <c r="I25" s="50"/>
      <c r="K25" s="21">
        <f>SUM(D26:D31)</f>
        <v>23202</v>
      </c>
      <c r="L25" s="21">
        <f t="shared" ref="L25:N25" si="4">SUM(E26:E31)</f>
        <v>2334</v>
      </c>
      <c r="M25" s="21">
        <f t="shared" si="4"/>
        <v>5862</v>
      </c>
      <c r="N25" s="21">
        <f t="shared" si="4"/>
        <v>14671</v>
      </c>
      <c r="O25" s="21"/>
      <c r="P25" s="21"/>
      <c r="Q25" s="21"/>
    </row>
    <row r="26" spans="1:17" ht="15" customHeight="1" x14ac:dyDescent="0.2">
      <c r="A26" s="22">
        <v>847</v>
      </c>
      <c r="B26" s="22">
        <v>5335</v>
      </c>
      <c r="C26" s="22">
        <v>7715</v>
      </c>
      <c r="D26" s="22">
        <v>6082</v>
      </c>
      <c r="E26" s="22">
        <v>1265</v>
      </c>
      <c r="F26" s="22">
        <v>910</v>
      </c>
      <c r="G26" s="22">
        <v>3795</v>
      </c>
      <c r="H26" s="48"/>
      <c r="I26" s="51" t="s">
        <v>24</v>
      </c>
    </row>
    <row r="27" spans="1:17" ht="15" customHeight="1" x14ac:dyDescent="0.2">
      <c r="A27" s="22">
        <v>940</v>
      </c>
      <c r="B27" s="22">
        <v>3279</v>
      </c>
      <c r="C27" s="22">
        <v>1644</v>
      </c>
      <c r="D27" s="22">
        <v>2687</v>
      </c>
      <c r="E27" s="22">
        <v>20</v>
      </c>
      <c r="F27" s="22">
        <v>977</v>
      </c>
      <c r="G27" s="22">
        <v>1666</v>
      </c>
      <c r="H27" s="48"/>
      <c r="I27" s="51" t="s">
        <v>25</v>
      </c>
    </row>
    <row r="28" spans="1:17" ht="15" customHeight="1" x14ac:dyDescent="0.2">
      <c r="A28" s="22">
        <v>141</v>
      </c>
      <c r="B28" s="22">
        <v>782</v>
      </c>
      <c r="C28" s="22">
        <v>1240</v>
      </c>
      <c r="D28" s="22">
        <v>1047</v>
      </c>
      <c r="E28" s="22">
        <v>151</v>
      </c>
      <c r="F28" s="22">
        <v>200</v>
      </c>
      <c r="G28" s="22">
        <v>694</v>
      </c>
      <c r="H28" s="48"/>
      <c r="I28" s="51" t="s">
        <v>26</v>
      </c>
    </row>
    <row r="29" spans="1:17" ht="15" customHeight="1" x14ac:dyDescent="0.2">
      <c r="A29" s="22">
        <v>1440</v>
      </c>
      <c r="B29" s="22">
        <v>7384</v>
      </c>
      <c r="C29" s="22">
        <v>5232</v>
      </c>
      <c r="D29" s="22">
        <v>6738</v>
      </c>
      <c r="E29" s="22">
        <v>290</v>
      </c>
      <c r="F29" s="22">
        <v>2099</v>
      </c>
      <c r="G29" s="22">
        <v>4230</v>
      </c>
      <c r="H29" s="48"/>
      <c r="I29" s="51" t="s">
        <v>27</v>
      </c>
    </row>
    <row r="30" spans="1:17" ht="15" customHeight="1" x14ac:dyDescent="0.2">
      <c r="A30" s="22">
        <v>1024</v>
      </c>
      <c r="B30" s="22">
        <v>5345</v>
      </c>
      <c r="C30" s="22">
        <v>5111</v>
      </c>
      <c r="D30" s="22">
        <v>5129</v>
      </c>
      <c r="E30" s="22">
        <v>224</v>
      </c>
      <c r="F30" s="22">
        <v>1392</v>
      </c>
      <c r="G30" s="22">
        <v>3441</v>
      </c>
      <c r="H30" s="48"/>
      <c r="I30" s="51" t="s">
        <v>28</v>
      </c>
    </row>
    <row r="31" spans="1:17" ht="15" customHeight="1" x14ac:dyDescent="0.2">
      <c r="A31" s="22">
        <v>228</v>
      </c>
      <c r="B31" s="22">
        <v>1213</v>
      </c>
      <c r="C31" s="22">
        <v>1505</v>
      </c>
      <c r="D31" s="22">
        <v>1519</v>
      </c>
      <c r="E31" s="22">
        <v>384</v>
      </c>
      <c r="F31" s="22">
        <v>284</v>
      </c>
      <c r="G31" s="22">
        <v>845</v>
      </c>
      <c r="H31" s="48"/>
      <c r="I31" s="51" t="s">
        <v>29</v>
      </c>
    </row>
    <row r="32" spans="1:17" ht="15" customHeight="1" x14ac:dyDescent="0.2">
      <c r="A32" s="19"/>
      <c r="B32" s="19"/>
      <c r="C32" s="19"/>
      <c r="D32" s="19"/>
      <c r="E32" s="19"/>
      <c r="F32" s="19"/>
      <c r="G32" s="19"/>
      <c r="H32" s="53"/>
      <c r="I32" s="54"/>
    </row>
    <row r="33" spans="1:7" ht="13.5" customHeight="1" x14ac:dyDescent="0.2">
      <c r="A33" s="32"/>
      <c r="B33" s="1"/>
      <c r="C33" s="1"/>
      <c r="D33" s="1"/>
      <c r="E33" s="1"/>
      <c r="F33" s="1"/>
      <c r="G33" s="1"/>
    </row>
    <row r="34" spans="1:7" ht="2.5" hidden="1" customHeight="1" x14ac:dyDescent="0.2">
      <c r="A34" s="1" t="s">
        <v>30</v>
      </c>
      <c r="B34" s="1"/>
      <c r="C34" s="1"/>
      <c r="D34" s="1"/>
      <c r="E34" s="1"/>
      <c r="F34" s="1"/>
      <c r="G34" s="1"/>
    </row>
    <row r="35" spans="1:7" ht="2.5" hidden="1" customHeight="1" x14ac:dyDescent="0.2">
      <c r="A35" s="1" t="s">
        <v>40</v>
      </c>
      <c r="B35" s="1"/>
      <c r="C35" s="1"/>
      <c r="D35" s="1"/>
      <c r="E35" s="1"/>
      <c r="F35" s="1"/>
      <c r="G35" s="1"/>
    </row>
  </sheetData>
  <mergeCells count="8">
    <mergeCell ref="H6:I6"/>
    <mergeCell ref="H8:I8"/>
    <mergeCell ref="H24:I24"/>
    <mergeCell ref="D3:D4"/>
    <mergeCell ref="E3:E4"/>
    <mergeCell ref="F3:F4"/>
    <mergeCell ref="G3:G4"/>
    <mergeCell ref="H3:I3"/>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A3E2-1935-4FB5-B01E-AC423B321AD2}">
  <dimension ref="A1:J34"/>
  <sheetViews>
    <sheetView showGridLines="0" workbookViewId="0">
      <selection activeCell="J28" sqref="J28"/>
    </sheetView>
  </sheetViews>
  <sheetFormatPr defaultRowHeight="13" x14ac:dyDescent="0.2"/>
  <cols>
    <col min="1" max="1" width="2.6328125" customWidth="1"/>
    <col min="2" max="2" width="11.08984375" customWidth="1"/>
    <col min="3" max="8" width="9.26953125" customWidth="1"/>
    <col min="9" max="10" width="13.26953125" customWidth="1"/>
  </cols>
  <sheetData>
    <row r="1" spans="1:10" x14ac:dyDescent="0.2">
      <c r="C1" s="56"/>
      <c r="D1" s="56"/>
      <c r="E1" s="56"/>
      <c r="F1" s="56"/>
      <c r="G1" s="56"/>
      <c r="H1" s="56"/>
      <c r="I1" s="56"/>
      <c r="J1" s="56"/>
    </row>
    <row r="2" spans="1:10" x14ac:dyDescent="0.2">
      <c r="A2" s="5"/>
      <c r="B2" s="6"/>
      <c r="C2" s="82" t="s">
        <v>63</v>
      </c>
      <c r="D2" s="83"/>
      <c r="E2" s="83"/>
      <c r="F2" s="83"/>
      <c r="G2" s="83"/>
      <c r="H2" s="84"/>
      <c r="I2" s="85" t="s">
        <v>64</v>
      </c>
      <c r="J2" s="86"/>
    </row>
    <row r="3" spans="1:10" x14ac:dyDescent="0.2">
      <c r="A3" s="74" t="s">
        <v>42</v>
      </c>
      <c r="B3" s="75"/>
      <c r="C3" s="72" t="s">
        <v>65</v>
      </c>
      <c r="D3" s="42" t="s">
        <v>66</v>
      </c>
      <c r="E3" s="72" t="s">
        <v>67</v>
      </c>
      <c r="F3" s="42" t="s">
        <v>68</v>
      </c>
      <c r="G3" s="72" t="s">
        <v>69</v>
      </c>
      <c r="H3" s="72" t="s">
        <v>70</v>
      </c>
      <c r="I3" s="72" t="s">
        <v>71</v>
      </c>
      <c r="J3" s="87" t="s">
        <v>72</v>
      </c>
    </row>
    <row r="4" spans="1:10" x14ac:dyDescent="0.2">
      <c r="A4" s="8"/>
      <c r="B4" s="9"/>
      <c r="C4" s="73"/>
      <c r="D4" s="18" t="s">
        <v>73</v>
      </c>
      <c r="E4" s="73"/>
      <c r="F4" s="18" t="s">
        <v>73</v>
      </c>
      <c r="G4" s="73"/>
      <c r="H4" s="73"/>
      <c r="I4" s="73"/>
      <c r="J4" s="88"/>
    </row>
    <row r="5" spans="1:10" ht="15" customHeight="1" x14ac:dyDescent="0.2">
      <c r="A5" s="10"/>
      <c r="B5" s="11"/>
      <c r="C5" s="89" t="s">
        <v>74</v>
      </c>
      <c r="D5" s="90"/>
      <c r="E5" s="91" t="s">
        <v>7</v>
      </c>
      <c r="F5" s="90"/>
      <c r="G5" s="91" t="s">
        <v>75</v>
      </c>
      <c r="H5" s="91" t="s">
        <v>75</v>
      </c>
      <c r="I5" s="91" t="s">
        <v>7</v>
      </c>
      <c r="J5" s="91" t="s">
        <v>7</v>
      </c>
    </row>
    <row r="6" spans="1:10" ht="15" customHeight="1" x14ac:dyDescent="0.2">
      <c r="A6" s="70" t="s">
        <v>4</v>
      </c>
      <c r="B6" s="71"/>
      <c r="C6" s="92">
        <v>7762</v>
      </c>
      <c r="D6" s="93">
        <v>5.9</v>
      </c>
      <c r="E6" s="92">
        <v>20687</v>
      </c>
      <c r="F6" s="94">
        <v>15.8</v>
      </c>
      <c r="G6" s="92">
        <v>4593</v>
      </c>
      <c r="H6" s="92">
        <v>1757</v>
      </c>
      <c r="I6" s="92">
        <v>45817</v>
      </c>
      <c r="J6" s="92">
        <v>47156</v>
      </c>
    </row>
    <row r="7" spans="1:10" ht="15" customHeight="1" x14ac:dyDescent="0.2">
      <c r="A7" s="10"/>
      <c r="B7" s="12"/>
      <c r="C7" s="95"/>
      <c r="D7" s="96"/>
      <c r="E7" s="95"/>
      <c r="F7" s="96"/>
      <c r="G7" s="95"/>
      <c r="H7" s="95"/>
      <c r="I7" s="95"/>
      <c r="J7" s="95"/>
    </row>
    <row r="8" spans="1:10" ht="15" customHeight="1" x14ac:dyDescent="0.2">
      <c r="A8" s="70" t="s">
        <v>9</v>
      </c>
      <c r="B8" s="71"/>
      <c r="C8" s="92">
        <v>7538</v>
      </c>
      <c r="D8" s="97">
        <v>6</v>
      </c>
      <c r="E8" s="92">
        <v>19515</v>
      </c>
      <c r="F8" s="98">
        <v>15.5</v>
      </c>
      <c r="G8" s="92">
        <v>4489</v>
      </c>
      <c r="H8" s="92">
        <v>1703</v>
      </c>
      <c r="I8" s="92">
        <v>43876</v>
      </c>
      <c r="J8" s="92">
        <v>45004</v>
      </c>
    </row>
    <row r="9" spans="1:10" ht="15" customHeight="1" x14ac:dyDescent="0.2">
      <c r="A9" s="10"/>
      <c r="B9" s="7"/>
      <c r="C9" s="95"/>
      <c r="D9" s="99"/>
      <c r="E9" s="95"/>
      <c r="F9" s="96"/>
      <c r="G9" s="95"/>
      <c r="H9" s="95"/>
      <c r="I9" s="95"/>
      <c r="J9" s="95"/>
    </row>
    <row r="10" spans="1:10" ht="15" customHeight="1" x14ac:dyDescent="0.2">
      <c r="A10" s="10"/>
      <c r="B10" s="13" t="s">
        <v>10</v>
      </c>
      <c r="C10" s="95">
        <v>1375</v>
      </c>
      <c r="D10" s="100">
        <v>5.6</v>
      </c>
      <c r="E10" s="95">
        <v>4123</v>
      </c>
      <c r="F10" s="96">
        <v>16.7</v>
      </c>
      <c r="G10" s="95">
        <v>795</v>
      </c>
      <c r="H10" s="95">
        <v>336</v>
      </c>
      <c r="I10" s="95">
        <v>7096</v>
      </c>
      <c r="J10" s="95">
        <v>7670</v>
      </c>
    </row>
    <row r="11" spans="1:10" ht="15" customHeight="1" x14ac:dyDescent="0.2">
      <c r="A11" s="10"/>
      <c r="B11" s="13" t="s">
        <v>11</v>
      </c>
      <c r="C11" s="95">
        <v>1002</v>
      </c>
      <c r="D11" s="100">
        <v>6.3</v>
      </c>
      <c r="E11" s="95">
        <v>2401</v>
      </c>
      <c r="F11" s="96">
        <v>15</v>
      </c>
      <c r="G11" s="95">
        <v>639</v>
      </c>
      <c r="H11" s="95">
        <v>255</v>
      </c>
      <c r="I11" s="95">
        <v>4828</v>
      </c>
      <c r="J11" s="95">
        <v>4859</v>
      </c>
    </row>
    <row r="12" spans="1:10" ht="15" customHeight="1" x14ac:dyDescent="0.2">
      <c r="A12" s="10"/>
      <c r="B12" s="13" t="s">
        <v>12</v>
      </c>
      <c r="C12" s="95">
        <v>1258</v>
      </c>
      <c r="D12" s="100">
        <v>6.6</v>
      </c>
      <c r="E12" s="95">
        <v>2456</v>
      </c>
      <c r="F12" s="101">
        <v>12.8</v>
      </c>
      <c r="G12" s="95">
        <v>701</v>
      </c>
      <c r="H12" s="95">
        <v>245</v>
      </c>
      <c r="I12" s="95">
        <v>7786</v>
      </c>
      <c r="J12" s="95">
        <v>7575</v>
      </c>
    </row>
    <row r="13" spans="1:10" ht="15" customHeight="1" x14ac:dyDescent="0.2">
      <c r="A13" s="10"/>
      <c r="B13" s="13" t="s">
        <v>13</v>
      </c>
      <c r="C13" s="95">
        <v>155</v>
      </c>
      <c r="D13" s="100">
        <v>3.6</v>
      </c>
      <c r="E13" s="95">
        <v>906</v>
      </c>
      <c r="F13" s="96">
        <v>21.3</v>
      </c>
      <c r="G13" s="95">
        <v>99</v>
      </c>
      <c r="H13" s="95">
        <v>48</v>
      </c>
      <c r="I13" s="95">
        <v>1253</v>
      </c>
      <c r="J13" s="95">
        <v>1393</v>
      </c>
    </row>
    <row r="14" spans="1:10" ht="15" customHeight="1" x14ac:dyDescent="0.2">
      <c r="A14" s="10"/>
      <c r="B14" s="13" t="s">
        <v>14</v>
      </c>
      <c r="C14" s="95">
        <v>749</v>
      </c>
      <c r="D14" s="100">
        <v>6.7</v>
      </c>
      <c r="E14" s="95">
        <v>1601</v>
      </c>
      <c r="F14" s="96">
        <v>14.3</v>
      </c>
      <c r="G14" s="95">
        <v>466</v>
      </c>
      <c r="H14" s="95">
        <v>157</v>
      </c>
      <c r="I14" s="95">
        <v>5590</v>
      </c>
      <c r="J14" s="95">
        <v>5242</v>
      </c>
    </row>
    <row r="15" spans="1:10" ht="15" customHeight="1" x14ac:dyDescent="0.2">
      <c r="A15" s="10"/>
      <c r="B15" s="13" t="s">
        <v>15</v>
      </c>
      <c r="C15" s="95">
        <v>476</v>
      </c>
      <c r="D15" s="100">
        <v>8.6</v>
      </c>
      <c r="E15" s="95">
        <v>725</v>
      </c>
      <c r="F15" s="96">
        <v>13</v>
      </c>
      <c r="G15" s="95">
        <v>225</v>
      </c>
      <c r="H15" s="95">
        <v>91</v>
      </c>
      <c r="I15" s="95">
        <v>2426</v>
      </c>
      <c r="J15" s="95">
        <v>2350</v>
      </c>
    </row>
    <row r="16" spans="1:10" ht="15" customHeight="1" x14ac:dyDescent="0.2">
      <c r="A16" s="10"/>
      <c r="B16" s="13" t="s">
        <v>16</v>
      </c>
      <c r="C16" s="95">
        <v>747</v>
      </c>
      <c r="D16" s="102">
        <v>6</v>
      </c>
      <c r="E16" s="95">
        <v>2093</v>
      </c>
      <c r="F16" s="96">
        <v>16.7</v>
      </c>
      <c r="G16" s="95">
        <v>489</v>
      </c>
      <c r="H16" s="95">
        <v>176</v>
      </c>
      <c r="I16" s="95">
        <v>4150</v>
      </c>
      <c r="J16" s="95">
        <v>4534</v>
      </c>
    </row>
    <row r="17" spans="1:10" ht="15" customHeight="1" x14ac:dyDescent="0.2">
      <c r="A17" s="10"/>
      <c r="B17" s="13" t="s">
        <v>17</v>
      </c>
      <c r="C17" s="95">
        <v>313</v>
      </c>
      <c r="D17" s="100">
        <v>6.4</v>
      </c>
      <c r="E17" s="95">
        <v>724</v>
      </c>
      <c r="F17" s="96">
        <v>14.9</v>
      </c>
      <c r="G17" s="95">
        <v>182</v>
      </c>
      <c r="H17" s="95">
        <v>56</v>
      </c>
      <c r="I17" s="95">
        <v>1583</v>
      </c>
      <c r="J17" s="95">
        <v>1581</v>
      </c>
    </row>
    <row r="18" spans="1:10" ht="15" customHeight="1" x14ac:dyDescent="0.2">
      <c r="A18" s="10"/>
      <c r="B18" s="13" t="s">
        <v>18</v>
      </c>
      <c r="C18" s="95">
        <v>109</v>
      </c>
      <c r="D18" s="100">
        <v>3.5</v>
      </c>
      <c r="E18" s="95">
        <v>647</v>
      </c>
      <c r="F18" s="96">
        <v>20.9</v>
      </c>
      <c r="G18" s="95">
        <v>77</v>
      </c>
      <c r="H18" s="95">
        <v>36</v>
      </c>
      <c r="I18" s="95">
        <v>909</v>
      </c>
      <c r="J18" s="95">
        <v>1043</v>
      </c>
    </row>
    <row r="19" spans="1:10" ht="15" customHeight="1" x14ac:dyDescent="0.2">
      <c r="A19" s="10"/>
      <c r="B19" s="13" t="s">
        <v>19</v>
      </c>
      <c r="C19" s="95">
        <v>127</v>
      </c>
      <c r="D19" s="102">
        <v>4.3</v>
      </c>
      <c r="E19" s="95">
        <v>515</v>
      </c>
      <c r="F19" s="96">
        <v>17.3</v>
      </c>
      <c r="G19" s="95">
        <v>79</v>
      </c>
      <c r="H19" s="95">
        <v>31</v>
      </c>
      <c r="I19" s="95">
        <v>1022</v>
      </c>
      <c r="J19" s="95">
        <v>983</v>
      </c>
    </row>
    <row r="20" spans="1:10" ht="15" customHeight="1" x14ac:dyDescent="0.2">
      <c r="A20" s="10"/>
      <c r="B20" s="13" t="s">
        <v>20</v>
      </c>
      <c r="C20" s="95">
        <v>60</v>
      </c>
      <c r="D20" s="100">
        <v>2.7</v>
      </c>
      <c r="E20" s="95">
        <v>457</v>
      </c>
      <c r="F20" s="96">
        <v>20.8</v>
      </c>
      <c r="G20" s="95">
        <v>53</v>
      </c>
      <c r="H20" s="95">
        <v>17</v>
      </c>
      <c r="I20" s="95">
        <v>651</v>
      </c>
      <c r="J20" s="95">
        <v>843</v>
      </c>
    </row>
    <row r="21" spans="1:10" ht="15" customHeight="1" x14ac:dyDescent="0.2">
      <c r="A21" s="10"/>
      <c r="B21" s="13" t="s">
        <v>21</v>
      </c>
      <c r="C21" s="95">
        <v>841</v>
      </c>
      <c r="D21" s="102">
        <v>6.3</v>
      </c>
      <c r="E21" s="95">
        <v>1980</v>
      </c>
      <c r="F21" s="96">
        <v>14.7</v>
      </c>
      <c r="G21" s="95">
        <v>501</v>
      </c>
      <c r="H21" s="95">
        <v>166</v>
      </c>
      <c r="I21" s="95">
        <v>4491</v>
      </c>
      <c r="J21" s="95">
        <v>4757</v>
      </c>
    </row>
    <row r="22" spans="1:10" ht="15" customHeight="1" x14ac:dyDescent="0.2">
      <c r="A22" s="10"/>
      <c r="B22" s="14" t="s">
        <v>22</v>
      </c>
      <c r="C22" s="95">
        <v>326</v>
      </c>
      <c r="D22" s="102">
        <v>5.6</v>
      </c>
      <c r="E22" s="95">
        <v>887</v>
      </c>
      <c r="F22" s="96">
        <v>15.1</v>
      </c>
      <c r="G22" s="95">
        <v>183</v>
      </c>
      <c r="H22" s="95">
        <v>89</v>
      </c>
      <c r="I22" s="95">
        <v>2091</v>
      </c>
      <c r="J22" s="95">
        <v>2174</v>
      </c>
    </row>
    <row r="23" spans="1:10" ht="15" customHeight="1" x14ac:dyDescent="0.2">
      <c r="A23" s="10"/>
      <c r="B23" s="7"/>
      <c r="C23" s="95"/>
      <c r="D23" s="99"/>
      <c r="E23" s="95"/>
      <c r="F23" s="96"/>
      <c r="G23" s="95"/>
      <c r="H23" s="95"/>
      <c r="I23" s="95"/>
      <c r="J23" s="95"/>
    </row>
    <row r="24" spans="1:10" ht="15" customHeight="1" x14ac:dyDescent="0.2">
      <c r="A24" s="70" t="s">
        <v>23</v>
      </c>
      <c r="B24" s="71"/>
      <c r="C24" s="92">
        <v>224</v>
      </c>
      <c r="D24" s="97">
        <v>4.5</v>
      </c>
      <c r="E24" s="92">
        <v>1172</v>
      </c>
      <c r="F24" s="98">
        <v>23.4</v>
      </c>
      <c r="G24" s="92">
        <v>104</v>
      </c>
      <c r="H24" s="92">
        <v>54</v>
      </c>
      <c r="I24" s="92">
        <v>1941</v>
      </c>
      <c r="J24" s="92">
        <v>2152</v>
      </c>
    </row>
    <row r="25" spans="1:10" ht="15" customHeight="1" x14ac:dyDescent="0.2">
      <c r="A25" s="10"/>
      <c r="B25" s="7"/>
      <c r="C25" s="95"/>
      <c r="D25" s="102"/>
      <c r="E25" s="95"/>
      <c r="F25" s="96"/>
      <c r="G25" s="95"/>
      <c r="H25" s="95"/>
      <c r="I25" s="95"/>
      <c r="J25" s="95"/>
    </row>
    <row r="26" spans="1:10" ht="15" customHeight="1" x14ac:dyDescent="0.2">
      <c r="A26" s="10"/>
      <c r="B26" s="13" t="s">
        <v>24</v>
      </c>
      <c r="C26" s="95">
        <v>35</v>
      </c>
      <c r="D26" s="102">
        <v>2.5</v>
      </c>
      <c r="E26" s="95">
        <v>471</v>
      </c>
      <c r="F26" s="96">
        <v>34.200000000000003</v>
      </c>
      <c r="G26" s="95">
        <v>25</v>
      </c>
      <c r="H26" s="95">
        <v>11</v>
      </c>
      <c r="I26" s="95">
        <v>449</v>
      </c>
      <c r="J26" s="95">
        <v>475</v>
      </c>
    </row>
    <row r="27" spans="1:10" ht="15" customHeight="1" x14ac:dyDescent="0.2">
      <c r="A27" s="10"/>
      <c r="B27" s="13" t="s">
        <v>25</v>
      </c>
      <c r="C27" s="95">
        <v>48</v>
      </c>
      <c r="D27" s="102">
        <v>8.3000000000000007</v>
      </c>
      <c r="E27" s="95">
        <v>95</v>
      </c>
      <c r="F27" s="96">
        <v>16.399999999999999</v>
      </c>
      <c r="G27" s="95">
        <v>17</v>
      </c>
      <c r="H27" s="95">
        <v>13</v>
      </c>
      <c r="I27" s="95">
        <v>558</v>
      </c>
      <c r="J27" s="95">
        <v>614</v>
      </c>
    </row>
    <row r="28" spans="1:10" ht="15" customHeight="1" x14ac:dyDescent="0.2">
      <c r="A28" s="10"/>
      <c r="B28" s="13" t="s">
        <v>26</v>
      </c>
      <c r="C28" s="95">
        <v>7</v>
      </c>
      <c r="D28" s="102">
        <v>3.3</v>
      </c>
      <c r="E28" s="95">
        <v>85</v>
      </c>
      <c r="F28" s="96">
        <v>40</v>
      </c>
      <c r="G28" s="95">
        <v>3</v>
      </c>
      <c r="H28" s="95">
        <v>2</v>
      </c>
      <c r="I28" s="95">
        <v>47</v>
      </c>
      <c r="J28" s="95">
        <v>84</v>
      </c>
    </row>
    <row r="29" spans="1:10" ht="15" customHeight="1" x14ac:dyDescent="0.2">
      <c r="A29" s="10"/>
      <c r="B29" s="13" t="s">
        <v>27</v>
      </c>
      <c r="C29" s="95">
        <v>77</v>
      </c>
      <c r="D29" s="102">
        <v>5.5</v>
      </c>
      <c r="E29" s="95">
        <v>234</v>
      </c>
      <c r="F29" s="96">
        <v>16.7</v>
      </c>
      <c r="G29" s="95">
        <v>31</v>
      </c>
      <c r="H29" s="95">
        <v>16</v>
      </c>
      <c r="I29" s="95">
        <v>458</v>
      </c>
      <c r="J29" s="95">
        <v>490</v>
      </c>
    </row>
    <row r="30" spans="1:10" ht="15" customHeight="1" x14ac:dyDescent="0.2">
      <c r="A30" s="10"/>
      <c r="B30" s="13" t="s">
        <v>28</v>
      </c>
      <c r="C30" s="95">
        <v>47</v>
      </c>
      <c r="D30" s="102">
        <v>4.0999999999999996</v>
      </c>
      <c r="E30" s="95">
        <v>216</v>
      </c>
      <c r="F30" s="96">
        <v>18.899999999999999</v>
      </c>
      <c r="G30" s="95">
        <v>26</v>
      </c>
      <c r="H30" s="95">
        <v>11</v>
      </c>
      <c r="I30" s="95">
        <v>326</v>
      </c>
      <c r="J30" s="95">
        <v>400</v>
      </c>
    </row>
    <row r="31" spans="1:10" ht="15" customHeight="1" x14ac:dyDescent="0.2">
      <c r="A31" s="10"/>
      <c r="B31" s="13" t="s">
        <v>29</v>
      </c>
      <c r="C31" s="95">
        <v>10</v>
      </c>
      <c r="D31" s="102">
        <v>3.4</v>
      </c>
      <c r="E31" s="95">
        <v>71</v>
      </c>
      <c r="F31" s="96">
        <v>24.2</v>
      </c>
      <c r="G31" s="95">
        <v>2</v>
      </c>
      <c r="H31" s="95">
        <v>1</v>
      </c>
      <c r="I31" s="95">
        <v>103</v>
      </c>
      <c r="J31" s="95">
        <v>89</v>
      </c>
    </row>
    <row r="32" spans="1:10" ht="15" customHeight="1" x14ac:dyDescent="0.2">
      <c r="A32" s="15"/>
      <c r="B32" s="16"/>
      <c r="C32" s="103"/>
      <c r="D32" s="104"/>
      <c r="E32" s="105"/>
      <c r="F32" s="106"/>
      <c r="G32" s="105"/>
      <c r="H32" s="105"/>
      <c r="I32" s="105"/>
      <c r="J32" s="105"/>
    </row>
    <row r="33" spans="1:10" x14ac:dyDescent="0.2">
      <c r="A33" s="1"/>
      <c r="B33" s="1"/>
      <c r="C33" s="1"/>
      <c r="D33" s="1"/>
      <c r="E33" s="1"/>
      <c r="F33" s="1"/>
      <c r="G33" s="1"/>
      <c r="H33" s="1"/>
      <c r="I33" s="1"/>
      <c r="J33" s="1"/>
    </row>
    <row r="34" spans="1:10" x14ac:dyDescent="0.2">
      <c r="A34" s="1"/>
      <c r="B34" s="1"/>
      <c r="C34" s="1"/>
      <c r="D34" s="1"/>
      <c r="E34" s="1"/>
      <c r="F34" s="1"/>
      <c r="G34" s="1"/>
      <c r="H34" s="1"/>
      <c r="I34" s="1"/>
      <c r="J34" s="1"/>
    </row>
  </sheetData>
  <mergeCells count="11">
    <mergeCell ref="I3:I4"/>
    <mergeCell ref="J3:J4"/>
    <mergeCell ref="A6:B6"/>
    <mergeCell ref="A8:B8"/>
    <mergeCell ref="A24:B24"/>
    <mergeCell ref="C2:H2"/>
    <mergeCell ref="A3:B3"/>
    <mergeCell ref="C3:C4"/>
    <mergeCell ref="E3:E4"/>
    <mergeCell ref="G3:G4"/>
    <mergeCell ref="H3:H4"/>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9F7E-EACE-4E38-9726-1A18811626E6}">
  <sheetPr>
    <pageSetUpPr fitToPage="1"/>
  </sheetPr>
  <dimension ref="A1:V35"/>
  <sheetViews>
    <sheetView showGridLines="0" zoomScaleNormal="100" workbookViewId="0">
      <selection activeCell="D24" sqref="D24"/>
    </sheetView>
  </sheetViews>
  <sheetFormatPr defaultRowHeight="13" x14ac:dyDescent="0.2"/>
  <cols>
    <col min="1" max="4" width="11.6328125" style="112" customWidth="1"/>
    <col min="5" max="5" width="12.6328125" style="112" customWidth="1"/>
    <col min="6" max="6" width="13" style="112" customWidth="1"/>
    <col min="7" max="7" width="2.6328125" style="112" customWidth="1"/>
    <col min="8" max="8" width="9.453125" style="112" customWidth="1"/>
    <col min="9" max="9" width="8.7265625" style="112"/>
    <col min="10" max="10" width="4.7265625" style="112" hidden="1" customWidth="1"/>
    <col min="11" max="11" width="10.36328125" hidden="1" customWidth="1"/>
    <col min="12" max="12" width="9.08984375" style="112" hidden="1" customWidth="1"/>
    <col min="13" max="13" width="9.7265625" style="112" hidden="1" customWidth="1"/>
    <col min="14" max="15" width="0" style="112" hidden="1" customWidth="1"/>
    <col min="16" max="16" width="9" style="112" hidden="1" customWidth="1"/>
    <col min="17" max="254" width="8.7265625" style="112"/>
    <col min="255" max="260" width="11.6328125" style="112" customWidth="1"/>
    <col min="261" max="261" width="2.6328125" style="112" customWidth="1"/>
    <col min="262" max="262" width="11.08984375" style="112" customWidth="1"/>
    <col min="263" max="510" width="8.7265625" style="112"/>
    <col min="511" max="516" width="11.6328125" style="112" customWidth="1"/>
    <col min="517" max="517" width="2.6328125" style="112" customWidth="1"/>
    <col min="518" max="518" width="11.08984375" style="112" customWidth="1"/>
    <col min="519" max="766" width="8.7265625" style="112"/>
    <col min="767" max="772" width="11.6328125" style="112" customWidth="1"/>
    <col min="773" max="773" width="2.6328125" style="112" customWidth="1"/>
    <col min="774" max="774" width="11.08984375" style="112" customWidth="1"/>
    <col min="775" max="1022" width="8.7265625" style="112"/>
    <col min="1023" max="1028" width="11.6328125" style="112" customWidth="1"/>
    <col min="1029" max="1029" width="2.6328125" style="112" customWidth="1"/>
    <col min="1030" max="1030" width="11.08984375" style="112" customWidth="1"/>
    <col min="1031" max="1278" width="8.7265625" style="112"/>
    <col min="1279" max="1284" width="11.6328125" style="112" customWidth="1"/>
    <col min="1285" max="1285" width="2.6328125" style="112" customWidth="1"/>
    <col min="1286" max="1286" width="11.08984375" style="112" customWidth="1"/>
    <col min="1287" max="1534" width="8.7265625" style="112"/>
    <col min="1535" max="1540" width="11.6328125" style="112" customWidth="1"/>
    <col min="1541" max="1541" width="2.6328125" style="112" customWidth="1"/>
    <col min="1542" max="1542" width="11.08984375" style="112" customWidth="1"/>
    <col min="1543" max="1790" width="8.7265625" style="112"/>
    <col min="1791" max="1796" width="11.6328125" style="112" customWidth="1"/>
    <col min="1797" max="1797" width="2.6328125" style="112" customWidth="1"/>
    <col min="1798" max="1798" width="11.08984375" style="112" customWidth="1"/>
    <col min="1799" max="2046" width="8.7265625" style="112"/>
    <col min="2047" max="2052" width="11.6328125" style="112" customWidth="1"/>
    <col min="2053" max="2053" width="2.6328125" style="112" customWidth="1"/>
    <col min="2054" max="2054" width="11.08984375" style="112" customWidth="1"/>
    <col min="2055" max="2302" width="8.7265625" style="112"/>
    <col min="2303" max="2308" width="11.6328125" style="112" customWidth="1"/>
    <col min="2309" max="2309" width="2.6328125" style="112" customWidth="1"/>
    <col min="2310" max="2310" width="11.08984375" style="112" customWidth="1"/>
    <col min="2311" max="2558" width="8.7265625" style="112"/>
    <col min="2559" max="2564" width="11.6328125" style="112" customWidth="1"/>
    <col min="2565" max="2565" width="2.6328125" style="112" customWidth="1"/>
    <col min="2566" max="2566" width="11.08984375" style="112" customWidth="1"/>
    <col min="2567" max="2814" width="8.7265625" style="112"/>
    <col min="2815" max="2820" width="11.6328125" style="112" customWidth="1"/>
    <col min="2821" max="2821" width="2.6328125" style="112" customWidth="1"/>
    <col min="2822" max="2822" width="11.08984375" style="112" customWidth="1"/>
    <col min="2823" max="3070" width="8.7265625" style="112"/>
    <col min="3071" max="3076" width="11.6328125" style="112" customWidth="1"/>
    <col min="3077" max="3077" width="2.6328125" style="112" customWidth="1"/>
    <col min="3078" max="3078" width="11.08984375" style="112" customWidth="1"/>
    <col min="3079" max="3326" width="8.7265625" style="112"/>
    <col min="3327" max="3332" width="11.6328125" style="112" customWidth="1"/>
    <col min="3333" max="3333" width="2.6328125" style="112" customWidth="1"/>
    <col min="3334" max="3334" width="11.08984375" style="112" customWidth="1"/>
    <col min="3335" max="3582" width="8.7265625" style="112"/>
    <col min="3583" max="3588" width="11.6328125" style="112" customWidth="1"/>
    <col min="3589" max="3589" width="2.6328125" style="112" customWidth="1"/>
    <col min="3590" max="3590" width="11.08984375" style="112" customWidth="1"/>
    <col min="3591" max="3838" width="8.7265625" style="112"/>
    <col min="3839" max="3844" width="11.6328125" style="112" customWidth="1"/>
    <col min="3845" max="3845" width="2.6328125" style="112" customWidth="1"/>
    <col min="3846" max="3846" width="11.08984375" style="112" customWidth="1"/>
    <col min="3847" max="4094" width="8.7265625" style="112"/>
    <col min="4095" max="4100" width="11.6328125" style="112" customWidth="1"/>
    <col min="4101" max="4101" width="2.6328125" style="112" customWidth="1"/>
    <col min="4102" max="4102" width="11.08984375" style="112" customWidth="1"/>
    <col min="4103" max="4350" width="8.7265625" style="112"/>
    <col min="4351" max="4356" width="11.6328125" style="112" customWidth="1"/>
    <col min="4357" max="4357" width="2.6328125" style="112" customWidth="1"/>
    <col min="4358" max="4358" width="11.08984375" style="112" customWidth="1"/>
    <col min="4359" max="4606" width="8.7265625" style="112"/>
    <col min="4607" max="4612" width="11.6328125" style="112" customWidth="1"/>
    <col min="4613" max="4613" width="2.6328125" style="112" customWidth="1"/>
    <col min="4614" max="4614" width="11.08984375" style="112" customWidth="1"/>
    <col min="4615" max="4862" width="8.7265625" style="112"/>
    <col min="4863" max="4868" width="11.6328125" style="112" customWidth="1"/>
    <col min="4869" max="4869" width="2.6328125" style="112" customWidth="1"/>
    <col min="4870" max="4870" width="11.08984375" style="112" customWidth="1"/>
    <col min="4871" max="5118" width="8.7265625" style="112"/>
    <col min="5119" max="5124" width="11.6328125" style="112" customWidth="1"/>
    <col min="5125" max="5125" width="2.6328125" style="112" customWidth="1"/>
    <col min="5126" max="5126" width="11.08984375" style="112" customWidth="1"/>
    <col min="5127" max="5374" width="8.7265625" style="112"/>
    <col min="5375" max="5380" width="11.6328125" style="112" customWidth="1"/>
    <col min="5381" max="5381" width="2.6328125" style="112" customWidth="1"/>
    <col min="5382" max="5382" width="11.08984375" style="112" customWidth="1"/>
    <col min="5383" max="5630" width="8.7265625" style="112"/>
    <col min="5631" max="5636" width="11.6328125" style="112" customWidth="1"/>
    <col min="5637" max="5637" width="2.6328125" style="112" customWidth="1"/>
    <col min="5638" max="5638" width="11.08984375" style="112" customWidth="1"/>
    <col min="5639" max="5886" width="8.7265625" style="112"/>
    <col min="5887" max="5892" width="11.6328125" style="112" customWidth="1"/>
    <col min="5893" max="5893" width="2.6328125" style="112" customWidth="1"/>
    <col min="5894" max="5894" width="11.08984375" style="112" customWidth="1"/>
    <col min="5895" max="6142" width="8.7265625" style="112"/>
    <col min="6143" max="6148" width="11.6328125" style="112" customWidth="1"/>
    <col min="6149" max="6149" width="2.6328125" style="112" customWidth="1"/>
    <col min="6150" max="6150" width="11.08984375" style="112" customWidth="1"/>
    <col min="6151" max="6398" width="8.7265625" style="112"/>
    <col min="6399" max="6404" width="11.6328125" style="112" customWidth="1"/>
    <col min="6405" max="6405" width="2.6328125" style="112" customWidth="1"/>
    <col min="6406" max="6406" width="11.08984375" style="112" customWidth="1"/>
    <col min="6407" max="6654" width="8.7265625" style="112"/>
    <col min="6655" max="6660" width="11.6328125" style="112" customWidth="1"/>
    <col min="6661" max="6661" width="2.6328125" style="112" customWidth="1"/>
    <col min="6662" max="6662" width="11.08984375" style="112" customWidth="1"/>
    <col min="6663" max="6910" width="8.7265625" style="112"/>
    <col min="6911" max="6916" width="11.6328125" style="112" customWidth="1"/>
    <col min="6917" max="6917" width="2.6328125" style="112" customWidth="1"/>
    <col min="6918" max="6918" width="11.08984375" style="112" customWidth="1"/>
    <col min="6919" max="7166" width="8.7265625" style="112"/>
    <col min="7167" max="7172" width="11.6328125" style="112" customWidth="1"/>
    <col min="7173" max="7173" width="2.6328125" style="112" customWidth="1"/>
    <col min="7174" max="7174" width="11.08984375" style="112" customWidth="1"/>
    <col min="7175" max="7422" width="8.7265625" style="112"/>
    <col min="7423" max="7428" width="11.6328125" style="112" customWidth="1"/>
    <col min="7429" max="7429" width="2.6328125" style="112" customWidth="1"/>
    <col min="7430" max="7430" width="11.08984375" style="112" customWidth="1"/>
    <col min="7431" max="7678" width="8.7265625" style="112"/>
    <col min="7679" max="7684" width="11.6328125" style="112" customWidth="1"/>
    <col min="7685" max="7685" width="2.6328125" style="112" customWidth="1"/>
    <col min="7686" max="7686" width="11.08984375" style="112" customWidth="1"/>
    <col min="7687" max="7934" width="8.7265625" style="112"/>
    <col min="7935" max="7940" width="11.6328125" style="112" customWidth="1"/>
    <col min="7941" max="7941" width="2.6328125" style="112" customWidth="1"/>
    <col min="7942" max="7942" width="11.08984375" style="112" customWidth="1"/>
    <col min="7943" max="8190" width="8.7265625" style="112"/>
    <col min="8191" max="8196" width="11.6328125" style="112" customWidth="1"/>
    <col min="8197" max="8197" width="2.6328125" style="112" customWidth="1"/>
    <col min="8198" max="8198" width="11.08984375" style="112" customWidth="1"/>
    <col min="8199" max="8446" width="8.7265625" style="112"/>
    <col min="8447" max="8452" width="11.6328125" style="112" customWidth="1"/>
    <col min="8453" max="8453" width="2.6328125" style="112" customWidth="1"/>
    <col min="8454" max="8454" width="11.08984375" style="112" customWidth="1"/>
    <col min="8455" max="8702" width="8.7265625" style="112"/>
    <col min="8703" max="8708" width="11.6328125" style="112" customWidth="1"/>
    <col min="8709" max="8709" width="2.6328125" style="112" customWidth="1"/>
    <col min="8710" max="8710" width="11.08984375" style="112" customWidth="1"/>
    <col min="8711" max="8958" width="8.7265625" style="112"/>
    <col min="8959" max="8964" width="11.6328125" style="112" customWidth="1"/>
    <col min="8965" max="8965" width="2.6328125" style="112" customWidth="1"/>
    <col min="8966" max="8966" width="11.08984375" style="112" customWidth="1"/>
    <col min="8967" max="9214" width="8.7265625" style="112"/>
    <col min="9215" max="9220" width="11.6328125" style="112" customWidth="1"/>
    <col min="9221" max="9221" width="2.6328125" style="112" customWidth="1"/>
    <col min="9222" max="9222" width="11.08984375" style="112" customWidth="1"/>
    <col min="9223" max="9470" width="8.7265625" style="112"/>
    <col min="9471" max="9476" width="11.6328125" style="112" customWidth="1"/>
    <col min="9477" max="9477" width="2.6328125" style="112" customWidth="1"/>
    <col min="9478" max="9478" width="11.08984375" style="112" customWidth="1"/>
    <col min="9479" max="9726" width="8.7265625" style="112"/>
    <col min="9727" max="9732" width="11.6328125" style="112" customWidth="1"/>
    <col min="9733" max="9733" width="2.6328125" style="112" customWidth="1"/>
    <col min="9734" max="9734" width="11.08984375" style="112" customWidth="1"/>
    <col min="9735" max="9982" width="8.7265625" style="112"/>
    <col min="9983" max="9988" width="11.6328125" style="112" customWidth="1"/>
    <col min="9989" max="9989" width="2.6328125" style="112" customWidth="1"/>
    <col min="9990" max="9990" width="11.08984375" style="112" customWidth="1"/>
    <col min="9991" max="10238" width="8.7265625" style="112"/>
    <col min="10239" max="10244" width="11.6328125" style="112" customWidth="1"/>
    <col min="10245" max="10245" width="2.6328125" style="112" customWidth="1"/>
    <col min="10246" max="10246" width="11.08984375" style="112" customWidth="1"/>
    <col min="10247" max="10494" width="8.7265625" style="112"/>
    <col min="10495" max="10500" width="11.6328125" style="112" customWidth="1"/>
    <col min="10501" max="10501" width="2.6328125" style="112" customWidth="1"/>
    <col min="10502" max="10502" width="11.08984375" style="112" customWidth="1"/>
    <col min="10503" max="10750" width="8.7265625" style="112"/>
    <col min="10751" max="10756" width="11.6328125" style="112" customWidth="1"/>
    <col min="10757" max="10757" width="2.6328125" style="112" customWidth="1"/>
    <col min="10758" max="10758" width="11.08984375" style="112" customWidth="1"/>
    <col min="10759" max="11006" width="8.7265625" style="112"/>
    <col min="11007" max="11012" width="11.6328125" style="112" customWidth="1"/>
    <col min="11013" max="11013" width="2.6328125" style="112" customWidth="1"/>
    <col min="11014" max="11014" width="11.08984375" style="112" customWidth="1"/>
    <col min="11015" max="11262" width="8.7265625" style="112"/>
    <col min="11263" max="11268" width="11.6328125" style="112" customWidth="1"/>
    <col min="11269" max="11269" width="2.6328125" style="112" customWidth="1"/>
    <col min="11270" max="11270" width="11.08984375" style="112" customWidth="1"/>
    <col min="11271" max="11518" width="8.7265625" style="112"/>
    <col min="11519" max="11524" width="11.6328125" style="112" customWidth="1"/>
    <col min="11525" max="11525" width="2.6328125" style="112" customWidth="1"/>
    <col min="11526" max="11526" width="11.08984375" style="112" customWidth="1"/>
    <col min="11527" max="11774" width="8.7265625" style="112"/>
    <col min="11775" max="11780" width="11.6328125" style="112" customWidth="1"/>
    <col min="11781" max="11781" width="2.6328125" style="112" customWidth="1"/>
    <col min="11782" max="11782" width="11.08984375" style="112" customWidth="1"/>
    <col min="11783" max="12030" width="8.7265625" style="112"/>
    <col min="12031" max="12036" width="11.6328125" style="112" customWidth="1"/>
    <col min="12037" max="12037" width="2.6328125" style="112" customWidth="1"/>
    <col min="12038" max="12038" width="11.08984375" style="112" customWidth="1"/>
    <col min="12039" max="12286" width="8.7265625" style="112"/>
    <col min="12287" max="12292" width="11.6328125" style="112" customWidth="1"/>
    <col min="12293" max="12293" width="2.6328125" style="112" customWidth="1"/>
    <col min="12294" max="12294" width="11.08984375" style="112" customWidth="1"/>
    <col min="12295" max="12542" width="8.7265625" style="112"/>
    <col min="12543" max="12548" width="11.6328125" style="112" customWidth="1"/>
    <col min="12549" max="12549" width="2.6328125" style="112" customWidth="1"/>
    <col min="12550" max="12550" width="11.08984375" style="112" customWidth="1"/>
    <col min="12551" max="12798" width="8.7265625" style="112"/>
    <col min="12799" max="12804" width="11.6328125" style="112" customWidth="1"/>
    <col min="12805" max="12805" width="2.6328125" style="112" customWidth="1"/>
    <col min="12806" max="12806" width="11.08984375" style="112" customWidth="1"/>
    <col min="12807" max="13054" width="8.7265625" style="112"/>
    <col min="13055" max="13060" width="11.6328125" style="112" customWidth="1"/>
    <col min="13061" max="13061" width="2.6328125" style="112" customWidth="1"/>
    <col min="13062" max="13062" width="11.08984375" style="112" customWidth="1"/>
    <col min="13063" max="13310" width="8.7265625" style="112"/>
    <col min="13311" max="13316" width="11.6328125" style="112" customWidth="1"/>
    <col min="13317" max="13317" width="2.6328125" style="112" customWidth="1"/>
    <col min="13318" max="13318" width="11.08984375" style="112" customWidth="1"/>
    <col min="13319" max="13566" width="8.7265625" style="112"/>
    <col min="13567" max="13572" width="11.6328125" style="112" customWidth="1"/>
    <col min="13573" max="13573" width="2.6328125" style="112" customWidth="1"/>
    <col min="13574" max="13574" width="11.08984375" style="112" customWidth="1"/>
    <col min="13575" max="13822" width="8.7265625" style="112"/>
    <col min="13823" max="13828" width="11.6328125" style="112" customWidth="1"/>
    <col min="13829" max="13829" width="2.6328125" style="112" customWidth="1"/>
    <col min="13830" max="13830" width="11.08984375" style="112" customWidth="1"/>
    <col min="13831" max="14078" width="8.7265625" style="112"/>
    <col min="14079" max="14084" width="11.6328125" style="112" customWidth="1"/>
    <col min="14085" max="14085" width="2.6328125" style="112" customWidth="1"/>
    <col min="14086" max="14086" width="11.08984375" style="112" customWidth="1"/>
    <col min="14087" max="14334" width="8.7265625" style="112"/>
    <col min="14335" max="14340" width="11.6328125" style="112" customWidth="1"/>
    <col min="14341" max="14341" width="2.6328125" style="112" customWidth="1"/>
    <col min="14342" max="14342" width="11.08984375" style="112" customWidth="1"/>
    <col min="14343" max="14590" width="8.7265625" style="112"/>
    <col min="14591" max="14596" width="11.6328125" style="112" customWidth="1"/>
    <col min="14597" max="14597" width="2.6328125" style="112" customWidth="1"/>
    <col min="14598" max="14598" width="11.08984375" style="112" customWidth="1"/>
    <col min="14599" max="14846" width="8.7265625" style="112"/>
    <col min="14847" max="14852" width="11.6328125" style="112" customWidth="1"/>
    <col min="14853" max="14853" width="2.6328125" style="112" customWidth="1"/>
    <col min="14854" max="14854" width="11.08984375" style="112" customWidth="1"/>
    <col min="14855" max="15102" width="8.7265625" style="112"/>
    <col min="15103" max="15108" width="11.6328125" style="112" customWidth="1"/>
    <col min="15109" max="15109" width="2.6328125" style="112" customWidth="1"/>
    <col min="15110" max="15110" width="11.08984375" style="112" customWidth="1"/>
    <col min="15111" max="15358" width="8.7265625" style="112"/>
    <col min="15359" max="15364" width="11.6328125" style="112" customWidth="1"/>
    <col min="15365" max="15365" width="2.6328125" style="112" customWidth="1"/>
    <col min="15366" max="15366" width="11.08984375" style="112" customWidth="1"/>
    <col min="15367" max="15614" width="8.7265625" style="112"/>
    <col min="15615" max="15620" width="11.6328125" style="112" customWidth="1"/>
    <col min="15621" max="15621" width="2.6328125" style="112" customWidth="1"/>
    <col min="15622" max="15622" width="11.08984375" style="112" customWidth="1"/>
    <col min="15623" max="15870" width="8.7265625" style="112"/>
    <col min="15871" max="15876" width="11.6328125" style="112" customWidth="1"/>
    <col min="15877" max="15877" width="2.6328125" style="112" customWidth="1"/>
    <col min="15878" max="15878" width="11.08984375" style="112" customWidth="1"/>
    <col min="15879" max="16126" width="8.7265625" style="112"/>
    <col min="16127" max="16132" width="11.6328125" style="112" customWidth="1"/>
    <col min="16133" max="16133" width="2.6328125" style="112" customWidth="1"/>
    <col min="16134" max="16134" width="11.08984375" style="112" customWidth="1"/>
    <col min="16135" max="16384" width="8.7265625" style="112"/>
  </cols>
  <sheetData>
    <row r="1" spans="1:21" s="107" customFormat="1" x14ac:dyDescent="0.2">
      <c r="A1" s="107" t="s">
        <v>49</v>
      </c>
      <c r="B1" s="107" t="s">
        <v>49</v>
      </c>
      <c r="C1" s="107" t="s">
        <v>49</v>
      </c>
      <c r="D1" s="107" t="s">
        <v>49</v>
      </c>
      <c r="E1" s="107" t="s">
        <v>49</v>
      </c>
      <c r="F1" s="107" t="s">
        <v>49</v>
      </c>
      <c r="K1" s="56"/>
    </row>
    <row r="2" spans="1:21" ht="13.5" customHeight="1" x14ac:dyDescent="0.2">
      <c r="A2" s="108" t="s">
        <v>76</v>
      </c>
      <c r="B2" s="109"/>
      <c r="C2" s="109"/>
      <c r="D2" s="109"/>
      <c r="E2" s="109"/>
      <c r="F2" s="109"/>
      <c r="G2" s="110"/>
      <c r="H2" s="111"/>
      <c r="J2" s="113" t="s">
        <v>77</v>
      </c>
      <c r="K2" s="24" t="s">
        <v>0</v>
      </c>
      <c r="L2" s="114" t="s">
        <v>78</v>
      </c>
      <c r="M2" s="114" t="s">
        <v>79</v>
      </c>
    </row>
    <row r="3" spans="1:21" ht="13.5" customHeight="1" x14ac:dyDescent="0.2">
      <c r="A3" s="115" t="s">
        <v>80</v>
      </c>
      <c r="B3" s="116" t="s">
        <v>81</v>
      </c>
      <c r="C3" s="117"/>
      <c r="D3" s="118"/>
      <c r="E3" s="119" t="s">
        <v>82</v>
      </c>
      <c r="F3" s="119" t="s">
        <v>83</v>
      </c>
      <c r="G3" s="120" t="s">
        <v>84</v>
      </c>
      <c r="H3" s="121"/>
      <c r="J3" s="113"/>
      <c r="K3" s="17"/>
      <c r="L3" s="122"/>
      <c r="M3" s="122"/>
    </row>
    <row r="4" spans="1:21" x14ac:dyDescent="0.2">
      <c r="A4" s="123"/>
      <c r="B4" s="124" t="s">
        <v>46</v>
      </c>
      <c r="C4" s="124" t="s">
        <v>47</v>
      </c>
      <c r="D4" s="124" t="s">
        <v>48</v>
      </c>
      <c r="E4" s="125"/>
      <c r="F4" s="125"/>
      <c r="G4" s="126"/>
      <c r="H4" s="127"/>
      <c r="J4" s="113"/>
      <c r="K4" s="18" t="s">
        <v>85</v>
      </c>
      <c r="L4" s="128"/>
      <c r="M4" s="128"/>
      <c r="O4" s="129" t="s">
        <v>53</v>
      </c>
      <c r="P4" s="129"/>
    </row>
    <row r="5" spans="1:21" ht="15" customHeight="1" x14ac:dyDescent="0.2">
      <c r="A5" s="130"/>
      <c r="B5" s="131" t="s">
        <v>7</v>
      </c>
      <c r="C5" s="130" t="s">
        <v>7</v>
      </c>
      <c r="D5" s="131" t="s">
        <v>7</v>
      </c>
      <c r="E5" s="130"/>
      <c r="F5" s="130" t="s">
        <v>7</v>
      </c>
      <c r="G5" s="132"/>
      <c r="H5" s="133"/>
      <c r="J5" s="113"/>
      <c r="K5" s="3" t="s">
        <v>44</v>
      </c>
      <c r="L5" s="134"/>
      <c r="M5" s="134"/>
      <c r="O5" s="135"/>
      <c r="P5" s="135"/>
    </row>
    <row r="6" spans="1:21" ht="15" customHeight="1" x14ac:dyDescent="0.2">
      <c r="A6" s="136">
        <v>56452</v>
      </c>
      <c r="B6" s="137">
        <v>574259</v>
      </c>
      <c r="C6" s="137">
        <v>306484</v>
      </c>
      <c r="D6" s="137">
        <v>256341</v>
      </c>
      <c r="E6" s="138">
        <v>9.1999999999999993</v>
      </c>
      <c r="F6" s="138">
        <v>93.9</v>
      </c>
      <c r="G6" s="139" t="s">
        <v>4</v>
      </c>
      <c r="H6" s="140"/>
      <c r="J6" s="113"/>
      <c r="K6" s="57">
        <v>6112.55</v>
      </c>
      <c r="L6" s="141">
        <f>A6/K6</f>
        <v>9.2354254770922122</v>
      </c>
      <c r="M6" s="141">
        <f>B6/K6</f>
        <v>93.947534171499612</v>
      </c>
      <c r="O6" s="142">
        <f>ROUND(L6,1)</f>
        <v>9.1999999999999993</v>
      </c>
      <c r="P6" s="143">
        <f>ROUND(M6,1)</f>
        <v>93.9</v>
      </c>
      <c r="R6" s="144"/>
      <c r="S6" s="144"/>
      <c r="T6" s="144"/>
      <c r="U6" s="144"/>
    </row>
    <row r="7" spans="1:21" ht="15" customHeight="1" x14ac:dyDescent="0.2">
      <c r="A7" s="145"/>
      <c r="B7" s="146"/>
      <c r="C7" s="146"/>
      <c r="D7" s="146"/>
      <c r="E7" s="147"/>
      <c r="F7" s="147"/>
      <c r="G7" s="148"/>
      <c r="H7" s="149"/>
      <c r="J7" s="113"/>
      <c r="K7" s="58"/>
      <c r="L7" s="150"/>
      <c r="M7" s="150"/>
      <c r="O7" s="135"/>
      <c r="P7" s="135"/>
    </row>
    <row r="8" spans="1:21" ht="15" customHeight="1" x14ac:dyDescent="0.2">
      <c r="A8" s="136">
        <v>54278</v>
      </c>
      <c r="B8" s="137">
        <v>557111</v>
      </c>
      <c r="C8" s="137">
        <v>296681</v>
      </c>
      <c r="D8" s="137">
        <v>249002</v>
      </c>
      <c r="E8" s="151" t="s">
        <v>86</v>
      </c>
      <c r="F8" s="138" t="s">
        <v>86</v>
      </c>
      <c r="G8" s="139" t="s">
        <v>9</v>
      </c>
      <c r="H8" s="140"/>
      <c r="J8" s="113"/>
      <c r="K8" s="57">
        <v>5728.24</v>
      </c>
      <c r="L8" s="152" t="s">
        <v>86</v>
      </c>
      <c r="M8" s="141" t="s">
        <v>86</v>
      </c>
      <c r="O8" s="135"/>
      <c r="P8" s="135"/>
      <c r="R8" s="144"/>
      <c r="S8" s="144"/>
      <c r="T8" s="144"/>
      <c r="U8" s="144"/>
    </row>
    <row r="9" spans="1:21" ht="15" customHeight="1" x14ac:dyDescent="0.2">
      <c r="A9" s="145"/>
      <c r="B9" s="145"/>
      <c r="C9" s="145"/>
      <c r="D9" s="146"/>
      <c r="E9" s="147"/>
      <c r="F9" s="147"/>
      <c r="G9" s="148"/>
      <c r="H9" s="153"/>
      <c r="J9" s="113"/>
      <c r="K9" s="59"/>
      <c r="L9" s="150"/>
      <c r="M9" s="150"/>
      <c r="O9" s="135"/>
      <c r="P9" s="135"/>
    </row>
    <row r="10" spans="1:21" ht="15" customHeight="1" x14ac:dyDescent="0.2">
      <c r="A10" s="154">
        <v>11167</v>
      </c>
      <c r="B10" s="154">
        <v>106896</v>
      </c>
      <c r="C10" s="154">
        <v>54902</v>
      </c>
      <c r="D10" s="155">
        <v>49216</v>
      </c>
      <c r="E10" s="147">
        <v>15.6</v>
      </c>
      <c r="F10" s="147">
        <v>149.30000000000001</v>
      </c>
      <c r="G10" s="148"/>
      <c r="H10" s="156" t="s">
        <v>10</v>
      </c>
      <c r="J10" s="113"/>
      <c r="K10" s="59">
        <v>716.1</v>
      </c>
      <c r="L10" s="150">
        <f>A10/K10</f>
        <v>15.594190755481078</v>
      </c>
      <c r="M10" s="150">
        <f>B10/K10</f>
        <v>149.27524088814411</v>
      </c>
      <c r="O10" s="142">
        <f>ROUND(L10,1)</f>
        <v>15.6</v>
      </c>
      <c r="P10" s="135">
        <f>ROUND(M10,1)</f>
        <v>149.30000000000001</v>
      </c>
    </row>
    <row r="11" spans="1:21" ht="15" customHeight="1" x14ac:dyDescent="0.2">
      <c r="A11" s="154">
        <v>6231</v>
      </c>
      <c r="B11" s="154">
        <v>69884</v>
      </c>
      <c r="C11" s="154">
        <v>37174</v>
      </c>
      <c r="D11" s="155">
        <v>32306</v>
      </c>
      <c r="E11" s="147">
        <v>21.7</v>
      </c>
      <c r="F11" s="147">
        <v>243.8</v>
      </c>
      <c r="G11" s="148"/>
      <c r="H11" s="156" t="s">
        <v>11</v>
      </c>
      <c r="J11" s="113"/>
      <c r="K11" s="60">
        <v>286.64999999999998</v>
      </c>
      <c r="L11" s="150">
        <f t="shared" ref="L11:L22" si="0">A11/K11</f>
        <v>21.737310308738881</v>
      </c>
      <c r="M11" s="150">
        <f t="shared" ref="M11:M22" si="1">B11/K11</f>
        <v>243.79556950985526</v>
      </c>
      <c r="O11" s="142">
        <f t="shared" ref="O11:P22" si="2">ROUND(L11,1)</f>
        <v>21.7</v>
      </c>
      <c r="P11" s="135">
        <f t="shared" si="2"/>
        <v>243.8</v>
      </c>
    </row>
    <row r="12" spans="1:21" ht="15" customHeight="1" x14ac:dyDescent="0.2">
      <c r="A12" s="154">
        <v>8125</v>
      </c>
      <c r="B12" s="154">
        <v>90117</v>
      </c>
      <c r="C12" s="154">
        <v>44476</v>
      </c>
      <c r="D12" s="155">
        <v>40647</v>
      </c>
      <c r="E12" s="147">
        <v>7.9</v>
      </c>
      <c r="F12" s="147">
        <v>88.1</v>
      </c>
      <c r="G12" s="148"/>
      <c r="H12" s="156" t="s">
        <v>12</v>
      </c>
      <c r="J12" s="113"/>
      <c r="K12" s="60">
        <v>1023.23</v>
      </c>
      <c r="L12" s="150">
        <f t="shared" si="0"/>
        <v>7.9405412272900522</v>
      </c>
      <c r="M12" s="150">
        <f t="shared" si="1"/>
        <v>88.071108157501243</v>
      </c>
      <c r="O12" s="142">
        <f t="shared" si="2"/>
        <v>7.9</v>
      </c>
      <c r="P12" s="135">
        <f t="shared" si="2"/>
        <v>88.1</v>
      </c>
    </row>
    <row r="13" spans="1:21" ht="15" customHeight="1" x14ac:dyDescent="0.2">
      <c r="A13" s="154">
        <v>2695</v>
      </c>
      <c r="B13" s="154">
        <v>17849</v>
      </c>
      <c r="C13" s="154">
        <v>8795</v>
      </c>
      <c r="D13" s="155">
        <v>8971</v>
      </c>
      <c r="E13" s="147">
        <v>3.9</v>
      </c>
      <c r="F13" s="147">
        <v>25.6</v>
      </c>
      <c r="G13" s="148"/>
      <c r="H13" s="156" t="s">
        <v>13</v>
      </c>
      <c r="J13" s="113"/>
      <c r="K13" s="60">
        <v>698.31</v>
      </c>
      <c r="L13" s="150">
        <f t="shared" si="0"/>
        <v>3.859317495095302</v>
      </c>
      <c r="M13" s="150">
        <f t="shared" si="1"/>
        <v>25.56028125044751</v>
      </c>
      <c r="O13" s="142">
        <f t="shared" si="2"/>
        <v>3.9</v>
      </c>
      <c r="P13" s="135">
        <f t="shared" si="2"/>
        <v>25.6</v>
      </c>
    </row>
    <row r="14" spans="1:21" ht="15" customHeight="1" x14ac:dyDescent="0.2">
      <c r="A14" s="154">
        <v>4153</v>
      </c>
      <c r="B14" s="154">
        <v>48448</v>
      </c>
      <c r="C14" s="154">
        <v>26852</v>
      </c>
      <c r="D14" s="155">
        <v>21309</v>
      </c>
      <c r="E14" s="147">
        <v>21.9</v>
      </c>
      <c r="F14" s="147">
        <v>255.8</v>
      </c>
      <c r="G14" s="148"/>
      <c r="H14" s="156" t="s">
        <v>14</v>
      </c>
      <c r="J14" s="113"/>
      <c r="K14" s="60">
        <v>189.37</v>
      </c>
      <c r="L14" s="150">
        <f t="shared" si="0"/>
        <v>21.93061202936051</v>
      </c>
      <c r="M14" s="150">
        <f t="shared" si="1"/>
        <v>255.83777789512592</v>
      </c>
      <c r="O14" s="142">
        <f t="shared" si="2"/>
        <v>21.9</v>
      </c>
      <c r="P14" s="135">
        <f t="shared" si="2"/>
        <v>255.8</v>
      </c>
    </row>
    <row r="15" spans="1:21" ht="15" customHeight="1" x14ac:dyDescent="0.2">
      <c r="A15" s="154">
        <v>2054</v>
      </c>
      <c r="B15" s="154">
        <v>25138</v>
      </c>
      <c r="C15" s="154">
        <v>14788</v>
      </c>
      <c r="D15" s="155">
        <v>10321</v>
      </c>
      <c r="E15" s="157">
        <v>23</v>
      </c>
      <c r="F15" s="157">
        <v>281.3</v>
      </c>
      <c r="G15" s="148"/>
      <c r="H15" s="156" t="s">
        <v>15</v>
      </c>
      <c r="J15" s="113"/>
      <c r="K15" s="60">
        <v>89.36</v>
      </c>
      <c r="L15" s="150">
        <f t="shared" si="0"/>
        <v>22.985675917636527</v>
      </c>
      <c r="M15" s="150">
        <f t="shared" si="1"/>
        <v>281.31154879140553</v>
      </c>
      <c r="O15" s="142">
        <f t="shared" si="2"/>
        <v>23</v>
      </c>
      <c r="P15" s="135">
        <f t="shared" si="2"/>
        <v>281.3</v>
      </c>
    </row>
    <row r="16" spans="1:21" ht="15" customHeight="1" x14ac:dyDescent="0.2">
      <c r="A16" s="154">
        <v>5160</v>
      </c>
      <c r="B16" s="154">
        <v>50799</v>
      </c>
      <c r="C16" s="154">
        <v>26861</v>
      </c>
      <c r="D16" s="155">
        <v>23504</v>
      </c>
      <c r="E16" s="147">
        <v>5.9</v>
      </c>
      <c r="F16" s="147">
        <v>58.1</v>
      </c>
      <c r="G16" s="148"/>
      <c r="H16" s="156" t="s">
        <v>16</v>
      </c>
      <c r="J16" s="113"/>
      <c r="K16" s="60">
        <v>873.72</v>
      </c>
      <c r="L16" s="150">
        <f t="shared" si="0"/>
        <v>5.9057821727784647</v>
      </c>
      <c r="M16" s="150">
        <f t="shared" si="1"/>
        <v>58.141052053289378</v>
      </c>
      <c r="O16" s="142">
        <f t="shared" si="2"/>
        <v>5.9</v>
      </c>
      <c r="P16" s="135">
        <f t="shared" si="2"/>
        <v>58.1</v>
      </c>
    </row>
    <row r="17" spans="1:22" ht="15" customHeight="1" x14ac:dyDescent="0.2">
      <c r="A17" s="154">
        <v>1704</v>
      </c>
      <c r="B17" s="154">
        <v>17831</v>
      </c>
      <c r="C17" s="154">
        <v>10168</v>
      </c>
      <c r="D17" s="155">
        <v>7636</v>
      </c>
      <c r="E17" s="147">
        <v>18.5</v>
      </c>
      <c r="F17" s="147">
        <v>193.5</v>
      </c>
      <c r="G17" s="148"/>
      <c r="H17" s="156" t="s">
        <v>17</v>
      </c>
      <c r="J17" s="113"/>
      <c r="K17" s="60">
        <v>92.13</v>
      </c>
      <c r="L17" s="150">
        <f t="shared" si="0"/>
        <v>18.495604037772715</v>
      </c>
      <c r="M17" s="150">
        <f t="shared" si="1"/>
        <v>193.54173450558994</v>
      </c>
      <c r="O17" s="142">
        <f t="shared" si="2"/>
        <v>18.5</v>
      </c>
      <c r="P17" s="135">
        <f t="shared" si="2"/>
        <v>193.5</v>
      </c>
    </row>
    <row r="18" spans="1:22" ht="15" customHeight="1" x14ac:dyDescent="0.2">
      <c r="A18" s="154">
        <v>1560</v>
      </c>
      <c r="B18" s="154">
        <v>12527</v>
      </c>
      <c r="C18" s="154">
        <v>5981</v>
      </c>
      <c r="D18" s="155">
        <v>6525</v>
      </c>
      <c r="E18" s="147">
        <v>4.4000000000000004</v>
      </c>
      <c r="F18" s="147">
        <v>35.1</v>
      </c>
      <c r="G18" s="148"/>
      <c r="H18" s="156" t="s">
        <v>18</v>
      </c>
      <c r="J18" s="113"/>
      <c r="K18" s="60">
        <v>357.31</v>
      </c>
      <c r="L18" s="150">
        <f t="shared" si="0"/>
        <v>4.3659567322493071</v>
      </c>
      <c r="M18" s="150">
        <f t="shared" si="1"/>
        <v>35.059192298004533</v>
      </c>
      <c r="O18" s="142">
        <f t="shared" si="2"/>
        <v>4.4000000000000004</v>
      </c>
      <c r="P18" s="135">
        <f t="shared" si="2"/>
        <v>35.1</v>
      </c>
    </row>
    <row r="19" spans="1:22" ht="15" customHeight="1" x14ac:dyDescent="0.2">
      <c r="A19" s="154">
        <v>1832</v>
      </c>
      <c r="B19" s="154">
        <v>13902</v>
      </c>
      <c r="C19" s="154">
        <v>6624</v>
      </c>
      <c r="D19" s="155">
        <v>7072</v>
      </c>
      <c r="E19" s="147">
        <v>13.1</v>
      </c>
      <c r="F19" s="147">
        <v>99.3</v>
      </c>
      <c r="G19" s="148"/>
      <c r="H19" s="156" t="s">
        <v>19</v>
      </c>
      <c r="J19" s="113"/>
      <c r="K19" s="60">
        <v>140.05000000000001</v>
      </c>
      <c r="L19" s="150">
        <f t="shared" si="0"/>
        <v>13.081042484826847</v>
      </c>
      <c r="M19" s="150">
        <f t="shared" si="1"/>
        <v>99.264548375580148</v>
      </c>
      <c r="O19" s="142">
        <f t="shared" si="2"/>
        <v>13.1</v>
      </c>
      <c r="P19" s="135">
        <f t="shared" si="2"/>
        <v>99.3</v>
      </c>
    </row>
    <row r="20" spans="1:22" ht="15" customHeight="1" x14ac:dyDescent="0.2">
      <c r="A20" s="154">
        <v>1078</v>
      </c>
      <c r="B20" s="154">
        <v>10000</v>
      </c>
      <c r="C20" s="154">
        <v>5979</v>
      </c>
      <c r="D20" s="155">
        <v>4021</v>
      </c>
      <c r="E20" s="147">
        <v>2.2999999999999998</v>
      </c>
      <c r="F20" s="147">
        <v>21.2</v>
      </c>
      <c r="G20" s="148"/>
      <c r="H20" s="156" t="s">
        <v>20</v>
      </c>
      <c r="J20" s="113"/>
      <c r="K20" s="60">
        <v>472.64</v>
      </c>
      <c r="L20" s="150">
        <f t="shared" si="0"/>
        <v>2.2808056872037916</v>
      </c>
      <c r="M20" s="150">
        <f t="shared" si="1"/>
        <v>21.157752200406229</v>
      </c>
      <c r="O20" s="142">
        <f t="shared" si="2"/>
        <v>2.2999999999999998</v>
      </c>
      <c r="P20" s="135">
        <f t="shared" si="2"/>
        <v>21.2</v>
      </c>
    </row>
    <row r="21" spans="1:22" ht="15" customHeight="1" x14ac:dyDescent="0.2">
      <c r="A21" s="154">
        <v>6323</v>
      </c>
      <c r="B21" s="154">
        <v>68292</v>
      </c>
      <c r="C21" s="154">
        <v>39696</v>
      </c>
      <c r="D21" s="155">
        <v>26999</v>
      </c>
      <c r="E21" s="147">
        <v>9.6</v>
      </c>
      <c r="F21" s="147">
        <v>104.1</v>
      </c>
      <c r="G21" s="148"/>
      <c r="H21" s="156" t="s">
        <v>21</v>
      </c>
      <c r="J21" s="113"/>
      <c r="K21" s="60">
        <v>656.29</v>
      </c>
      <c r="L21" s="150">
        <f t="shared" si="0"/>
        <v>9.6344603757485263</v>
      </c>
      <c r="M21" s="150">
        <f t="shared" si="1"/>
        <v>104.05765743802283</v>
      </c>
      <c r="O21" s="142">
        <f t="shared" si="2"/>
        <v>9.6</v>
      </c>
      <c r="P21" s="135">
        <f t="shared" si="2"/>
        <v>104.1</v>
      </c>
    </row>
    <row r="22" spans="1:22" ht="15" customHeight="1" x14ac:dyDescent="0.2">
      <c r="A22" s="154">
        <v>2196</v>
      </c>
      <c r="B22" s="154">
        <v>25428</v>
      </c>
      <c r="C22" s="154">
        <v>14385</v>
      </c>
      <c r="D22" s="155">
        <v>10475</v>
      </c>
      <c r="E22" s="147">
        <v>16.5</v>
      </c>
      <c r="F22" s="147">
        <v>191.1</v>
      </c>
      <c r="G22" s="148"/>
      <c r="H22" s="158" t="s">
        <v>22</v>
      </c>
      <c r="J22" s="113"/>
      <c r="K22" s="60">
        <v>133.09</v>
      </c>
      <c r="L22" s="150">
        <f t="shared" si="0"/>
        <v>16.500112705687879</v>
      </c>
      <c r="M22" s="150">
        <f t="shared" si="1"/>
        <v>191.05868209482304</v>
      </c>
      <c r="O22" s="142">
        <f t="shared" si="2"/>
        <v>16.5</v>
      </c>
      <c r="P22" s="135">
        <f t="shared" si="2"/>
        <v>191.1</v>
      </c>
    </row>
    <row r="23" spans="1:22" ht="15" customHeight="1" x14ac:dyDescent="0.2">
      <c r="A23" s="145"/>
      <c r="B23" s="146"/>
      <c r="C23" s="159"/>
      <c r="D23" s="146"/>
      <c r="E23" s="147"/>
      <c r="F23" s="147"/>
      <c r="G23" s="148"/>
      <c r="H23" s="153"/>
      <c r="J23" s="113"/>
      <c r="K23" s="60"/>
      <c r="L23" s="150"/>
      <c r="M23" s="150"/>
      <c r="O23" s="135"/>
      <c r="P23" s="135"/>
    </row>
    <row r="24" spans="1:22" ht="15" customHeight="1" x14ac:dyDescent="0.2">
      <c r="A24" s="136">
        <v>2174</v>
      </c>
      <c r="B24" s="137">
        <v>17148</v>
      </c>
      <c r="C24" s="137">
        <v>9803</v>
      </c>
      <c r="D24" s="137">
        <v>7339</v>
      </c>
      <c r="E24" s="151" t="s">
        <v>86</v>
      </c>
      <c r="F24" s="138" t="s">
        <v>86</v>
      </c>
      <c r="G24" s="139" t="s">
        <v>23</v>
      </c>
      <c r="H24" s="140"/>
      <c r="J24" s="113"/>
      <c r="K24" s="61">
        <v>384.31</v>
      </c>
      <c r="L24" s="152" t="s">
        <v>86</v>
      </c>
      <c r="M24" s="141" t="s">
        <v>86</v>
      </c>
      <c r="O24" s="135"/>
      <c r="P24" s="135"/>
      <c r="R24" s="144"/>
      <c r="S24" s="144"/>
      <c r="T24" s="144"/>
      <c r="U24" s="144"/>
      <c r="V24" s="144"/>
    </row>
    <row r="25" spans="1:22" ht="15" customHeight="1" x14ac:dyDescent="0.2">
      <c r="A25" s="145"/>
      <c r="B25" s="146"/>
      <c r="C25" s="146"/>
      <c r="D25" s="146"/>
      <c r="E25" s="147"/>
      <c r="F25" s="147"/>
      <c r="G25" s="148"/>
      <c r="H25" s="153"/>
      <c r="J25" s="113"/>
      <c r="K25" s="60"/>
      <c r="L25" s="150"/>
      <c r="M25" s="150"/>
      <c r="O25" s="135"/>
      <c r="P25" s="135"/>
    </row>
    <row r="26" spans="1:22" ht="15" customHeight="1" x14ac:dyDescent="0.2">
      <c r="A26" s="154">
        <v>719</v>
      </c>
      <c r="B26" s="155">
        <v>3940</v>
      </c>
      <c r="C26" s="155">
        <v>1861</v>
      </c>
      <c r="D26" s="155">
        <v>2079</v>
      </c>
      <c r="E26" s="147">
        <v>5.2</v>
      </c>
      <c r="F26" s="147">
        <v>28.5</v>
      </c>
      <c r="G26" s="148"/>
      <c r="H26" s="160" t="s">
        <v>24</v>
      </c>
      <c r="J26" s="113"/>
      <c r="K26" s="60">
        <v>138.09</v>
      </c>
      <c r="L26" s="150">
        <f>A26/K26</f>
        <v>5.2067492215221955</v>
      </c>
      <c r="M26" s="150">
        <f>B26/K26</f>
        <v>28.532116735462377</v>
      </c>
      <c r="O26" s="135">
        <f t="shared" ref="O26:P31" si="3">ROUND(L26,1)</f>
        <v>5.2</v>
      </c>
      <c r="P26" s="135">
        <f t="shared" si="3"/>
        <v>28.5</v>
      </c>
    </row>
    <row r="27" spans="1:22" ht="15" customHeight="1" x14ac:dyDescent="0.2">
      <c r="A27" s="154">
        <v>177</v>
      </c>
      <c r="B27" s="155">
        <v>3186</v>
      </c>
      <c r="C27" s="155">
        <v>2518</v>
      </c>
      <c r="D27" s="155">
        <v>668</v>
      </c>
      <c r="E27" s="147">
        <v>16.7</v>
      </c>
      <c r="F27" s="147">
        <v>301.10000000000002</v>
      </c>
      <c r="G27" s="148"/>
      <c r="H27" s="156" t="s">
        <v>25</v>
      </c>
      <c r="J27" s="113"/>
      <c r="K27" s="60">
        <v>10.58</v>
      </c>
      <c r="L27" s="150">
        <f t="shared" ref="L27:L31" si="4">A27/K27</f>
        <v>16.729678638941397</v>
      </c>
      <c r="M27" s="150">
        <f t="shared" ref="M27:M31" si="5">B27/K27</f>
        <v>301.13421550094517</v>
      </c>
      <c r="O27" s="135">
        <f t="shared" si="3"/>
        <v>16.7</v>
      </c>
      <c r="P27" s="135">
        <f t="shared" si="3"/>
        <v>301.10000000000002</v>
      </c>
    </row>
    <row r="28" spans="1:22" ht="15" customHeight="1" x14ac:dyDescent="0.2">
      <c r="A28" s="154">
        <v>206</v>
      </c>
      <c r="B28" s="155">
        <v>910</v>
      </c>
      <c r="C28" s="155">
        <v>497</v>
      </c>
      <c r="D28" s="155">
        <v>412</v>
      </c>
      <c r="E28" s="147">
        <v>5.9</v>
      </c>
      <c r="F28" s="147">
        <v>26.2</v>
      </c>
      <c r="G28" s="148"/>
      <c r="H28" s="156" t="s">
        <v>26</v>
      </c>
      <c r="J28" s="113"/>
      <c r="K28" s="60">
        <v>34.69</v>
      </c>
      <c r="L28" s="150">
        <f t="shared" si="4"/>
        <v>5.9383107523782073</v>
      </c>
      <c r="M28" s="150">
        <f t="shared" si="5"/>
        <v>26.232343614874605</v>
      </c>
      <c r="O28" s="135">
        <f t="shared" si="3"/>
        <v>5.9</v>
      </c>
      <c r="P28" s="135">
        <f t="shared" si="3"/>
        <v>26.2</v>
      </c>
    </row>
    <row r="29" spans="1:22" ht="15" customHeight="1" x14ac:dyDescent="0.2">
      <c r="A29" s="154">
        <v>478</v>
      </c>
      <c r="B29" s="155">
        <v>4115</v>
      </c>
      <c r="C29" s="155">
        <v>2415</v>
      </c>
      <c r="D29" s="155">
        <v>1700</v>
      </c>
      <c r="E29" s="147">
        <v>9.5</v>
      </c>
      <c r="F29" s="147">
        <v>81.599999999999994</v>
      </c>
      <c r="G29" s="148"/>
      <c r="H29" s="156" t="s">
        <v>27</v>
      </c>
      <c r="J29" s="113"/>
      <c r="K29" s="60">
        <v>50.42</v>
      </c>
      <c r="L29" s="150">
        <f t="shared" si="4"/>
        <v>9.4803649345497814</v>
      </c>
      <c r="M29" s="150">
        <f t="shared" si="5"/>
        <v>81.61443871479571</v>
      </c>
      <c r="O29" s="135">
        <f t="shared" si="3"/>
        <v>9.5</v>
      </c>
      <c r="P29" s="135">
        <f t="shared" si="3"/>
        <v>81.599999999999994</v>
      </c>
    </row>
    <row r="30" spans="1:22" ht="15" customHeight="1" x14ac:dyDescent="0.2">
      <c r="A30" s="154">
        <v>452</v>
      </c>
      <c r="B30" s="155">
        <v>3932</v>
      </c>
      <c r="C30" s="155">
        <v>1932</v>
      </c>
      <c r="D30" s="155">
        <v>2000</v>
      </c>
      <c r="E30" s="147">
        <v>13.1</v>
      </c>
      <c r="F30" s="147">
        <v>113.7</v>
      </c>
      <c r="G30" s="148"/>
      <c r="H30" s="156" t="s">
        <v>28</v>
      </c>
      <c r="J30" s="113"/>
      <c r="K30" s="60">
        <v>34.590000000000003</v>
      </c>
      <c r="L30" s="150">
        <f t="shared" si="4"/>
        <v>13.067360508817575</v>
      </c>
      <c r="M30" s="150">
        <f t="shared" si="5"/>
        <v>113.67447239086439</v>
      </c>
      <c r="O30" s="135">
        <f t="shared" si="3"/>
        <v>13.1</v>
      </c>
      <c r="P30" s="135">
        <f t="shared" si="3"/>
        <v>113.7</v>
      </c>
    </row>
    <row r="31" spans="1:22" ht="15" customHeight="1" x14ac:dyDescent="0.2">
      <c r="A31" s="154">
        <v>142</v>
      </c>
      <c r="B31" s="155">
        <v>1065</v>
      </c>
      <c r="C31" s="155">
        <v>580</v>
      </c>
      <c r="D31" s="155">
        <v>480</v>
      </c>
      <c r="E31" s="147">
        <v>1.2</v>
      </c>
      <c r="F31" s="147">
        <v>9.1999999999999993</v>
      </c>
      <c r="G31" s="148"/>
      <c r="H31" s="156" t="s">
        <v>29</v>
      </c>
      <c r="J31" s="113"/>
      <c r="K31" s="60">
        <v>115.95</v>
      </c>
      <c r="L31" s="150">
        <f t="shared" si="4"/>
        <v>1.2246658042259595</v>
      </c>
      <c r="M31" s="150">
        <f t="shared" si="5"/>
        <v>9.1849935316946958</v>
      </c>
      <c r="O31" s="135">
        <f t="shared" si="3"/>
        <v>1.2</v>
      </c>
      <c r="P31" s="135">
        <f t="shared" si="3"/>
        <v>9.1999999999999993</v>
      </c>
    </row>
    <row r="32" spans="1:22" ht="18.75" customHeight="1" x14ac:dyDescent="0.2">
      <c r="A32" s="161"/>
      <c r="B32" s="162"/>
      <c r="C32" s="162"/>
      <c r="D32" s="162"/>
      <c r="E32" s="163"/>
      <c r="F32" s="163"/>
      <c r="G32" s="164"/>
      <c r="H32" s="165"/>
      <c r="J32" s="113"/>
      <c r="K32" s="20"/>
      <c r="L32" s="163"/>
      <c r="M32" s="163"/>
    </row>
    <row r="33" spans="1:11" x14ac:dyDescent="0.2">
      <c r="A33" s="166" t="s">
        <v>87</v>
      </c>
      <c r="B33" s="167"/>
      <c r="C33" s="167"/>
      <c r="D33" s="167"/>
      <c r="E33" s="167"/>
      <c r="F33" s="167"/>
      <c r="G33" s="167"/>
      <c r="K33" s="1"/>
    </row>
    <row r="34" spans="1:11" x14ac:dyDescent="0.2">
      <c r="A34" s="168"/>
      <c r="B34" s="167"/>
      <c r="C34" s="167"/>
      <c r="D34" s="167"/>
      <c r="E34" s="167"/>
      <c r="F34" s="167"/>
      <c r="G34" s="167"/>
      <c r="K34" s="1"/>
    </row>
    <row r="35" spans="1:11" x14ac:dyDescent="0.2">
      <c r="A35" s="168"/>
      <c r="B35" s="167"/>
      <c r="C35" s="167"/>
      <c r="D35" s="167"/>
      <c r="E35" s="167"/>
      <c r="F35" s="167"/>
      <c r="G35" s="167"/>
      <c r="K35" s="1"/>
    </row>
  </sheetData>
  <mergeCells count="12">
    <mergeCell ref="O4:P4"/>
    <mergeCell ref="G6:H6"/>
    <mergeCell ref="G8:H8"/>
    <mergeCell ref="G24:H24"/>
    <mergeCell ref="J2:J32"/>
    <mergeCell ref="L2:L4"/>
    <mergeCell ref="M2:M4"/>
    <mergeCell ref="A3:A4"/>
    <mergeCell ref="B3:D3"/>
    <mergeCell ref="E3:E4"/>
    <mergeCell ref="F3:F4"/>
    <mergeCell ref="G3:H3"/>
  </mergeCells>
  <phoneticPr fontId="1"/>
  <printOptions horizontalCentered="1"/>
  <pageMargins left="0.70866141732283472" right="0.70866141732283472" top="0.94488188976377963" bottom="0.74803149606299213" header="0.31496062992125984" footer="0.31496062992125984"/>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A11F-DC9B-49D3-8D50-C591829CBAEA}">
  <dimension ref="A2:N36"/>
  <sheetViews>
    <sheetView showGridLines="0" workbookViewId="0">
      <selection activeCell="D24" sqref="D24"/>
    </sheetView>
  </sheetViews>
  <sheetFormatPr defaultRowHeight="13" x14ac:dyDescent="0.2"/>
  <cols>
    <col min="1" max="1" width="2.6328125" customWidth="1"/>
    <col min="2" max="2" width="11.08984375" customWidth="1"/>
    <col min="3" max="6" width="12.7265625" customWidth="1"/>
    <col min="7" max="7" width="13.453125" customWidth="1"/>
    <col min="9" max="12" width="0" hidden="1" customWidth="1"/>
    <col min="13" max="14" width="8.7265625" hidden="1" customWidth="1"/>
  </cols>
  <sheetData>
    <row r="2" spans="1:14" x14ac:dyDescent="0.2">
      <c r="A2" s="5"/>
      <c r="B2" s="6"/>
      <c r="C2" s="24" t="s">
        <v>88</v>
      </c>
      <c r="D2" s="24" t="s">
        <v>89</v>
      </c>
      <c r="E2" s="24" t="s">
        <v>90</v>
      </c>
      <c r="F2" s="24" t="s">
        <v>91</v>
      </c>
      <c r="G2" s="33" t="s">
        <v>92</v>
      </c>
    </row>
    <row r="3" spans="1:14" x14ac:dyDescent="0.2">
      <c r="A3" s="74" t="s">
        <v>42</v>
      </c>
      <c r="B3" s="75"/>
      <c r="C3" s="17" t="s">
        <v>93</v>
      </c>
      <c r="D3" s="17"/>
      <c r="E3" s="17" t="s">
        <v>94</v>
      </c>
      <c r="F3" s="17"/>
      <c r="G3" s="34" t="s">
        <v>95</v>
      </c>
    </row>
    <row r="4" spans="1:14" x14ac:dyDescent="0.2">
      <c r="A4" s="8"/>
      <c r="B4" s="9"/>
      <c r="C4" s="18" t="s">
        <v>96</v>
      </c>
      <c r="D4" s="18" t="s">
        <v>96</v>
      </c>
      <c r="E4" s="18" t="s">
        <v>96</v>
      </c>
      <c r="F4" s="18" t="s">
        <v>97</v>
      </c>
      <c r="G4" s="35" t="s">
        <v>98</v>
      </c>
    </row>
    <row r="5" spans="1:14" x14ac:dyDescent="0.2">
      <c r="A5" s="169"/>
      <c r="B5" s="11"/>
      <c r="C5" s="170" t="s">
        <v>99</v>
      </c>
      <c r="D5" s="3" t="s">
        <v>100</v>
      </c>
      <c r="E5" s="3" t="s">
        <v>101</v>
      </c>
      <c r="F5" s="3" t="s">
        <v>102</v>
      </c>
      <c r="G5" s="3" t="s">
        <v>99</v>
      </c>
    </row>
    <row r="6" spans="1:14" x14ac:dyDescent="0.2">
      <c r="A6" s="70" t="s">
        <v>4</v>
      </c>
      <c r="B6" s="71"/>
      <c r="C6" s="25">
        <v>15839</v>
      </c>
      <c r="D6" s="25">
        <v>14837</v>
      </c>
      <c r="E6" s="25">
        <v>25330</v>
      </c>
      <c r="F6" s="171">
        <v>92600</v>
      </c>
      <c r="G6" s="25">
        <v>543</v>
      </c>
      <c r="I6" s="21">
        <f t="shared" ref="I6:N6" si="0">I8+I24</f>
        <v>15839</v>
      </c>
      <c r="J6" s="21">
        <f t="shared" si="0"/>
        <v>14837</v>
      </c>
      <c r="K6" s="21" t="e">
        <f t="shared" si="0"/>
        <v>#REF!</v>
      </c>
      <c r="L6" s="21">
        <f t="shared" si="0"/>
        <v>25310</v>
      </c>
      <c r="M6" s="21">
        <f t="shared" si="0"/>
        <v>92633</v>
      </c>
      <c r="N6" s="21">
        <f t="shared" si="0"/>
        <v>540</v>
      </c>
    </row>
    <row r="7" spans="1:14" x14ac:dyDescent="0.2">
      <c r="A7" s="10"/>
      <c r="B7" s="12"/>
      <c r="C7" s="172"/>
      <c r="D7" s="22"/>
      <c r="E7" s="22"/>
      <c r="F7" s="22"/>
      <c r="G7" s="22"/>
    </row>
    <row r="8" spans="1:14" x14ac:dyDescent="0.2">
      <c r="A8" s="70" t="s">
        <v>9</v>
      </c>
      <c r="B8" s="71"/>
      <c r="C8" s="173">
        <v>14577</v>
      </c>
      <c r="D8" s="25">
        <v>13837</v>
      </c>
      <c r="E8" s="25">
        <v>24061</v>
      </c>
      <c r="F8" s="25">
        <v>88789</v>
      </c>
      <c r="G8" s="25">
        <v>522</v>
      </c>
      <c r="I8" s="21">
        <f>SUM(C10:C22)</f>
        <v>14577</v>
      </c>
      <c r="J8" s="21">
        <f>SUM(D10:D22)</f>
        <v>13837</v>
      </c>
      <c r="K8" s="21" t="e">
        <f>SUM(#REF!)</f>
        <v>#REF!</v>
      </c>
      <c r="L8" s="21">
        <f t="shared" ref="L8:N8" si="1">SUM(E10:E22)</f>
        <v>24060</v>
      </c>
      <c r="M8" s="21">
        <f t="shared" si="1"/>
        <v>88789</v>
      </c>
      <c r="N8" s="21">
        <f t="shared" si="1"/>
        <v>522</v>
      </c>
    </row>
    <row r="9" spans="1:14" x14ac:dyDescent="0.2">
      <c r="A9" s="10"/>
      <c r="B9" s="7"/>
      <c r="C9" s="172"/>
      <c r="D9" s="22"/>
      <c r="E9" s="22"/>
      <c r="F9" s="22"/>
      <c r="G9" s="22"/>
    </row>
    <row r="10" spans="1:14" x14ac:dyDescent="0.2">
      <c r="A10" s="10"/>
      <c r="B10" s="13" t="s">
        <v>10</v>
      </c>
      <c r="C10" s="172">
        <v>2645</v>
      </c>
      <c r="D10" s="21">
        <v>2488</v>
      </c>
      <c r="E10" s="22">
        <v>4401</v>
      </c>
      <c r="F10" s="174">
        <v>16400</v>
      </c>
      <c r="G10" s="22">
        <v>64</v>
      </c>
    </row>
    <row r="11" spans="1:14" x14ac:dyDescent="0.2">
      <c r="A11" s="10"/>
      <c r="B11" s="13" t="s">
        <v>11</v>
      </c>
      <c r="C11" s="172">
        <v>787</v>
      </c>
      <c r="D11" s="21">
        <v>755</v>
      </c>
      <c r="E11" s="22">
        <v>1212</v>
      </c>
      <c r="F11" s="174">
        <v>5010</v>
      </c>
      <c r="G11" s="22">
        <v>11</v>
      </c>
    </row>
    <row r="12" spans="1:14" x14ac:dyDescent="0.2">
      <c r="A12" s="10"/>
      <c r="B12" s="13" t="s">
        <v>12</v>
      </c>
      <c r="C12" s="172">
        <v>2977</v>
      </c>
      <c r="D12" s="21">
        <v>2845</v>
      </c>
      <c r="E12" s="22">
        <v>5950</v>
      </c>
      <c r="F12" s="174">
        <v>23400</v>
      </c>
      <c r="G12" s="22">
        <v>112</v>
      </c>
    </row>
    <row r="13" spans="1:14" x14ac:dyDescent="0.2">
      <c r="A13" s="10"/>
      <c r="B13" s="13" t="s">
        <v>13</v>
      </c>
      <c r="C13" s="172">
        <v>1381</v>
      </c>
      <c r="D13" s="21">
        <v>1266</v>
      </c>
      <c r="E13" s="22">
        <v>2576</v>
      </c>
      <c r="F13" s="174">
        <v>8340</v>
      </c>
      <c r="G13" s="22">
        <v>97</v>
      </c>
    </row>
    <row r="14" spans="1:14" x14ac:dyDescent="0.2">
      <c r="A14" s="10"/>
      <c r="B14" s="13" t="s">
        <v>14</v>
      </c>
      <c r="C14" s="172">
        <v>717</v>
      </c>
      <c r="D14" s="21">
        <v>702</v>
      </c>
      <c r="E14" s="22">
        <v>1008</v>
      </c>
      <c r="F14" s="174">
        <v>4640</v>
      </c>
      <c r="G14" s="22">
        <v>7</v>
      </c>
    </row>
    <row r="15" spans="1:14" x14ac:dyDescent="0.2">
      <c r="A15" s="10"/>
      <c r="B15" s="13" t="s">
        <v>15</v>
      </c>
      <c r="C15" s="172">
        <v>131</v>
      </c>
      <c r="D15" s="21">
        <v>124</v>
      </c>
      <c r="E15" s="22">
        <v>97</v>
      </c>
      <c r="F15" s="174">
        <v>529</v>
      </c>
      <c r="G15" s="22">
        <v>14</v>
      </c>
    </row>
    <row r="16" spans="1:14" x14ac:dyDescent="0.2">
      <c r="A16" s="10"/>
      <c r="B16" s="13" t="s">
        <v>16</v>
      </c>
      <c r="C16" s="172">
        <v>1341</v>
      </c>
      <c r="D16" s="21">
        <v>1277</v>
      </c>
      <c r="E16" s="22">
        <v>1216</v>
      </c>
      <c r="F16" s="174">
        <v>4370</v>
      </c>
      <c r="G16" s="22">
        <v>61</v>
      </c>
    </row>
    <row r="17" spans="1:14" x14ac:dyDescent="0.2">
      <c r="A17" s="10"/>
      <c r="B17" s="13" t="s">
        <v>17</v>
      </c>
      <c r="C17" s="172">
        <v>294</v>
      </c>
      <c r="D17" s="21">
        <v>288</v>
      </c>
      <c r="E17" s="22">
        <v>445</v>
      </c>
      <c r="F17" s="174">
        <v>1600</v>
      </c>
      <c r="G17" s="22">
        <v>9</v>
      </c>
    </row>
    <row r="18" spans="1:14" x14ac:dyDescent="0.2">
      <c r="A18" s="10"/>
      <c r="B18" s="13" t="s">
        <v>18</v>
      </c>
      <c r="C18" s="172">
        <v>1057</v>
      </c>
      <c r="D18" s="21">
        <v>1005</v>
      </c>
      <c r="E18" s="22">
        <v>2045</v>
      </c>
      <c r="F18" s="174">
        <v>5770</v>
      </c>
      <c r="G18" s="22">
        <v>14</v>
      </c>
    </row>
    <row r="19" spans="1:14" x14ac:dyDescent="0.2">
      <c r="A19" s="10"/>
      <c r="B19" s="13" t="s">
        <v>19</v>
      </c>
      <c r="C19" s="172">
        <v>599</v>
      </c>
      <c r="D19" s="21">
        <v>557</v>
      </c>
      <c r="E19" s="22">
        <v>784</v>
      </c>
      <c r="F19" s="174">
        <v>2850</v>
      </c>
      <c r="G19" s="22">
        <v>7</v>
      </c>
    </row>
    <row r="20" spans="1:14" x14ac:dyDescent="0.2">
      <c r="A20" s="10"/>
      <c r="B20" s="13" t="s">
        <v>20</v>
      </c>
      <c r="C20" s="172">
        <v>1208</v>
      </c>
      <c r="D20" s="21">
        <v>1159</v>
      </c>
      <c r="E20" s="22">
        <v>2586</v>
      </c>
      <c r="F20" s="174">
        <v>7430</v>
      </c>
      <c r="G20" s="22">
        <v>55</v>
      </c>
    </row>
    <row r="21" spans="1:14" x14ac:dyDescent="0.2">
      <c r="A21" s="10"/>
      <c r="B21" s="13" t="s">
        <v>21</v>
      </c>
      <c r="C21" s="172">
        <v>1057</v>
      </c>
      <c r="D21" s="21">
        <v>1004</v>
      </c>
      <c r="E21" s="22">
        <v>1096</v>
      </c>
      <c r="F21" s="174">
        <v>5300</v>
      </c>
      <c r="G21" s="22">
        <v>60</v>
      </c>
    </row>
    <row r="22" spans="1:14" x14ac:dyDescent="0.2">
      <c r="A22" s="10"/>
      <c r="B22" s="14" t="s">
        <v>22</v>
      </c>
      <c r="C22" s="172">
        <v>383</v>
      </c>
      <c r="D22" s="21">
        <v>367</v>
      </c>
      <c r="E22" s="22">
        <v>644</v>
      </c>
      <c r="F22" s="174">
        <v>3150</v>
      </c>
      <c r="G22" s="22">
        <v>11</v>
      </c>
    </row>
    <row r="23" spans="1:14" x14ac:dyDescent="0.2">
      <c r="A23" s="10"/>
      <c r="B23" s="7"/>
      <c r="C23" s="173"/>
      <c r="D23" s="21"/>
      <c r="E23" s="25"/>
      <c r="F23" s="25"/>
      <c r="G23" s="22"/>
    </row>
    <row r="24" spans="1:14" x14ac:dyDescent="0.2">
      <c r="A24" s="70" t="s">
        <v>23</v>
      </c>
      <c r="B24" s="71"/>
      <c r="C24" s="173">
        <v>1262</v>
      </c>
      <c r="D24" s="175">
        <v>1000</v>
      </c>
      <c r="E24" s="25">
        <v>1268</v>
      </c>
      <c r="F24" s="25">
        <v>3844</v>
      </c>
      <c r="G24" s="25">
        <v>21</v>
      </c>
      <c r="I24" s="21">
        <f>SUM(C26:C31)</f>
        <v>1262</v>
      </c>
      <c r="J24" s="21">
        <f>SUM(D26:D31)</f>
        <v>1000</v>
      </c>
      <c r="K24" s="21" t="e">
        <f>SUM(#REF!)</f>
        <v>#REF!</v>
      </c>
      <c r="L24" s="21">
        <f t="shared" ref="L24:N24" si="2">SUM(E26:E31)</f>
        <v>1250</v>
      </c>
      <c r="M24" s="21">
        <f t="shared" si="2"/>
        <v>3844</v>
      </c>
      <c r="N24" s="21">
        <f t="shared" si="2"/>
        <v>18</v>
      </c>
    </row>
    <row r="25" spans="1:14" x14ac:dyDescent="0.2">
      <c r="A25" s="10"/>
      <c r="B25" s="7"/>
      <c r="C25" s="172"/>
      <c r="D25" s="21"/>
      <c r="E25" s="22"/>
      <c r="F25" s="22"/>
      <c r="G25" s="22"/>
    </row>
    <row r="26" spans="1:14" x14ac:dyDescent="0.2">
      <c r="A26" s="10"/>
      <c r="B26" s="13" t="s">
        <v>24</v>
      </c>
      <c r="C26" s="172">
        <v>776</v>
      </c>
      <c r="D26" s="21">
        <v>556</v>
      </c>
      <c r="E26" s="22">
        <v>489</v>
      </c>
      <c r="F26" s="174">
        <v>513</v>
      </c>
      <c r="G26" s="22">
        <v>5</v>
      </c>
    </row>
    <row r="27" spans="1:14" x14ac:dyDescent="0.2">
      <c r="A27" s="10"/>
      <c r="B27" s="13" t="s">
        <v>25</v>
      </c>
      <c r="C27" s="172">
        <v>2</v>
      </c>
      <c r="D27" s="21">
        <v>2</v>
      </c>
      <c r="E27" s="22" t="s">
        <v>103</v>
      </c>
      <c r="F27" s="174">
        <v>5</v>
      </c>
      <c r="G27" s="22" t="s">
        <v>103</v>
      </c>
    </row>
    <row r="28" spans="1:14" x14ac:dyDescent="0.2">
      <c r="A28" s="10"/>
      <c r="B28" s="13" t="s">
        <v>26</v>
      </c>
      <c r="C28" s="172">
        <v>39</v>
      </c>
      <c r="D28" s="21">
        <v>33</v>
      </c>
      <c r="E28" s="22" t="s">
        <v>103</v>
      </c>
      <c r="F28" s="174">
        <v>20</v>
      </c>
      <c r="G28" s="22" t="s">
        <v>104</v>
      </c>
    </row>
    <row r="29" spans="1:14" x14ac:dyDescent="0.2">
      <c r="A29" s="10"/>
      <c r="B29" s="13" t="s">
        <v>27</v>
      </c>
      <c r="C29" s="172">
        <v>191</v>
      </c>
      <c r="D29" s="21">
        <v>178</v>
      </c>
      <c r="E29" s="22">
        <v>278</v>
      </c>
      <c r="F29" s="174">
        <v>1040</v>
      </c>
      <c r="G29" s="22">
        <v>3</v>
      </c>
    </row>
    <row r="30" spans="1:14" x14ac:dyDescent="0.2">
      <c r="A30" s="10"/>
      <c r="B30" s="13" t="s">
        <v>28</v>
      </c>
      <c r="C30" s="172">
        <v>130</v>
      </c>
      <c r="D30" s="21">
        <v>122</v>
      </c>
      <c r="E30" s="22">
        <v>95</v>
      </c>
      <c r="F30" s="174">
        <v>446</v>
      </c>
      <c r="G30" s="22" t="s">
        <v>103</v>
      </c>
    </row>
    <row r="31" spans="1:14" x14ac:dyDescent="0.2">
      <c r="A31" s="10"/>
      <c r="B31" s="13" t="s">
        <v>29</v>
      </c>
      <c r="C31" s="172">
        <v>124</v>
      </c>
      <c r="D31" s="21">
        <v>109</v>
      </c>
      <c r="E31" s="22">
        <v>388</v>
      </c>
      <c r="F31" s="174">
        <v>1820</v>
      </c>
      <c r="G31" s="22">
        <v>10</v>
      </c>
    </row>
    <row r="32" spans="1:14" x14ac:dyDescent="0.2">
      <c r="A32" s="15"/>
      <c r="B32" s="16"/>
      <c r="C32" s="176"/>
      <c r="D32" s="19"/>
      <c r="E32" s="19"/>
      <c r="F32" s="19"/>
      <c r="G32" s="19"/>
    </row>
    <row r="33" spans="1:7" x14ac:dyDescent="0.2">
      <c r="A33" s="1"/>
      <c r="B33" s="1"/>
      <c r="C33" s="1"/>
      <c r="D33" s="1"/>
      <c r="E33" s="1"/>
      <c r="F33" s="1"/>
      <c r="G33" s="22"/>
    </row>
    <row r="34" spans="1:7" x14ac:dyDescent="0.2">
      <c r="A34" s="1"/>
      <c r="B34" s="1"/>
      <c r="C34" s="1"/>
      <c r="D34" s="1"/>
      <c r="E34" s="1"/>
      <c r="F34" s="1"/>
      <c r="G34" s="22"/>
    </row>
    <row r="35" spans="1:7" x14ac:dyDescent="0.2">
      <c r="A35" s="1"/>
      <c r="B35" s="1"/>
      <c r="C35" s="1"/>
      <c r="D35" s="1"/>
      <c r="E35" s="1"/>
      <c r="F35" s="1"/>
      <c r="G35" s="22"/>
    </row>
    <row r="36" spans="1:7" x14ac:dyDescent="0.2">
      <c r="A36" s="1"/>
      <c r="B36" s="1"/>
      <c r="C36" s="1"/>
      <c r="D36" s="1"/>
      <c r="E36" s="1"/>
      <c r="F36" s="1"/>
      <c r="G36" s="22"/>
    </row>
  </sheetData>
  <mergeCells count="4">
    <mergeCell ref="A3:B3"/>
    <mergeCell ref="A6:B6"/>
    <mergeCell ref="A8:B8"/>
    <mergeCell ref="A24:B24"/>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8F38E-E12C-4786-97BA-27CB2E0E2659}">
  <dimension ref="A2:N42"/>
  <sheetViews>
    <sheetView showGridLines="0" zoomScaleNormal="100" workbookViewId="0">
      <selection activeCell="E29" sqref="E29"/>
    </sheetView>
  </sheetViews>
  <sheetFormatPr defaultRowHeight="13" x14ac:dyDescent="0.2"/>
  <cols>
    <col min="1" max="1" width="12.90625" customWidth="1"/>
    <col min="2" max="2" width="13.08984375" customWidth="1"/>
    <col min="3" max="3" width="12.7265625" customWidth="1"/>
    <col min="4" max="4" width="11.90625" customWidth="1"/>
    <col min="5" max="5" width="11.453125" customWidth="1"/>
    <col min="6" max="6" width="14.08984375" customWidth="1"/>
    <col min="7" max="7" width="2.6328125" customWidth="1"/>
    <col min="8" max="8" width="11" customWidth="1"/>
    <col min="9" max="9" width="0" hidden="1" customWidth="1"/>
    <col min="10" max="10" width="8.7265625" hidden="1" customWidth="1"/>
    <col min="11" max="11" width="13.6328125" hidden="1" customWidth="1"/>
  </cols>
  <sheetData>
    <row r="2" spans="1:14" x14ac:dyDescent="0.2">
      <c r="A2" s="177" t="s">
        <v>105</v>
      </c>
      <c r="B2" s="24" t="s">
        <v>106</v>
      </c>
      <c r="C2" s="24" t="s">
        <v>107</v>
      </c>
      <c r="D2" s="178" t="s">
        <v>108</v>
      </c>
      <c r="E2" s="178"/>
      <c r="F2" s="178"/>
      <c r="G2" s="5"/>
      <c r="H2" s="39"/>
    </row>
    <row r="3" spans="1:14" x14ac:dyDescent="0.2">
      <c r="A3" s="69"/>
      <c r="B3" s="17" t="s">
        <v>109</v>
      </c>
      <c r="C3" s="17" t="s">
        <v>110</v>
      </c>
      <c r="D3" s="72" t="s">
        <v>111</v>
      </c>
      <c r="E3" s="72" t="s">
        <v>112</v>
      </c>
      <c r="F3" s="42" t="s">
        <v>113</v>
      </c>
      <c r="G3" s="81" t="s">
        <v>42</v>
      </c>
      <c r="H3" s="74"/>
    </row>
    <row r="4" spans="1:14" x14ac:dyDescent="0.2">
      <c r="A4" s="43" t="s">
        <v>114</v>
      </c>
      <c r="B4" s="18" t="s">
        <v>115</v>
      </c>
      <c r="C4" s="18" t="s">
        <v>116</v>
      </c>
      <c r="D4" s="73"/>
      <c r="E4" s="73"/>
      <c r="F4" s="18" t="s">
        <v>117</v>
      </c>
      <c r="G4" s="8"/>
      <c r="H4" s="45"/>
    </row>
    <row r="5" spans="1:14" x14ac:dyDescent="0.2">
      <c r="A5" s="3" t="s">
        <v>118</v>
      </c>
      <c r="B5" s="3" t="s">
        <v>119</v>
      </c>
      <c r="C5" s="3" t="s">
        <v>120</v>
      </c>
      <c r="D5" s="3"/>
      <c r="E5" s="3" t="s">
        <v>7</v>
      </c>
      <c r="F5" s="3" t="s">
        <v>121</v>
      </c>
      <c r="G5" s="46"/>
      <c r="H5" s="47"/>
    </row>
    <row r="6" spans="1:14" x14ac:dyDescent="0.2">
      <c r="A6" s="25">
        <v>436617</v>
      </c>
      <c r="B6" s="25">
        <v>246</v>
      </c>
      <c r="C6" s="25">
        <v>2858</v>
      </c>
      <c r="D6" s="25">
        <v>1725</v>
      </c>
      <c r="E6" s="25">
        <v>95292</v>
      </c>
      <c r="F6" s="25">
        <v>561694006</v>
      </c>
      <c r="G6" s="79" t="s">
        <v>4</v>
      </c>
      <c r="H6" s="80"/>
      <c r="I6" s="21">
        <f>SUM(B8,B24)</f>
        <v>246</v>
      </c>
      <c r="J6" s="21">
        <f>SUM(J8:J24)</f>
        <v>2858</v>
      </c>
      <c r="K6" s="21">
        <f>SUM(K8:K24)</f>
        <v>560938685</v>
      </c>
    </row>
    <row r="7" spans="1:14" x14ac:dyDescent="0.2">
      <c r="A7" s="22"/>
      <c r="B7" s="22"/>
      <c r="C7" s="22"/>
      <c r="D7" s="22"/>
      <c r="E7" s="22"/>
      <c r="F7" s="22"/>
      <c r="G7" s="48"/>
      <c r="H7" s="49"/>
      <c r="N7" s="21"/>
    </row>
    <row r="8" spans="1:14" x14ac:dyDescent="0.2">
      <c r="A8" s="25">
        <v>412983</v>
      </c>
      <c r="B8" s="25">
        <v>226</v>
      </c>
      <c r="C8" s="25">
        <v>2358</v>
      </c>
      <c r="D8" s="175">
        <v>1641</v>
      </c>
      <c r="E8" s="175">
        <v>91213</v>
      </c>
      <c r="F8" s="175">
        <v>511682704</v>
      </c>
      <c r="G8" s="79" t="s">
        <v>9</v>
      </c>
      <c r="H8" s="80"/>
      <c r="I8" s="21"/>
      <c r="J8" s="21">
        <f>SUM(C10:C22)</f>
        <v>2358</v>
      </c>
      <c r="K8" s="21">
        <f>SUM(F10:F22)</f>
        <v>511682704</v>
      </c>
    </row>
    <row r="9" spans="1:14" x14ac:dyDescent="0.2">
      <c r="A9" s="22"/>
      <c r="B9" s="22"/>
      <c r="C9" s="22"/>
      <c r="D9" s="22"/>
      <c r="E9" s="22"/>
      <c r="F9" s="22"/>
      <c r="G9" s="48"/>
      <c r="H9" s="50"/>
    </row>
    <row r="10" spans="1:14" x14ac:dyDescent="0.2">
      <c r="A10" s="22">
        <v>47123</v>
      </c>
      <c r="B10" s="22">
        <v>31</v>
      </c>
      <c r="C10" s="22">
        <v>519</v>
      </c>
      <c r="D10" s="22">
        <v>369</v>
      </c>
      <c r="E10" s="22">
        <v>16141</v>
      </c>
      <c r="F10" s="22">
        <v>60225981</v>
      </c>
      <c r="G10" s="48"/>
      <c r="H10" s="51" t="s">
        <v>10</v>
      </c>
    </row>
    <row r="11" spans="1:14" x14ac:dyDescent="0.2">
      <c r="A11" s="22">
        <v>14909</v>
      </c>
      <c r="B11" s="22">
        <v>5</v>
      </c>
      <c r="C11" s="22">
        <v>278</v>
      </c>
      <c r="D11" s="22">
        <v>186</v>
      </c>
      <c r="E11" s="22">
        <v>9609</v>
      </c>
      <c r="F11" s="22">
        <v>39649258</v>
      </c>
      <c r="G11" s="48"/>
      <c r="H11" s="51" t="s">
        <v>11</v>
      </c>
    </row>
    <row r="12" spans="1:14" x14ac:dyDescent="0.2">
      <c r="A12" s="22">
        <v>77240</v>
      </c>
      <c r="B12" s="22">
        <v>46</v>
      </c>
      <c r="C12" s="22">
        <v>71</v>
      </c>
      <c r="D12" s="22">
        <v>159</v>
      </c>
      <c r="E12" s="22">
        <v>7507</v>
      </c>
      <c r="F12" s="22">
        <v>21473180</v>
      </c>
      <c r="G12" s="48"/>
      <c r="H12" s="51" t="s">
        <v>12</v>
      </c>
    </row>
    <row r="13" spans="1:14" x14ac:dyDescent="0.2">
      <c r="A13" s="22">
        <v>56411</v>
      </c>
      <c r="B13" s="22">
        <v>23</v>
      </c>
      <c r="C13" s="22">
        <v>466</v>
      </c>
      <c r="D13" s="22">
        <v>80</v>
      </c>
      <c r="E13" s="22">
        <v>1386</v>
      </c>
      <c r="F13" s="22">
        <v>1730991</v>
      </c>
      <c r="G13" s="48"/>
      <c r="H13" s="51" t="s">
        <v>13</v>
      </c>
    </row>
    <row r="14" spans="1:14" x14ac:dyDescent="0.2">
      <c r="A14" s="22">
        <v>9736</v>
      </c>
      <c r="B14" s="22">
        <v>2</v>
      </c>
      <c r="C14" s="22">
        <v>111</v>
      </c>
      <c r="D14" s="22">
        <v>125</v>
      </c>
      <c r="E14" s="22">
        <v>13266</v>
      </c>
      <c r="F14" s="22">
        <v>81703887</v>
      </c>
      <c r="G14" s="48"/>
      <c r="H14" s="51" t="s">
        <v>14</v>
      </c>
    </row>
    <row r="15" spans="1:14" x14ac:dyDescent="0.2">
      <c r="A15" s="22">
        <v>5404</v>
      </c>
      <c r="B15" s="22">
        <v>1</v>
      </c>
      <c r="C15" s="22">
        <v>28</v>
      </c>
      <c r="D15" s="22">
        <v>112</v>
      </c>
      <c r="E15" s="22">
        <v>7141</v>
      </c>
      <c r="F15" s="22">
        <v>33233238</v>
      </c>
      <c r="G15" s="48"/>
      <c r="H15" s="51" t="s">
        <v>15</v>
      </c>
    </row>
    <row r="16" spans="1:14" x14ac:dyDescent="0.2">
      <c r="A16" s="22">
        <v>70739</v>
      </c>
      <c r="B16" s="22">
        <v>36</v>
      </c>
      <c r="C16" s="22">
        <v>149</v>
      </c>
      <c r="D16" s="22">
        <v>145</v>
      </c>
      <c r="E16" s="22">
        <v>7589</v>
      </c>
      <c r="F16" s="22">
        <v>30603179</v>
      </c>
      <c r="G16" s="48"/>
      <c r="H16" s="51" t="s">
        <v>16</v>
      </c>
    </row>
    <row r="17" spans="1:11" x14ac:dyDescent="0.2">
      <c r="A17" s="22">
        <v>4892</v>
      </c>
      <c r="B17" s="22" t="s">
        <v>104</v>
      </c>
      <c r="C17" s="22">
        <v>28</v>
      </c>
      <c r="D17" s="22">
        <v>55</v>
      </c>
      <c r="E17" s="22">
        <v>4636</v>
      </c>
      <c r="F17" s="22">
        <v>56790319</v>
      </c>
      <c r="G17" s="48"/>
      <c r="H17" s="51" t="s">
        <v>17</v>
      </c>
    </row>
    <row r="18" spans="1:11" x14ac:dyDescent="0.2">
      <c r="A18" s="22">
        <v>26825</v>
      </c>
      <c r="B18" s="22">
        <v>12</v>
      </c>
      <c r="C18" s="22">
        <v>444</v>
      </c>
      <c r="D18" s="22">
        <v>52</v>
      </c>
      <c r="E18" s="22">
        <v>1742</v>
      </c>
      <c r="F18" s="22">
        <v>5893061</v>
      </c>
      <c r="G18" s="48"/>
      <c r="H18" s="51" t="s">
        <v>18</v>
      </c>
    </row>
    <row r="19" spans="1:11" x14ac:dyDescent="0.2">
      <c r="A19" s="22">
        <v>8095</v>
      </c>
      <c r="B19" s="22">
        <v>3</v>
      </c>
      <c r="C19" s="22">
        <v>96</v>
      </c>
      <c r="D19" s="22">
        <v>31</v>
      </c>
      <c r="E19" s="22">
        <v>932</v>
      </c>
      <c r="F19" s="22">
        <v>3134122</v>
      </c>
      <c r="G19" s="48"/>
      <c r="H19" s="51" t="s">
        <v>19</v>
      </c>
    </row>
    <row r="20" spans="1:11" x14ac:dyDescent="0.2">
      <c r="A20" s="22">
        <v>34481</v>
      </c>
      <c r="B20" s="22">
        <v>40</v>
      </c>
      <c r="C20" s="22" t="s">
        <v>122</v>
      </c>
      <c r="D20" s="22">
        <v>55</v>
      </c>
      <c r="E20" s="22">
        <v>2654</v>
      </c>
      <c r="F20" s="22">
        <v>10343875</v>
      </c>
      <c r="G20" s="48"/>
      <c r="H20" s="51" t="s">
        <v>20</v>
      </c>
    </row>
    <row r="21" spans="1:11" x14ac:dyDescent="0.2">
      <c r="A21" s="22">
        <v>50967</v>
      </c>
      <c r="B21" s="22">
        <v>24</v>
      </c>
      <c r="C21" s="22">
        <v>112</v>
      </c>
      <c r="D21" s="22">
        <v>160</v>
      </c>
      <c r="E21" s="22">
        <v>11619</v>
      </c>
      <c r="F21" s="22">
        <v>113176074</v>
      </c>
      <c r="G21" s="48"/>
      <c r="H21" s="51" t="s">
        <v>21</v>
      </c>
    </row>
    <row r="22" spans="1:11" x14ac:dyDescent="0.2">
      <c r="A22" s="22">
        <v>6161</v>
      </c>
      <c r="B22" s="22">
        <v>3</v>
      </c>
      <c r="C22" s="22">
        <v>56</v>
      </c>
      <c r="D22" s="22">
        <v>112</v>
      </c>
      <c r="E22" s="22">
        <v>6991</v>
      </c>
      <c r="F22" s="22">
        <v>53725539</v>
      </c>
      <c r="G22" s="48"/>
      <c r="H22" s="52" t="s">
        <v>22</v>
      </c>
    </row>
    <row r="23" spans="1:11" x14ac:dyDescent="0.2">
      <c r="A23" s="22"/>
      <c r="B23" s="22"/>
      <c r="C23" s="22"/>
      <c r="D23" s="22"/>
      <c r="E23" s="22"/>
      <c r="F23" s="22"/>
      <c r="G23" s="48"/>
      <c r="H23" s="50"/>
    </row>
    <row r="24" spans="1:11" x14ac:dyDescent="0.2">
      <c r="A24" s="25">
        <v>23635</v>
      </c>
      <c r="B24" s="25">
        <v>20</v>
      </c>
      <c r="C24" s="25">
        <v>500</v>
      </c>
      <c r="D24" s="25">
        <v>84</v>
      </c>
      <c r="E24" s="25">
        <v>4079</v>
      </c>
      <c r="F24" s="25">
        <v>50011302</v>
      </c>
      <c r="G24" s="79" t="s">
        <v>23</v>
      </c>
      <c r="H24" s="80"/>
      <c r="I24" s="21"/>
      <c r="J24" s="21">
        <f>SUM(C26:C31)</f>
        <v>500</v>
      </c>
      <c r="K24" s="21">
        <f>SUM(F27:F31)</f>
        <v>49255981</v>
      </c>
    </row>
    <row r="25" spans="1:11" x14ac:dyDescent="0.2">
      <c r="A25" s="22"/>
      <c r="B25" s="22"/>
      <c r="C25" s="22"/>
      <c r="D25" s="22"/>
      <c r="E25" s="22"/>
      <c r="F25" s="22"/>
      <c r="G25" s="48"/>
      <c r="H25" s="50"/>
    </row>
    <row r="26" spans="1:11" x14ac:dyDescent="0.2">
      <c r="A26" s="22">
        <v>7046</v>
      </c>
      <c r="B26" s="22" t="s">
        <v>104</v>
      </c>
      <c r="C26" s="22">
        <v>310</v>
      </c>
      <c r="D26" s="22">
        <v>13</v>
      </c>
      <c r="E26" s="22">
        <v>301</v>
      </c>
      <c r="F26" s="22">
        <v>480536</v>
      </c>
      <c r="G26" s="48"/>
      <c r="H26" s="51" t="s">
        <v>24</v>
      </c>
    </row>
    <row r="27" spans="1:11" x14ac:dyDescent="0.2">
      <c r="A27" s="22">
        <v>612</v>
      </c>
      <c r="B27" s="22" t="s">
        <v>104</v>
      </c>
      <c r="C27" s="22">
        <v>1</v>
      </c>
      <c r="D27" s="22">
        <v>5</v>
      </c>
      <c r="E27" s="22">
        <v>1316</v>
      </c>
      <c r="F27" s="22">
        <v>41802858</v>
      </c>
      <c r="G27" s="48"/>
      <c r="H27" s="51" t="s">
        <v>25</v>
      </c>
    </row>
    <row r="28" spans="1:11" x14ac:dyDescent="0.2">
      <c r="A28" s="22">
        <v>2217</v>
      </c>
      <c r="B28" s="22" t="s">
        <v>104</v>
      </c>
      <c r="C28" s="22">
        <v>93</v>
      </c>
      <c r="D28" s="22">
        <v>2</v>
      </c>
      <c r="E28" s="22">
        <v>9</v>
      </c>
      <c r="F28" s="22" t="s">
        <v>123</v>
      </c>
      <c r="G28" s="48"/>
      <c r="H28" s="51" t="s">
        <v>26</v>
      </c>
    </row>
    <row r="29" spans="1:11" x14ac:dyDescent="0.2">
      <c r="A29" s="22">
        <v>2582</v>
      </c>
      <c r="B29" s="22" t="s">
        <v>104</v>
      </c>
      <c r="C29" s="22">
        <v>23</v>
      </c>
      <c r="D29" s="22">
        <v>39</v>
      </c>
      <c r="E29" s="22">
        <v>1431</v>
      </c>
      <c r="F29" s="22">
        <v>4507565</v>
      </c>
      <c r="G29" s="48"/>
      <c r="H29" s="51" t="s">
        <v>27</v>
      </c>
    </row>
    <row r="30" spans="1:11" x14ac:dyDescent="0.2">
      <c r="A30" s="22">
        <v>1409</v>
      </c>
      <c r="B30" s="22" t="s">
        <v>104</v>
      </c>
      <c r="C30" s="22">
        <v>18</v>
      </c>
      <c r="D30" s="22">
        <v>20</v>
      </c>
      <c r="E30" s="22">
        <v>780</v>
      </c>
      <c r="F30" s="22">
        <v>2945558</v>
      </c>
      <c r="G30" s="48"/>
      <c r="H30" s="51" t="s">
        <v>28</v>
      </c>
    </row>
    <row r="31" spans="1:11" x14ac:dyDescent="0.2">
      <c r="A31" s="22">
        <v>9769</v>
      </c>
      <c r="B31" s="22">
        <v>20</v>
      </c>
      <c r="C31" s="22">
        <v>55</v>
      </c>
      <c r="D31" s="22">
        <v>5</v>
      </c>
      <c r="E31" s="22">
        <v>242</v>
      </c>
      <c r="F31" s="22" t="s">
        <v>123</v>
      </c>
      <c r="G31" s="48"/>
      <c r="H31" s="51" t="s">
        <v>29</v>
      </c>
    </row>
    <row r="32" spans="1:11" x14ac:dyDescent="0.2">
      <c r="A32" s="19"/>
      <c r="B32" s="19"/>
      <c r="C32" s="19"/>
      <c r="D32" s="19"/>
      <c r="E32" s="19" t="s">
        <v>41</v>
      </c>
      <c r="F32" s="179"/>
      <c r="G32" s="53"/>
      <c r="H32" s="54"/>
    </row>
    <row r="33" spans="1:8" x14ac:dyDescent="0.2">
      <c r="A33" s="180" t="s">
        <v>124</v>
      </c>
      <c r="B33" s="181"/>
      <c r="C33" s="181"/>
      <c r="D33" s="181"/>
      <c r="E33" s="181"/>
      <c r="F33" s="181"/>
      <c r="G33" s="181"/>
    </row>
    <row r="34" spans="1:8" x14ac:dyDescent="0.2">
      <c r="A34" s="22"/>
      <c r="B34" s="22"/>
      <c r="C34" s="1"/>
      <c r="D34" s="22"/>
      <c r="E34" s="1"/>
      <c r="F34" s="1"/>
    </row>
    <row r="35" spans="1:8" x14ac:dyDescent="0.2">
      <c r="A35" s="22"/>
      <c r="B35" s="22"/>
      <c r="C35" s="1"/>
      <c r="D35" s="22"/>
      <c r="E35" s="1"/>
      <c r="F35" s="1"/>
      <c r="H35" s="21"/>
    </row>
    <row r="36" spans="1:8" x14ac:dyDescent="0.2">
      <c r="B36" s="22"/>
      <c r="C36" s="22"/>
      <c r="D36" s="22"/>
      <c r="E36" s="22"/>
      <c r="F36" s="1"/>
      <c r="G36" s="1"/>
    </row>
    <row r="39" spans="1:8" x14ac:dyDescent="0.2">
      <c r="A39" s="21"/>
    </row>
    <row r="40" spans="1:8" x14ac:dyDescent="0.2">
      <c r="A40" s="21"/>
      <c r="B40" s="21"/>
      <c r="C40" s="21"/>
      <c r="D40" s="21"/>
      <c r="E40" s="21"/>
      <c r="F40" s="21"/>
    </row>
    <row r="41" spans="1:8" x14ac:dyDescent="0.2">
      <c r="A41" s="21"/>
      <c r="B41" s="21"/>
      <c r="C41" s="21"/>
      <c r="D41" s="21"/>
      <c r="E41" s="21"/>
      <c r="F41" s="21"/>
    </row>
    <row r="42" spans="1:8" x14ac:dyDescent="0.2">
      <c r="B42" s="21"/>
      <c r="C42" s="21"/>
      <c r="D42" s="21"/>
      <c r="E42" s="21"/>
      <c r="F42" s="21"/>
    </row>
  </sheetData>
  <mergeCells count="7">
    <mergeCell ref="A33:G33"/>
    <mergeCell ref="D3:D4"/>
    <mergeCell ref="E3:E4"/>
    <mergeCell ref="G3:H3"/>
    <mergeCell ref="G6:H6"/>
    <mergeCell ref="G8:H8"/>
    <mergeCell ref="G24:H24"/>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C5A04-D5B2-490A-A2FF-D383B44E8A1E}">
  <dimension ref="A1:L34"/>
  <sheetViews>
    <sheetView showGridLines="0" zoomScale="115" zoomScaleNormal="115" workbookViewId="0">
      <pane xSplit="2" ySplit="4" topLeftCell="C5" activePane="bottomRight" state="frozen"/>
      <selection pane="topRight" activeCell="C1" sqref="C1"/>
      <selection pane="bottomLeft" activeCell="A5" sqref="A5"/>
      <selection pane="bottomRight" activeCell="H22" sqref="H22"/>
    </sheetView>
  </sheetViews>
  <sheetFormatPr defaultRowHeight="13" x14ac:dyDescent="0.2"/>
  <cols>
    <col min="1" max="1" width="2.6328125" customWidth="1"/>
    <col min="2" max="2" width="11.08984375" customWidth="1"/>
    <col min="3" max="6" width="13.26953125" customWidth="1"/>
    <col min="7" max="7" width="8.7265625" style="182"/>
    <col min="8" max="8" width="14.26953125" customWidth="1"/>
    <col min="9" max="9" width="11" customWidth="1"/>
    <col min="10" max="10" width="12.7265625" customWidth="1"/>
  </cols>
  <sheetData>
    <row r="1" spans="1:12" ht="13.5" customHeight="1" x14ac:dyDescent="0.2">
      <c r="C1" s="56"/>
      <c r="D1" s="56"/>
      <c r="E1" s="56"/>
      <c r="F1" s="56"/>
    </row>
    <row r="2" spans="1:12" ht="13.5" customHeight="1" x14ac:dyDescent="0.2">
      <c r="A2" s="183"/>
      <c r="B2" s="184"/>
      <c r="C2" s="178" t="s">
        <v>125</v>
      </c>
      <c r="D2" s="178"/>
      <c r="E2" s="24" t="s">
        <v>126</v>
      </c>
      <c r="F2" s="33" t="s">
        <v>127</v>
      </c>
    </row>
    <row r="3" spans="1:12" ht="13.5" customHeight="1" x14ac:dyDescent="0.2">
      <c r="A3" s="185" t="s">
        <v>42</v>
      </c>
      <c r="B3" s="186"/>
      <c r="C3" s="187" t="s">
        <v>128</v>
      </c>
      <c r="D3" s="187"/>
      <c r="E3" s="17" t="s">
        <v>129</v>
      </c>
      <c r="F3" s="34" t="s">
        <v>130</v>
      </c>
    </row>
    <row r="4" spans="1:12" ht="13.5" customHeight="1" x14ac:dyDescent="0.2">
      <c r="A4" s="188"/>
      <c r="B4" s="189"/>
      <c r="C4" s="190" t="s">
        <v>131</v>
      </c>
      <c r="D4" s="190" t="s">
        <v>132</v>
      </c>
      <c r="E4" s="18" t="s">
        <v>133</v>
      </c>
      <c r="F4" s="18" t="s">
        <v>133</v>
      </c>
    </row>
    <row r="5" spans="1:12" ht="13.5" customHeight="1" x14ac:dyDescent="0.2">
      <c r="A5" s="191"/>
      <c r="B5" s="192"/>
      <c r="C5" s="193" t="s">
        <v>134</v>
      </c>
      <c r="D5" s="193" t="s">
        <v>135</v>
      </c>
      <c r="E5" s="4" t="s">
        <v>136</v>
      </c>
      <c r="F5" s="4" t="s">
        <v>136</v>
      </c>
      <c r="H5" s="21"/>
    </row>
    <row r="6" spans="1:12" ht="13.5" customHeight="1" x14ac:dyDescent="0.2">
      <c r="A6" s="70" t="s">
        <v>4</v>
      </c>
      <c r="B6" s="194"/>
      <c r="C6" s="25">
        <v>7015</v>
      </c>
      <c r="D6" s="25">
        <v>605072</v>
      </c>
      <c r="E6" s="94">
        <v>94.3</v>
      </c>
      <c r="F6" s="94">
        <v>68.882773919884798</v>
      </c>
    </row>
    <row r="7" spans="1:12" ht="13.5" customHeight="1" x14ac:dyDescent="0.2">
      <c r="A7" s="195"/>
      <c r="B7" s="196"/>
      <c r="C7" s="22"/>
      <c r="D7" s="22"/>
      <c r="E7" s="94"/>
      <c r="F7" s="94"/>
      <c r="H7" s="21"/>
      <c r="I7" s="21"/>
      <c r="J7" s="21"/>
      <c r="K7" s="21"/>
      <c r="L7" s="21"/>
    </row>
    <row r="8" spans="1:12" ht="13.5" customHeight="1" x14ac:dyDescent="0.2">
      <c r="A8" s="70" t="s">
        <v>9</v>
      </c>
      <c r="B8" s="194"/>
      <c r="C8" s="25">
        <v>6838</v>
      </c>
      <c r="D8" s="25">
        <v>590043</v>
      </c>
      <c r="E8" s="94">
        <v>94.7</v>
      </c>
      <c r="F8" s="197" t="s">
        <v>122</v>
      </c>
      <c r="H8" s="21"/>
      <c r="I8" s="21"/>
      <c r="J8" s="21"/>
      <c r="K8" s="21"/>
      <c r="L8" s="21"/>
    </row>
    <row r="9" spans="1:12" ht="13.5" customHeight="1" x14ac:dyDescent="0.2">
      <c r="A9" s="195"/>
      <c r="B9" s="198"/>
      <c r="C9" s="22"/>
      <c r="D9" s="22"/>
      <c r="E9" s="94"/>
      <c r="F9" s="94"/>
    </row>
    <row r="10" spans="1:12" ht="13.5" customHeight="1" x14ac:dyDescent="0.2">
      <c r="A10" s="195"/>
      <c r="B10" s="199" t="s">
        <v>10</v>
      </c>
      <c r="C10" s="22">
        <v>1207</v>
      </c>
      <c r="D10" s="22">
        <v>114634</v>
      </c>
      <c r="E10" s="200">
        <v>97.6</v>
      </c>
      <c r="F10" s="200">
        <v>79.800170272918564</v>
      </c>
    </row>
    <row r="11" spans="1:12" ht="13.5" customHeight="1" x14ac:dyDescent="0.2">
      <c r="A11" s="195"/>
      <c r="B11" s="199" t="s">
        <v>11</v>
      </c>
      <c r="C11" s="22">
        <v>1008</v>
      </c>
      <c r="D11" s="22">
        <v>79839</v>
      </c>
      <c r="E11" s="200">
        <v>99.4</v>
      </c>
      <c r="F11" s="200">
        <v>78.981629993484034</v>
      </c>
    </row>
    <row r="12" spans="1:12" ht="13.5" customHeight="1" x14ac:dyDescent="0.2">
      <c r="A12" s="195"/>
      <c r="B12" s="199" t="s">
        <v>12</v>
      </c>
      <c r="C12" s="22">
        <v>1069</v>
      </c>
      <c r="D12" s="22">
        <v>91863</v>
      </c>
      <c r="E12" s="200">
        <v>93.5</v>
      </c>
      <c r="F12" s="200">
        <v>69.054850432132326</v>
      </c>
    </row>
    <row r="13" spans="1:12" ht="13.5" customHeight="1" x14ac:dyDescent="0.2">
      <c r="A13" s="195"/>
      <c r="B13" s="199" t="s">
        <v>13</v>
      </c>
      <c r="C13" s="22">
        <v>153</v>
      </c>
      <c r="D13" s="22">
        <v>12382</v>
      </c>
      <c r="E13" s="200">
        <v>95.9</v>
      </c>
      <c r="F13" s="200">
        <v>46.493356441363375</v>
      </c>
    </row>
    <row r="14" spans="1:12" ht="13.5" customHeight="1" x14ac:dyDescent="0.2">
      <c r="A14" s="195"/>
      <c r="B14" s="199" t="s">
        <v>14</v>
      </c>
      <c r="C14" s="22">
        <v>567</v>
      </c>
      <c r="D14" s="22">
        <v>51522</v>
      </c>
      <c r="E14" s="200">
        <v>93.9</v>
      </c>
      <c r="F14" s="200">
        <v>71.214894066305348</v>
      </c>
    </row>
    <row r="15" spans="1:12" ht="13.5" customHeight="1" x14ac:dyDescent="0.2">
      <c r="A15" s="195"/>
      <c r="B15" s="199" t="s">
        <v>15</v>
      </c>
      <c r="C15" s="22">
        <v>436</v>
      </c>
      <c r="D15" s="22">
        <v>36521</v>
      </c>
      <c r="E15" s="200">
        <v>98.5</v>
      </c>
      <c r="F15" s="200">
        <v>90.251528138832299</v>
      </c>
    </row>
    <row r="16" spans="1:12" ht="13.5" customHeight="1" x14ac:dyDescent="0.2">
      <c r="A16" s="195"/>
      <c r="B16" s="199" t="s">
        <v>16</v>
      </c>
      <c r="C16" s="22">
        <v>718</v>
      </c>
      <c r="D16" s="22">
        <v>65215</v>
      </c>
      <c r="E16" s="200">
        <v>85.7</v>
      </c>
      <c r="F16" s="200">
        <v>36.797785844773919</v>
      </c>
    </row>
    <row r="17" spans="1:12" ht="13.5" customHeight="1" x14ac:dyDescent="0.2">
      <c r="A17" s="195"/>
      <c r="B17" s="199" t="s">
        <v>17</v>
      </c>
      <c r="C17" s="22">
        <v>255</v>
      </c>
      <c r="D17" s="22">
        <v>20856</v>
      </c>
      <c r="E17" s="200">
        <v>94.9</v>
      </c>
      <c r="F17" s="200">
        <v>81.859728231064537</v>
      </c>
    </row>
    <row r="18" spans="1:12" ht="13.5" customHeight="1" x14ac:dyDescent="0.2">
      <c r="A18" s="195"/>
      <c r="B18" s="199" t="s">
        <v>18</v>
      </c>
      <c r="C18" s="22">
        <v>67</v>
      </c>
      <c r="D18" s="22">
        <v>6655</v>
      </c>
      <c r="E18" s="200">
        <v>94.9</v>
      </c>
      <c r="F18" s="200">
        <v>50.619254341164456</v>
      </c>
    </row>
    <row r="19" spans="1:12" ht="13.5" customHeight="1" x14ac:dyDescent="0.2">
      <c r="A19" s="195"/>
      <c r="B19" s="199" t="s">
        <v>19</v>
      </c>
      <c r="C19" s="22">
        <v>166</v>
      </c>
      <c r="D19" s="22">
        <v>15923</v>
      </c>
      <c r="E19" s="200">
        <v>78.7</v>
      </c>
      <c r="F19" s="200">
        <v>32.868232617278991</v>
      </c>
    </row>
    <row r="20" spans="1:12" ht="13.5" customHeight="1" x14ac:dyDescent="0.2">
      <c r="A20" s="195"/>
      <c r="B20" s="199" t="s">
        <v>20</v>
      </c>
      <c r="C20" s="22">
        <v>25</v>
      </c>
      <c r="D20" s="22">
        <v>2441</v>
      </c>
      <c r="E20" s="200">
        <v>91.8</v>
      </c>
      <c r="F20" s="200">
        <v>36.867557826543177</v>
      </c>
    </row>
    <row r="21" spans="1:12" ht="13.5" customHeight="1" x14ac:dyDescent="0.2">
      <c r="A21" s="195"/>
      <c r="B21" s="199" t="s">
        <v>21</v>
      </c>
      <c r="C21" s="22">
        <v>782</v>
      </c>
      <c r="D21" s="22">
        <v>62423</v>
      </c>
      <c r="E21" s="200">
        <v>94.7</v>
      </c>
      <c r="F21" s="200">
        <v>88.542638144089537</v>
      </c>
    </row>
    <row r="22" spans="1:12" ht="13.5" customHeight="1" x14ac:dyDescent="0.2">
      <c r="A22" s="195"/>
      <c r="B22" s="201" t="s">
        <v>22</v>
      </c>
      <c r="C22" s="22">
        <v>385</v>
      </c>
      <c r="D22" s="22">
        <v>29769</v>
      </c>
      <c r="E22" s="200">
        <v>99.3</v>
      </c>
      <c r="F22" s="200">
        <v>59.125039717711594</v>
      </c>
    </row>
    <row r="23" spans="1:12" ht="13.5" customHeight="1" x14ac:dyDescent="0.2">
      <c r="A23" s="195"/>
      <c r="B23" s="198"/>
      <c r="C23" s="22"/>
      <c r="D23" s="22"/>
      <c r="E23" s="94"/>
      <c r="F23" s="94"/>
    </row>
    <row r="24" spans="1:12" ht="13.5" customHeight="1" x14ac:dyDescent="0.2">
      <c r="A24" s="70" t="s">
        <v>23</v>
      </c>
      <c r="B24" s="194"/>
      <c r="C24" s="25">
        <v>177</v>
      </c>
      <c r="D24" s="25">
        <v>15029</v>
      </c>
      <c r="E24" s="94">
        <v>83.3</v>
      </c>
      <c r="F24" s="197" t="s">
        <v>122</v>
      </c>
      <c r="H24" s="21"/>
      <c r="I24" s="21"/>
      <c r="J24" s="21"/>
      <c r="K24" s="21"/>
      <c r="L24" s="21"/>
    </row>
    <row r="25" spans="1:12" ht="13.5" customHeight="1" x14ac:dyDescent="0.2">
      <c r="A25" s="195"/>
      <c r="B25" s="198"/>
      <c r="C25" s="22" t="s">
        <v>41</v>
      </c>
      <c r="D25" s="22" t="s">
        <v>137</v>
      </c>
      <c r="E25" s="94"/>
      <c r="F25" s="94"/>
    </row>
    <row r="26" spans="1:12" ht="13.5" customHeight="1" x14ac:dyDescent="0.2">
      <c r="A26" s="195"/>
      <c r="B26" s="199" t="s">
        <v>24</v>
      </c>
      <c r="C26" s="22">
        <v>25</v>
      </c>
      <c r="D26" s="22">
        <v>2496</v>
      </c>
      <c r="E26" s="200">
        <v>96.3</v>
      </c>
      <c r="F26" s="200">
        <v>24.022662889518415</v>
      </c>
    </row>
    <row r="27" spans="1:12" ht="13.5" customHeight="1" x14ac:dyDescent="0.2">
      <c r="A27" s="195"/>
      <c r="B27" s="199" t="s">
        <v>25</v>
      </c>
      <c r="C27" s="22">
        <v>19</v>
      </c>
      <c r="D27" s="22">
        <v>2258</v>
      </c>
      <c r="E27" s="202">
        <v>100</v>
      </c>
      <c r="F27" s="200">
        <v>99.54175152749491</v>
      </c>
    </row>
    <row r="28" spans="1:12" ht="13.5" customHeight="1" x14ac:dyDescent="0.2">
      <c r="A28" s="195"/>
      <c r="B28" s="203" t="s">
        <v>26</v>
      </c>
      <c r="C28" s="200" t="s">
        <v>138</v>
      </c>
      <c r="D28" s="22" t="s">
        <v>139</v>
      </c>
      <c r="E28" s="200">
        <v>99.4</v>
      </c>
      <c r="F28" s="200" t="s">
        <v>138</v>
      </c>
    </row>
    <row r="29" spans="1:12" ht="13.5" customHeight="1" x14ac:dyDescent="0.2">
      <c r="A29" s="195"/>
      <c r="B29" s="199" t="s">
        <v>27</v>
      </c>
      <c r="C29" s="22">
        <v>88</v>
      </c>
      <c r="D29" s="22">
        <v>6587</v>
      </c>
      <c r="E29" s="200">
        <v>67.099999999999994</v>
      </c>
      <c r="F29" s="200">
        <v>49.135067810683644</v>
      </c>
    </row>
    <row r="30" spans="1:12" ht="13.5" customHeight="1" x14ac:dyDescent="0.2">
      <c r="A30" s="195"/>
      <c r="B30" s="199" t="s">
        <v>28</v>
      </c>
      <c r="C30" s="22">
        <v>42</v>
      </c>
      <c r="D30" s="22">
        <v>3372</v>
      </c>
      <c r="E30" s="200">
        <v>80.400000000000006</v>
      </c>
      <c r="F30" s="200">
        <v>61.96092554245071</v>
      </c>
    </row>
    <row r="31" spans="1:12" ht="13.5" customHeight="1" x14ac:dyDescent="0.2">
      <c r="A31" s="195"/>
      <c r="B31" s="199" t="s">
        <v>29</v>
      </c>
      <c r="C31" s="22">
        <v>3</v>
      </c>
      <c r="D31" s="22">
        <v>316</v>
      </c>
      <c r="E31" s="200">
        <v>67</v>
      </c>
      <c r="F31" s="200" t="s">
        <v>138</v>
      </c>
    </row>
    <row r="32" spans="1:12" ht="13.5" customHeight="1" x14ac:dyDescent="0.2">
      <c r="A32" s="204"/>
      <c r="B32" s="205"/>
      <c r="C32" s="19"/>
      <c r="D32" s="19"/>
      <c r="E32" s="206"/>
      <c r="F32" s="206"/>
    </row>
    <row r="33" spans="2:6" ht="23.15" customHeight="1" x14ac:dyDescent="0.2">
      <c r="B33" s="1"/>
      <c r="C33" s="1"/>
      <c r="D33" s="1"/>
      <c r="E33" s="1"/>
      <c r="F33" s="1"/>
    </row>
    <row r="34" spans="2:6" x14ac:dyDescent="0.2">
      <c r="B34" s="1"/>
      <c r="C34" s="1"/>
      <c r="D34" s="1"/>
      <c r="E34" s="1"/>
      <c r="F34" s="1"/>
    </row>
  </sheetData>
  <mergeCells count="4">
    <mergeCell ref="A3:B3"/>
    <mergeCell ref="A6:B6"/>
    <mergeCell ref="A8:B8"/>
    <mergeCell ref="A24:B24"/>
  </mergeCells>
  <phoneticPr fontId="1"/>
  <pageMargins left="0.7" right="0.7" top="0.75" bottom="0.75" header="0.3" footer="0.3"/>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DC9B7-3B81-41F5-A964-337AABC1432E}">
  <dimension ref="A1:Q39"/>
  <sheetViews>
    <sheetView showGridLines="0" zoomScale="130" zoomScaleNormal="130" workbookViewId="0">
      <selection activeCell="D26" sqref="D26"/>
    </sheetView>
  </sheetViews>
  <sheetFormatPr defaultRowHeight="13" x14ac:dyDescent="0.2"/>
  <cols>
    <col min="1" max="1" width="20.26953125" customWidth="1"/>
    <col min="2" max="6" width="13.453125" customWidth="1"/>
    <col min="7" max="7" width="2.6328125" customWidth="1"/>
    <col min="8" max="8" width="11.08984375" customWidth="1"/>
    <col min="9" max="10" width="10.90625" bestFit="1" customWidth="1"/>
    <col min="11" max="12" width="9.7265625" bestFit="1" customWidth="1"/>
  </cols>
  <sheetData>
    <row r="1" spans="1:17" x14ac:dyDescent="0.2">
      <c r="A1" s="56"/>
      <c r="B1" s="56"/>
      <c r="C1" s="56"/>
      <c r="D1" s="56"/>
      <c r="E1" s="56"/>
      <c r="F1" s="56"/>
    </row>
    <row r="2" spans="1:17" x14ac:dyDescent="0.2">
      <c r="A2" s="36" t="s">
        <v>140</v>
      </c>
      <c r="B2" s="37"/>
      <c r="C2" s="24" t="s">
        <v>141</v>
      </c>
      <c r="D2" s="37" t="s">
        <v>142</v>
      </c>
      <c r="E2" s="37"/>
      <c r="F2" s="37"/>
      <c r="G2" s="5"/>
      <c r="H2" s="39"/>
    </row>
    <row r="3" spans="1:17" x14ac:dyDescent="0.2">
      <c r="A3" s="207" t="s">
        <v>143</v>
      </c>
      <c r="B3" s="72" t="s">
        <v>144</v>
      </c>
      <c r="C3" s="17" t="s">
        <v>145</v>
      </c>
      <c r="D3" s="72" t="s">
        <v>146</v>
      </c>
      <c r="E3" s="72" t="s">
        <v>112</v>
      </c>
      <c r="F3" s="42" t="s">
        <v>147</v>
      </c>
      <c r="G3" s="81" t="s">
        <v>42</v>
      </c>
      <c r="H3" s="74"/>
    </row>
    <row r="4" spans="1:17" x14ac:dyDescent="0.2">
      <c r="A4" s="208"/>
      <c r="B4" s="209"/>
      <c r="C4" s="18" t="s">
        <v>148</v>
      </c>
      <c r="D4" s="209"/>
      <c r="E4" s="73"/>
      <c r="F4" s="18" t="s">
        <v>149</v>
      </c>
      <c r="G4" s="8"/>
      <c r="H4" s="45"/>
    </row>
    <row r="5" spans="1:17" x14ac:dyDescent="0.2">
      <c r="A5" s="193" t="s">
        <v>150</v>
      </c>
      <c r="B5" s="193" t="s">
        <v>136</v>
      </c>
      <c r="C5" s="193" t="s">
        <v>151</v>
      </c>
      <c r="D5" s="193"/>
      <c r="E5" s="193" t="s">
        <v>7</v>
      </c>
      <c r="F5" s="4" t="s">
        <v>152</v>
      </c>
      <c r="G5" s="46"/>
      <c r="H5" s="47"/>
    </row>
    <row r="6" spans="1:17" x14ac:dyDescent="0.2">
      <c r="A6" s="210">
        <v>16517380</v>
      </c>
      <c r="B6" s="211">
        <v>94.1</v>
      </c>
      <c r="C6" s="210">
        <v>1068491</v>
      </c>
      <c r="D6" s="171">
        <f>SUM(D8+D24)</f>
        <v>14589</v>
      </c>
      <c r="E6" s="171">
        <f>SUM(E8+E24)</f>
        <v>112526</v>
      </c>
      <c r="F6" s="171">
        <v>3104986</v>
      </c>
      <c r="G6" s="79" t="s">
        <v>4</v>
      </c>
      <c r="H6" s="80"/>
      <c r="I6" s="174"/>
      <c r="J6" s="174"/>
    </row>
    <row r="7" spans="1:17" x14ac:dyDescent="0.2">
      <c r="A7" s="212"/>
      <c r="B7" s="213"/>
      <c r="C7" s="212"/>
      <c r="D7" s="212"/>
      <c r="E7" s="212"/>
      <c r="F7" s="212"/>
      <c r="G7" s="48"/>
      <c r="H7" s="49"/>
    </row>
    <row r="8" spans="1:17" x14ac:dyDescent="0.2">
      <c r="A8" s="210">
        <v>15094702</v>
      </c>
      <c r="B8" s="211" t="s">
        <v>122</v>
      </c>
      <c r="C8" s="210">
        <v>1009057</v>
      </c>
      <c r="D8" s="171">
        <v>14047</v>
      </c>
      <c r="E8" s="171">
        <v>109900</v>
      </c>
      <c r="F8" s="171">
        <v>3070351</v>
      </c>
      <c r="G8" s="79" t="s">
        <v>9</v>
      </c>
      <c r="H8" s="80"/>
      <c r="J8" s="174"/>
    </row>
    <row r="9" spans="1:17" x14ac:dyDescent="0.2">
      <c r="A9" s="212"/>
      <c r="B9" s="213"/>
      <c r="C9" s="212"/>
      <c r="D9" s="212"/>
      <c r="E9" s="212"/>
      <c r="F9" s="212"/>
      <c r="G9" s="48"/>
      <c r="H9" s="50"/>
    </row>
    <row r="10" spans="1:17" x14ac:dyDescent="0.2">
      <c r="A10" s="212">
        <v>2575927</v>
      </c>
      <c r="B10" s="213">
        <v>93.4</v>
      </c>
      <c r="C10" s="212">
        <v>180561</v>
      </c>
      <c r="D10" s="174">
        <v>3005</v>
      </c>
      <c r="E10" s="174">
        <v>21967</v>
      </c>
      <c r="F10" s="174">
        <v>547293</v>
      </c>
      <c r="G10" s="48"/>
      <c r="H10" s="51" t="s">
        <v>10</v>
      </c>
      <c r="K10" s="174"/>
    </row>
    <row r="11" spans="1:17" x14ac:dyDescent="0.2">
      <c r="A11" s="212">
        <v>913519</v>
      </c>
      <c r="B11" s="213">
        <v>93.9</v>
      </c>
      <c r="C11" s="212">
        <v>126533</v>
      </c>
      <c r="D11" s="174">
        <v>1627</v>
      </c>
      <c r="E11" s="174">
        <v>13077</v>
      </c>
      <c r="F11" s="174">
        <v>383035</v>
      </c>
      <c r="G11" s="48"/>
      <c r="H11" s="51" t="s">
        <v>11</v>
      </c>
    </row>
    <row r="12" spans="1:17" x14ac:dyDescent="0.2">
      <c r="A12" s="174">
        <v>2071895</v>
      </c>
      <c r="B12" s="213">
        <v>97.3</v>
      </c>
      <c r="C12" s="212">
        <v>159033</v>
      </c>
      <c r="D12" s="174">
        <v>2119</v>
      </c>
      <c r="E12" s="174">
        <v>21825</v>
      </c>
      <c r="F12" s="174">
        <v>829691</v>
      </c>
      <c r="G12" s="48"/>
      <c r="H12" s="51" t="s">
        <v>12</v>
      </c>
    </row>
    <row r="13" spans="1:17" x14ac:dyDescent="0.2">
      <c r="A13" s="212">
        <v>1401461</v>
      </c>
      <c r="B13" s="213">
        <v>92.5</v>
      </c>
      <c r="C13" s="212">
        <v>35423</v>
      </c>
      <c r="D13" s="174">
        <v>682</v>
      </c>
      <c r="E13" s="174">
        <v>3470</v>
      </c>
      <c r="F13" s="174">
        <v>63563</v>
      </c>
      <c r="G13" s="48"/>
      <c r="H13" s="51" t="s">
        <v>13</v>
      </c>
    </row>
    <row r="14" spans="1:17" x14ac:dyDescent="0.2">
      <c r="A14" s="212">
        <v>802069</v>
      </c>
      <c r="B14" s="213">
        <v>98.3</v>
      </c>
      <c r="C14" s="212">
        <v>89612</v>
      </c>
      <c r="D14" s="174">
        <v>1068</v>
      </c>
      <c r="E14" s="174">
        <v>8708</v>
      </c>
      <c r="F14" s="174">
        <v>177737</v>
      </c>
      <c r="G14" s="48"/>
      <c r="H14" s="51" t="s">
        <v>14</v>
      </c>
      <c r="Q14" s="210"/>
    </row>
    <row r="15" spans="1:17" x14ac:dyDescent="0.2">
      <c r="A15" s="212">
        <v>371833</v>
      </c>
      <c r="B15" s="213">
        <v>97.3</v>
      </c>
      <c r="C15" s="212">
        <v>47412</v>
      </c>
      <c r="D15" s="174">
        <v>599</v>
      </c>
      <c r="E15" s="174">
        <v>5238</v>
      </c>
      <c r="F15" s="174">
        <v>179600</v>
      </c>
      <c r="G15" s="48"/>
      <c r="H15" s="51" t="s">
        <v>15</v>
      </c>
      <c r="Q15" s="212"/>
    </row>
    <row r="16" spans="1:17" x14ac:dyDescent="0.2">
      <c r="A16" s="212">
        <v>2125327</v>
      </c>
      <c r="B16" s="213">
        <v>92.7</v>
      </c>
      <c r="C16" s="212">
        <v>103599</v>
      </c>
      <c r="D16" s="174">
        <v>1271</v>
      </c>
      <c r="E16" s="174">
        <v>9876</v>
      </c>
      <c r="F16" s="174">
        <v>229667</v>
      </c>
      <c r="G16" s="48"/>
      <c r="H16" s="51" t="s">
        <v>16</v>
      </c>
      <c r="Q16" s="210"/>
    </row>
    <row r="17" spans="1:17" x14ac:dyDescent="0.2">
      <c r="A17" s="212">
        <v>432533</v>
      </c>
      <c r="B17" s="213">
        <v>99.3</v>
      </c>
      <c r="C17" s="212">
        <v>37724</v>
      </c>
      <c r="D17" s="174">
        <v>432</v>
      </c>
      <c r="E17" s="174">
        <v>3008</v>
      </c>
      <c r="F17" s="174">
        <v>78772</v>
      </c>
      <c r="G17" s="48"/>
      <c r="H17" s="51" t="s">
        <v>17</v>
      </c>
      <c r="Q17" s="212"/>
    </row>
    <row r="18" spans="1:17" x14ac:dyDescent="0.2">
      <c r="A18" s="212">
        <v>862661</v>
      </c>
      <c r="B18" s="213">
        <v>94</v>
      </c>
      <c r="C18" s="212">
        <v>26297</v>
      </c>
      <c r="D18" s="174">
        <v>424</v>
      </c>
      <c r="E18" s="174">
        <v>2408</v>
      </c>
      <c r="F18" s="174">
        <v>47016</v>
      </c>
      <c r="G18" s="48"/>
      <c r="H18" s="51" t="s">
        <v>18</v>
      </c>
      <c r="Q18" s="212"/>
    </row>
    <row r="19" spans="1:17" x14ac:dyDescent="0.2">
      <c r="A19" s="212">
        <v>582062</v>
      </c>
      <c r="B19" s="213">
        <v>83</v>
      </c>
      <c r="C19" s="212">
        <v>24446</v>
      </c>
      <c r="D19" s="174">
        <v>465</v>
      </c>
      <c r="E19" s="174">
        <v>3187</v>
      </c>
      <c r="F19" s="174">
        <v>64382</v>
      </c>
      <c r="G19" s="48"/>
      <c r="H19" s="51" t="s">
        <v>19</v>
      </c>
      <c r="Q19" s="212"/>
    </row>
    <row r="20" spans="1:17" x14ac:dyDescent="0.2">
      <c r="A20" s="212">
        <v>984462</v>
      </c>
      <c r="B20" s="213">
        <v>90.2</v>
      </c>
      <c r="C20" s="212">
        <v>22406</v>
      </c>
      <c r="D20" s="174">
        <v>273</v>
      </c>
      <c r="E20" s="174">
        <v>1530</v>
      </c>
      <c r="F20" s="174">
        <v>23003</v>
      </c>
      <c r="G20" s="48"/>
      <c r="H20" s="51" t="s">
        <v>20</v>
      </c>
      <c r="Q20" s="212"/>
    </row>
    <row r="21" spans="1:17" x14ac:dyDescent="0.2">
      <c r="A21" s="212">
        <v>1539711</v>
      </c>
      <c r="B21" s="213">
        <v>96.4</v>
      </c>
      <c r="C21" s="212">
        <v>108930</v>
      </c>
      <c r="D21" s="174">
        <v>1512</v>
      </c>
      <c r="E21" s="174">
        <v>11167</v>
      </c>
      <c r="F21" s="174">
        <v>351091</v>
      </c>
      <c r="G21" s="48"/>
      <c r="H21" s="51" t="s">
        <v>21</v>
      </c>
      <c r="J21" s="174"/>
      <c r="K21" s="174"/>
      <c r="L21" s="174"/>
      <c r="Q21" s="212"/>
    </row>
    <row r="22" spans="1:17" x14ac:dyDescent="0.2">
      <c r="A22" s="212">
        <v>431242</v>
      </c>
      <c r="B22" s="213">
        <v>98.7</v>
      </c>
      <c r="C22" s="212">
        <v>47081</v>
      </c>
      <c r="D22" s="174">
        <v>570</v>
      </c>
      <c r="E22" s="174">
        <v>4439</v>
      </c>
      <c r="F22" s="174">
        <v>95501</v>
      </c>
      <c r="G22" s="48"/>
      <c r="H22" s="52" t="s">
        <v>22</v>
      </c>
      <c r="I22" s="174"/>
      <c r="J22" s="174"/>
      <c r="K22" s="174"/>
      <c r="L22" s="174"/>
      <c r="Q22" s="212"/>
    </row>
    <row r="23" spans="1:17" x14ac:dyDescent="0.2">
      <c r="A23" s="212"/>
      <c r="B23" s="213"/>
      <c r="C23" s="212"/>
      <c r="D23" s="212"/>
      <c r="E23" s="212"/>
      <c r="F23" s="212"/>
      <c r="G23" s="48"/>
      <c r="H23" s="50"/>
      <c r="J23" s="174"/>
      <c r="K23" s="174"/>
      <c r="L23" s="174"/>
      <c r="Q23" s="212"/>
    </row>
    <row r="24" spans="1:17" x14ac:dyDescent="0.2">
      <c r="A24" s="210">
        <v>1422678</v>
      </c>
      <c r="B24" s="211" t="s">
        <v>122</v>
      </c>
      <c r="C24" s="210">
        <v>41768</v>
      </c>
      <c r="D24" s="171">
        <v>542</v>
      </c>
      <c r="E24" s="171">
        <v>2626</v>
      </c>
      <c r="F24" s="171">
        <v>34636</v>
      </c>
      <c r="G24" s="79" t="s">
        <v>23</v>
      </c>
      <c r="H24" s="80"/>
      <c r="J24" s="174"/>
      <c r="Q24" s="212"/>
    </row>
    <row r="25" spans="1:17" x14ac:dyDescent="0.2">
      <c r="A25" s="212"/>
      <c r="B25" s="213"/>
      <c r="C25" s="212"/>
      <c r="D25" s="212"/>
      <c r="E25" s="212"/>
      <c r="F25" s="212"/>
      <c r="G25" s="48"/>
      <c r="H25" s="50"/>
      <c r="Q25" s="212"/>
    </row>
    <row r="26" spans="1:17" x14ac:dyDescent="0.2">
      <c r="A26" s="212">
        <v>617164</v>
      </c>
      <c r="B26" s="213">
        <v>94.2</v>
      </c>
      <c r="C26" s="212">
        <v>4575</v>
      </c>
      <c r="D26" s="212">
        <v>213</v>
      </c>
      <c r="E26" s="174">
        <v>699</v>
      </c>
      <c r="F26" s="174">
        <v>7215</v>
      </c>
      <c r="G26" s="48"/>
      <c r="H26" s="51" t="s">
        <v>24</v>
      </c>
      <c r="Q26" s="212"/>
    </row>
    <row r="27" spans="1:17" x14ac:dyDescent="0.2">
      <c r="A27" s="212">
        <v>59042</v>
      </c>
      <c r="B27" s="213">
        <v>74.8</v>
      </c>
      <c r="C27" s="212">
        <v>2163</v>
      </c>
      <c r="D27" s="212">
        <v>23</v>
      </c>
      <c r="E27" s="174">
        <v>130</v>
      </c>
      <c r="F27" s="174">
        <v>1360</v>
      </c>
      <c r="G27" s="48"/>
      <c r="H27" s="51" t="s">
        <v>25</v>
      </c>
      <c r="J27" s="174"/>
      <c r="Q27" s="212"/>
    </row>
    <row r="28" spans="1:17" x14ac:dyDescent="0.2">
      <c r="A28" s="212">
        <v>136573</v>
      </c>
      <c r="B28" s="213">
        <v>81.2</v>
      </c>
      <c r="C28" s="212">
        <v>761</v>
      </c>
      <c r="D28" s="212">
        <v>53</v>
      </c>
      <c r="E28" s="174">
        <v>120</v>
      </c>
      <c r="F28" s="174">
        <v>486</v>
      </c>
      <c r="G28" s="48"/>
      <c r="H28" s="51" t="s">
        <v>26</v>
      </c>
      <c r="Q28" s="212"/>
    </row>
    <row r="29" spans="1:17" x14ac:dyDescent="0.2">
      <c r="A29" s="212">
        <v>231888</v>
      </c>
      <c r="B29" s="213">
        <v>98.8</v>
      </c>
      <c r="C29" s="212">
        <v>5904</v>
      </c>
      <c r="D29" s="212">
        <v>110</v>
      </c>
      <c r="E29" s="174">
        <v>811</v>
      </c>
      <c r="F29" s="174">
        <v>12512</v>
      </c>
      <c r="G29" s="48"/>
      <c r="H29" s="51" t="s">
        <v>27</v>
      </c>
      <c r="Q29" s="212"/>
    </row>
    <row r="30" spans="1:17" x14ac:dyDescent="0.2">
      <c r="A30" s="212">
        <v>157811</v>
      </c>
      <c r="B30" s="213">
        <v>94.9</v>
      </c>
      <c r="C30" s="212">
        <v>4471</v>
      </c>
      <c r="D30" s="212">
        <v>115</v>
      </c>
      <c r="E30" s="174">
        <v>696</v>
      </c>
      <c r="F30" s="174">
        <v>11755</v>
      </c>
      <c r="G30" s="48"/>
      <c r="H30" s="51" t="s">
        <v>28</v>
      </c>
      <c r="Q30" s="212"/>
    </row>
    <row r="31" spans="1:17" x14ac:dyDescent="0.2">
      <c r="A31" s="212">
        <v>220200</v>
      </c>
      <c r="B31" s="213">
        <v>96.3</v>
      </c>
      <c r="C31" s="212">
        <v>993</v>
      </c>
      <c r="D31" s="212">
        <v>28</v>
      </c>
      <c r="E31" s="174">
        <v>170</v>
      </c>
      <c r="F31" s="174">
        <v>1308</v>
      </c>
      <c r="G31" s="48"/>
      <c r="H31" s="51" t="s">
        <v>29</v>
      </c>
      <c r="I31" s="174"/>
      <c r="Q31" s="212"/>
    </row>
    <row r="32" spans="1:17" x14ac:dyDescent="0.2">
      <c r="B32" s="214"/>
      <c r="C32" s="214"/>
      <c r="D32" s="214"/>
      <c r="E32" s="214"/>
      <c r="F32" s="214"/>
      <c r="G32" s="53"/>
      <c r="H32" s="54"/>
      <c r="Q32" s="210"/>
    </row>
    <row r="33" spans="1:17" ht="11.25" customHeight="1" x14ac:dyDescent="0.2">
      <c r="A33" s="215" t="s">
        <v>153</v>
      </c>
      <c r="B33" s="216"/>
      <c r="C33" s="216"/>
      <c r="D33" s="216"/>
      <c r="E33" s="216"/>
      <c r="F33" s="216"/>
      <c r="G33" s="216"/>
      <c r="H33" s="216"/>
      <c r="Q33" s="212"/>
    </row>
    <row r="34" spans="1:17" ht="11.25" customHeight="1" x14ac:dyDescent="0.2">
      <c r="A34" s="217" t="s">
        <v>154</v>
      </c>
      <c r="B34" s="218"/>
      <c r="C34" s="218"/>
      <c r="D34" s="218"/>
      <c r="E34" s="218"/>
      <c r="F34" s="218"/>
      <c r="G34" s="218"/>
      <c r="H34" s="218"/>
      <c r="Q34" s="212"/>
    </row>
    <row r="35" spans="1:17" ht="11.25" customHeight="1" x14ac:dyDescent="0.2">
      <c r="A35" s="217" t="s">
        <v>155</v>
      </c>
      <c r="B35" s="218"/>
      <c r="C35" s="218"/>
      <c r="D35" s="218"/>
      <c r="E35" s="218"/>
      <c r="F35" s="218"/>
      <c r="G35" s="218"/>
      <c r="H35" s="218"/>
      <c r="Q35" s="212"/>
    </row>
    <row r="36" spans="1:17" ht="11.25" customHeight="1" x14ac:dyDescent="0.2">
      <c r="A36" s="219" t="s">
        <v>156</v>
      </c>
      <c r="B36" s="2"/>
      <c r="C36" s="2"/>
      <c r="D36" s="2"/>
      <c r="E36" s="2"/>
      <c r="F36" s="2"/>
      <c r="G36" s="2"/>
      <c r="H36" s="2"/>
      <c r="Q36" s="212"/>
    </row>
    <row r="37" spans="1:17" ht="11.25" customHeight="1" x14ac:dyDescent="0.2">
      <c r="Q37" s="212"/>
    </row>
    <row r="38" spans="1:17" ht="11.25" customHeight="1" x14ac:dyDescent="0.2">
      <c r="A38" s="220" t="s">
        <v>157</v>
      </c>
      <c r="Q38" s="212"/>
    </row>
    <row r="39" spans="1:17" x14ac:dyDescent="0.2">
      <c r="Q39" s="212"/>
    </row>
  </sheetData>
  <mergeCells count="11">
    <mergeCell ref="G8:H8"/>
    <mergeCell ref="G24:H24"/>
    <mergeCell ref="A33:H33"/>
    <mergeCell ref="A34:H34"/>
    <mergeCell ref="A35:H35"/>
    <mergeCell ref="A3:A4"/>
    <mergeCell ref="B3:B4"/>
    <mergeCell ref="D3:D4"/>
    <mergeCell ref="E3:E4"/>
    <mergeCell ref="G3:H3"/>
    <mergeCell ref="G6:H6"/>
  </mergeCells>
  <phoneticPr fontId="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A36F3-DA77-48F9-A16C-456E80D63F16}">
  <dimension ref="A1:I43"/>
  <sheetViews>
    <sheetView showGridLines="0" zoomScaleNormal="100" workbookViewId="0">
      <selection activeCell="C7" sqref="C7"/>
    </sheetView>
  </sheetViews>
  <sheetFormatPr defaultRowHeight="13" x14ac:dyDescent="0.2"/>
  <cols>
    <col min="1" max="1" width="2.6328125" customWidth="1"/>
    <col min="2" max="2" width="11.08984375" customWidth="1"/>
    <col min="3" max="3" width="13.90625" customWidth="1"/>
    <col min="4" max="7" width="13.7265625" customWidth="1"/>
    <col min="8" max="8" width="9" customWidth="1"/>
    <col min="9" max="9" width="15" customWidth="1"/>
  </cols>
  <sheetData>
    <row r="1" spans="1:9" x14ac:dyDescent="0.2">
      <c r="C1" s="56"/>
      <c r="D1" s="56"/>
    </row>
    <row r="2" spans="1:9" x14ac:dyDescent="0.2">
      <c r="A2" s="5"/>
      <c r="B2" s="6"/>
      <c r="C2" s="221" t="s">
        <v>158</v>
      </c>
      <c r="D2" s="222" t="s">
        <v>159</v>
      </c>
      <c r="E2" s="223" t="s">
        <v>160</v>
      </c>
      <c r="F2" s="37" t="s">
        <v>161</v>
      </c>
      <c r="G2" s="224"/>
    </row>
    <row r="3" spans="1:9" x14ac:dyDescent="0.2">
      <c r="A3" s="74" t="s">
        <v>42</v>
      </c>
      <c r="B3" s="75"/>
      <c r="C3" s="225"/>
      <c r="D3" s="226"/>
      <c r="E3" s="227"/>
      <c r="F3" s="72" t="s">
        <v>162</v>
      </c>
      <c r="G3" s="87" t="s">
        <v>163</v>
      </c>
    </row>
    <row r="4" spans="1:9" x14ac:dyDescent="0.2">
      <c r="A4" s="8"/>
      <c r="B4" s="9"/>
      <c r="C4" s="228"/>
      <c r="D4" s="73"/>
      <c r="E4" s="229"/>
      <c r="F4" s="73"/>
      <c r="G4" s="88"/>
    </row>
    <row r="5" spans="1:9" x14ac:dyDescent="0.2">
      <c r="A5" s="169"/>
      <c r="B5" s="11"/>
      <c r="C5" s="3" t="s">
        <v>164</v>
      </c>
      <c r="D5" s="3" t="s">
        <v>152</v>
      </c>
      <c r="E5" s="3" t="s">
        <v>165</v>
      </c>
      <c r="F5" s="3" t="s">
        <v>165</v>
      </c>
      <c r="G5" s="3" t="s">
        <v>165</v>
      </c>
    </row>
    <row r="6" spans="1:9" x14ac:dyDescent="0.2">
      <c r="A6" s="70" t="s">
        <v>4</v>
      </c>
      <c r="B6" s="71"/>
      <c r="C6" s="230">
        <v>6148146</v>
      </c>
      <c r="D6" s="210">
        <v>3973132</v>
      </c>
      <c r="E6" s="210">
        <v>2960</v>
      </c>
      <c r="F6" s="210">
        <v>738156545</v>
      </c>
      <c r="G6" s="210">
        <v>710457915</v>
      </c>
    </row>
    <row r="7" spans="1:9" x14ac:dyDescent="0.2">
      <c r="A7" s="10"/>
      <c r="B7" s="12"/>
      <c r="C7" s="231"/>
      <c r="D7" s="212"/>
      <c r="E7" s="212"/>
      <c r="F7" s="232"/>
      <c r="G7" s="232"/>
    </row>
    <row r="8" spans="1:9" x14ac:dyDescent="0.2">
      <c r="A8" s="70" t="s">
        <v>9</v>
      </c>
      <c r="B8" s="71"/>
      <c r="C8" s="230">
        <v>5830537</v>
      </c>
      <c r="D8" s="210">
        <v>3855996</v>
      </c>
      <c r="E8" s="210">
        <v>2990</v>
      </c>
      <c r="F8" s="210">
        <v>693578715</v>
      </c>
      <c r="G8" s="210">
        <v>668634722</v>
      </c>
      <c r="I8" s="174"/>
    </row>
    <row r="9" spans="1:9" x14ac:dyDescent="0.2">
      <c r="A9" s="10"/>
      <c r="B9" s="7"/>
      <c r="C9" s="231"/>
      <c r="D9" s="212"/>
      <c r="E9" s="212"/>
      <c r="F9" s="232"/>
      <c r="G9" s="232"/>
    </row>
    <row r="10" spans="1:9" x14ac:dyDescent="0.2">
      <c r="A10" s="10"/>
      <c r="B10" s="13" t="s">
        <v>10</v>
      </c>
      <c r="C10" s="231">
        <v>948746</v>
      </c>
      <c r="D10" s="212">
        <v>714977</v>
      </c>
      <c r="E10" s="212">
        <v>2803</v>
      </c>
      <c r="F10" s="232">
        <v>150241559</v>
      </c>
      <c r="G10" s="232">
        <v>144925985</v>
      </c>
    </row>
    <row r="11" spans="1:9" x14ac:dyDescent="0.2">
      <c r="A11" s="10"/>
      <c r="B11" s="13" t="s">
        <v>11</v>
      </c>
      <c r="C11" s="231">
        <v>581999</v>
      </c>
      <c r="D11" s="212">
        <v>479242</v>
      </c>
      <c r="E11" s="212">
        <v>2948</v>
      </c>
      <c r="F11" s="232">
        <v>75518343</v>
      </c>
      <c r="G11" s="232">
        <v>72856043</v>
      </c>
    </row>
    <row r="12" spans="1:9" x14ac:dyDescent="0.2">
      <c r="A12" s="10"/>
      <c r="B12" s="13" t="s">
        <v>12</v>
      </c>
      <c r="C12" s="231">
        <v>805458</v>
      </c>
      <c r="D12" s="212">
        <v>614914</v>
      </c>
      <c r="E12" s="212">
        <v>3170</v>
      </c>
      <c r="F12" s="232">
        <v>91202219</v>
      </c>
      <c r="G12" s="232">
        <v>89937702</v>
      </c>
    </row>
    <row r="13" spans="1:9" x14ac:dyDescent="0.2">
      <c r="A13" s="10"/>
      <c r="B13" s="13" t="s">
        <v>13</v>
      </c>
      <c r="C13" s="231">
        <v>126671</v>
      </c>
      <c r="D13" s="212">
        <v>96492</v>
      </c>
      <c r="E13" s="212">
        <v>2162</v>
      </c>
      <c r="F13" s="232">
        <v>31398821</v>
      </c>
      <c r="G13" s="232">
        <v>30592832</v>
      </c>
    </row>
    <row r="14" spans="1:9" x14ac:dyDescent="0.2">
      <c r="A14" s="10"/>
      <c r="B14" s="13" t="s">
        <v>14</v>
      </c>
      <c r="C14" s="231">
        <v>503035</v>
      </c>
      <c r="D14" s="212">
        <v>330804</v>
      </c>
      <c r="E14" s="212">
        <v>2902</v>
      </c>
      <c r="F14" s="232">
        <v>50864507</v>
      </c>
      <c r="G14" s="232">
        <v>48433150</v>
      </c>
    </row>
    <row r="15" spans="1:9" x14ac:dyDescent="0.2">
      <c r="A15" s="10"/>
      <c r="B15" s="13" t="s">
        <v>15</v>
      </c>
      <c r="C15" s="231">
        <v>303723</v>
      </c>
      <c r="D15" s="212">
        <v>175709</v>
      </c>
      <c r="E15" s="212">
        <v>3144</v>
      </c>
      <c r="F15" s="232">
        <v>25126816</v>
      </c>
      <c r="G15" s="232">
        <v>23981427</v>
      </c>
    </row>
    <row r="16" spans="1:9" x14ac:dyDescent="0.2">
      <c r="A16" s="10"/>
      <c r="B16" s="13" t="s">
        <v>16</v>
      </c>
      <c r="C16" s="231">
        <v>490822</v>
      </c>
      <c r="D16" s="212">
        <v>360311</v>
      </c>
      <c r="E16" s="212">
        <v>2790</v>
      </c>
      <c r="F16" s="232">
        <v>71886053</v>
      </c>
      <c r="G16" s="232">
        <v>69077962</v>
      </c>
    </row>
    <row r="17" spans="1:9" x14ac:dyDescent="0.2">
      <c r="A17" s="10"/>
      <c r="B17" s="13" t="s">
        <v>17</v>
      </c>
      <c r="C17" s="231">
        <v>437124</v>
      </c>
      <c r="D17" s="212">
        <v>130937</v>
      </c>
      <c r="E17" s="212">
        <v>2629</v>
      </c>
      <c r="F17" s="232">
        <v>24275563</v>
      </c>
      <c r="G17" s="232">
        <v>23183022</v>
      </c>
    </row>
    <row r="18" spans="1:9" x14ac:dyDescent="0.2">
      <c r="A18" s="10"/>
      <c r="B18" s="13" t="s">
        <v>18</v>
      </c>
      <c r="C18" s="231">
        <v>105783</v>
      </c>
      <c r="D18" s="212">
        <v>79393</v>
      </c>
      <c r="E18" s="212">
        <v>2441</v>
      </c>
      <c r="F18" s="232">
        <v>23301596</v>
      </c>
      <c r="G18" s="232">
        <v>21569963</v>
      </c>
    </row>
    <row r="19" spans="1:9" x14ac:dyDescent="0.2">
      <c r="A19" s="10"/>
      <c r="B19" s="13" t="s">
        <v>19</v>
      </c>
      <c r="C19" s="231">
        <v>123947</v>
      </c>
      <c r="D19" s="212">
        <v>77863</v>
      </c>
      <c r="E19" s="212">
        <v>2528</v>
      </c>
      <c r="F19" s="232">
        <v>19515991</v>
      </c>
      <c r="G19" s="232">
        <v>19112661</v>
      </c>
    </row>
    <row r="20" spans="1:9" x14ac:dyDescent="0.2">
      <c r="A20" s="10"/>
      <c r="B20" s="13" t="s">
        <v>20</v>
      </c>
      <c r="C20" s="231">
        <v>104083</v>
      </c>
      <c r="D20" s="212">
        <v>56906</v>
      </c>
      <c r="E20" s="212">
        <v>2448</v>
      </c>
      <c r="F20" s="232">
        <v>19107476</v>
      </c>
      <c r="G20" s="232">
        <v>18503634</v>
      </c>
    </row>
    <row r="21" spans="1:9" x14ac:dyDescent="0.2">
      <c r="A21" s="10"/>
      <c r="B21" s="13" t="s">
        <v>21</v>
      </c>
      <c r="C21" s="231">
        <v>928143</v>
      </c>
      <c r="D21" s="212">
        <v>555006</v>
      </c>
      <c r="E21" s="212">
        <v>4035</v>
      </c>
      <c r="F21" s="232">
        <v>78461344</v>
      </c>
      <c r="G21" s="232">
        <v>74670369</v>
      </c>
    </row>
    <row r="22" spans="1:9" x14ac:dyDescent="0.2">
      <c r="A22" s="10"/>
      <c r="B22" s="14" t="s">
        <v>22</v>
      </c>
      <c r="C22" s="231">
        <v>371003</v>
      </c>
      <c r="D22" s="212">
        <v>183442</v>
      </c>
      <c r="E22" s="212">
        <v>3041</v>
      </c>
      <c r="F22" s="232">
        <v>32678427</v>
      </c>
      <c r="G22" s="232">
        <v>31789972</v>
      </c>
    </row>
    <row r="23" spans="1:9" x14ac:dyDescent="0.2">
      <c r="A23" s="10"/>
      <c r="B23" s="7"/>
      <c r="C23" s="231"/>
      <c r="D23" s="212"/>
      <c r="E23" s="212"/>
      <c r="F23" s="232"/>
      <c r="G23" s="232"/>
    </row>
    <row r="24" spans="1:9" x14ac:dyDescent="0.2">
      <c r="A24" s="70" t="s">
        <v>23</v>
      </c>
      <c r="B24" s="71"/>
      <c r="C24" s="230">
        <v>317609</v>
      </c>
      <c r="D24" s="210">
        <v>117136</v>
      </c>
      <c r="E24" s="210">
        <v>2226</v>
      </c>
      <c r="F24" s="210">
        <v>44577830</v>
      </c>
      <c r="G24" s="210">
        <v>41823193</v>
      </c>
      <c r="I24" s="174"/>
    </row>
    <row r="25" spans="1:9" x14ac:dyDescent="0.2">
      <c r="A25" s="10"/>
      <c r="B25" s="7"/>
      <c r="C25" s="231"/>
      <c r="D25" s="212"/>
      <c r="E25" s="212"/>
      <c r="F25" s="232"/>
      <c r="G25" s="232"/>
    </row>
    <row r="26" spans="1:9" x14ac:dyDescent="0.2">
      <c r="A26" s="10"/>
      <c r="B26" s="13" t="s">
        <v>24</v>
      </c>
      <c r="C26" s="231">
        <v>36026</v>
      </c>
      <c r="D26" s="212">
        <v>23112</v>
      </c>
      <c r="E26" s="212">
        <v>1562</v>
      </c>
      <c r="F26" s="232">
        <v>17999671</v>
      </c>
      <c r="G26" s="232">
        <v>17082506</v>
      </c>
    </row>
    <row r="27" spans="1:9" x14ac:dyDescent="0.2">
      <c r="A27" s="10"/>
      <c r="B27" s="13" t="s">
        <v>25</v>
      </c>
      <c r="C27" s="231">
        <v>190023</v>
      </c>
      <c r="D27" s="212">
        <v>17598</v>
      </c>
      <c r="E27" s="212">
        <v>2916</v>
      </c>
      <c r="F27" s="232">
        <v>4686240</v>
      </c>
      <c r="G27" s="232">
        <v>4415173</v>
      </c>
    </row>
    <row r="28" spans="1:9" x14ac:dyDescent="0.2">
      <c r="A28" s="10"/>
      <c r="B28" s="13" t="s">
        <v>26</v>
      </c>
      <c r="C28" s="231">
        <v>5513</v>
      </c>
      <c r="D28" s="212">
        <v>4692</v>
      </c>
      <c r="E28" s="212">
        <v>2003</v>
      </c>
      <c r="F28" s="232">
        <v>3682534</v>
      </c>
      <c r="G28" s="232">
        <v>3512917</v>
      </c>
    </row>
    <row r="29" spans="1:9" x14ac:dyDescent="0.2">
      <c r="A29" s="10"/>
      <c r="B29" s="13" t="s">
        <v>27</v>
      </c>
      <c r="C29" s="231">
        <v>44025</v>
      </c>
      <c r="D29" s="212">
        <v>40125</v>
      </c>
      <c r="E29" s="212">
        <v>2770</v>
      </c>
      <c r="F29" s="232">
        <v>7552976</v>
      </c>
      <c r="G29" s="232">
        <v>7337680</v>
      </c>
    </row>
    <row r="30" spans="1:9" x14ac:dyDescent="0.2">
      <c r="A30" s="10"/>
      <c r="B30" s="13" t="s">
        <v>28</v>
      </c>
      <c r="C30" s="231">
        <v>31683</v>
      </c>
      <c r="D30" s="212">
        <v>26030</v>
      </c>
      <c r="E30" s="212">
        <v>2185</v>
      </c>
      <c r="F30" s="232">
        <v>6446580</v>
      </c>
      <c r="G30" s="232">
        <v>6177549</v>
      </c>
    </row>
    <row r="31" spans="1:9" x14ac:dyDescent="0.2">
      <c r="A31" s="10"/>
      <c r="B31" s="13" t="s">
        <v>29</v>
      </c>
      <c r="C31" s="231">
        <v>10339</v>
      </c>
      <c r="D31" s="212">
        <v>5579</v>
      </c>
      <c r="E31" s="212">
        <v>1826</v>
      </c>
      <c r="F31" s="232">
        <v>4209829</v>
      </c>
      <c r="G31" s="232">
        <v>3297368</v>
      </c>
    </row>
    <row r="32" spans="1:9" x14ac:dyDescent="0.2">
      <c r="A32" s="15"/>
      <c r="B32" s="16"/>
      <c r="C32" s="233"/>
      <c r="D32" s="214"/>
      <c r="E32" s="214"/>
      <c r="F32" s="214"/>
      <c r="G32" s="214"/>
    </row>
    <row r="33" spans="1:7" x14ac:dyDescent="0.2">
      <c r="A33" s="234"/>
      <c r="B33" s="1"/>
      <c r="C33" s="1"/>
      <c r="D33" s="1"/>
      <c r="E33" s="1"/>
      <c r="F33" s="1"/>
      <c r="G33" s="1"/>
    </row>
    <row r="34" spans="1:7" x14ac:dyDescent="0.2">
      <c r="B34" s="1"/>
      <c r="C34" s="1"/>
      <c r="D34" s="1"/>
      <c r="E34" s="1"/>
      <c r="F34" s="1"/>
      <c r="G34" s="1"/>
    </row>
    <row r="35" spans="1:7" x14ac:dyDescent="0.2">
      <c r="B35" s="1"/>
      <c r="C35" s="1"/>
      <c r="D35" s="1"/>
      <c r="E35" s="1"/>
      <c r="F35" s="1"/>
      <c r="G35" s="1"/>
    </row>
    <row r="36" spans="1:7" x14ac:dyDescent="0.2">
      <c r="B36" s="1"/>
      <c r="C36" s="1"/>
      <c r="D36" s="1"/>
      <c r="E36" s="1"/>
      <c r="F36" s="1"/>
      <c r="G36" s="1"/>
    </row>
    <row r="37" spans="1:7" x14ac:dyDescent="0.2">
      <c r="B37" s="1"/>
      <c r="C37" s="1"/>
      <c r="D37" s="1"/>
      <c r="E37" s="1"/>
      <c r="F37" s="1"/>
      <c r="G37" s="1"/>
    </row>
    <row r="38" spans="1:7" x14ac:dyDescent="0.2">
      <c r="B38" s="1"/>
      <c r="C38" s="1"/>
      <c r="D38" s="1"/>
      <c r="E38" s="1"/>
      <c r="F38" s="1"/>
      <c r="G38" s="1"/>
    </row>
    <row r="39" spans="1:7" x14ac:dyDescent="0.2">
      <c r="B39" s="1"/>
      <c r="C39" s="1"/>
      <c r="D39" s="1"/>
      <c r="E39" s="1"/>
      <c r="F39" s="1"/>
      <c r="G39" s="1"/>
    </row>
    <row r="40" spans="1:7" x14ac:dyDescent="0.2">
      <c r="B40" s="1"/>
      <c r="C40" s="1"/>
      <c r="D40" s="1"/>
      <c r="E40" s="1"/>
      <c r="F40" s="1"/>
      <c r="G40" s="1"/>
    </row>
    <row r="41" spans="1:7" x14ac:dyDescent="0.2">
      <c r="B41" s="1"/>
      <c r="C41" s="1"/>
      <c r="D41" s="1"/>
      <c r="E41" s="1"/>
      <c r="F41" s="1"/>
      <c r="G41" s="1"/>
    </row>
    <row r="42" spans="1:7" x14ac:dyDescent="0.2">
      <c r="B42" s="1"/>
      <c r="C42" s="1"/>
      <c r="D42" s="1"/>
      <c r="E42" s="1"/>
      <c r="F42" s="1"/>
      <c r="G42" s="1"/>
    </row>
    <row r="43" spans="1:7" x14ac:dyDescent="0.2">
      <c r="B43" s="1"/>
      <c r="C43" s="1"/>
      <c r="D43" s="1"/>
      <c r="E43" s="1"/>
      <c r="F43" s="1"/>
      <c r="G43" s="1"/>
    </row>
  </sheetData>
  <mergeCells count="9">
    <mergeCell ref="A6:B6"/>
    <mergeCell ref="A8:B8"/>
    <mergeCell ref="A24:B24"/>
    <mergeCell ref="C2:C4"/>
    <mergeCell ref="D2:D4"/>
    <mergeCell ref="E2:E4"/>
    <mergeCell ref="A3:B3"/>
    <mergeCell ref="F3:F4"/>
    <mergeCell ref="G3:G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市町勢一覧１</vt:lpstr>
      <vt:lpstr>市町勢一覧２</vt:lpstr>
      <vt:lpstr>市町勢一覧３</vt:lpstr>
      <vt:lpstr>市町勢一覧４</vt:lpstr>
      <vt:lpstr>市町勢一覧５</vt:lpstr>
      <vt:lpstr>市町勢一覧６</vt:lpstr>
      <vt:lpstr>市町勢一覧７</vt:lpstr>
      <vt:lpstr>市町勢一覧８</vt:lpstr>
      <vt:lpstr>市町勢一覧９</vt:lpstr>
      <vt:lpstr>市町勢一覧10</vt:lpstr>
      <vt:lpstr>市町勢一覧11</vt:lpstr>
      <vt:lpstr>市町勢一覧12</vt:lpstr>
      <vt:lpstr>市町勢一覧13</vt:lpstr>
      <vt:lpstr>市町勢一覧14</vt:lpstr>
      <vt:lpstr>市町勢一覧１!Print_Area</vt:lpstr>
      <vt:lpstr>市町勢一覧７!Print_Area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2024-11-27T02:51:10Z</dcterms:modified>
</cp:coreProperties>
</file>