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9_教育・文化・宗教\"/>
    </mc:Choice>
  </mc:AlternateContent>
  <xr:revisionPtr revIDLastSave="0" documentId="8_{C57748AD-DDF9-4710-8EB6-0ED14923DA61}" xr6:coauthVersionLast="47" xr6:coauthVersionMax="47" xr10:uidLastSave="{00000000-0000-0000-0000-000000000000}"/>
  <bookViews>
    <workbookView xWindow="28680" yWindow="-120" windowWidth="29040" windowHeight="15840" xr2:uid="{45603BF2-9574-409D-91D6-E654F1CDC215}"/>
  </bookViews>
  <sheets>
    <sheet name="179" sheetId="5" r:id="rId1"/>
  </sheets>
  <definedNames>
    <definedName name="_xlnm.Print_Area" localSheetId="0">'179'!$A$1:$R$36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5" l="1"/>
  <c r="K40" i="5"/>
  <c r="L14" i="5"/>
  <c r="L15" i="5"/>
  <c r="B15" i="5"/>
  <c r="C40" i="5"/>
  <c r="L16" i="5"/>
  <c r="B16" i="5"/>
  <c r="L17" i="5"/>
  <c r="B17" i="5"/>
  <c r="L18" i="5"/>
  <c r="B18" i="5"/>
  <c r="L19" i="5"/>
  <c r="B19" i="5"/>
  <c r="L20" i="5"/>
  <c r="B20" i="5"/>
  <c r="L21" i="5"/>
  <c r="B21" i="5"/>
  <c r="L22" i="5"/>
  <c r="B22" i="5"/>
  <c r="L23" i="5"/>
  <c r="B23" i="5"/>
  <c r="L24" i="5"/>
  <c r="B24" i="5"/>
  <c r="L25" i="5"/>
  <c r="B25" i="5"/>
  <c r="C12" i="5"/>
  <c r="L26" i="5"/>
  <c r="B26" i="5"/>
  <c r="B30" i="5"/>
  <c r="D28" i="5"/>
  <c r="D12" i="5"/>
  <c r="D10" i="5"/>
  <c r="J28" i="5"/>
  <c r="K28" i="5"/>
  <c r="J12" i="5"/>
  <c r="J10" i="5"/>
  <c r="K12" i="5"/>
  <c r="L30" i="5"/>
  <c r="L31" i="5"/>
  <c r="L32" i="5"/>
  <c r="B32" i="5"/>
  <c r="L33" i="5"/>
  <c r="L34" i="5"/>
  <c r="L35" i="5"/>
  <c r="M12" i="5"/>
  <c r="Q28" i="5"/>
  <c r="P28" i="5"/>
  <c r="O28" i="5"/>
  <c r="N28" i="5"/>
  <c r="M28" i="5"/>
  <c r="O40" i="5"/>
  <c r="O12" i="5"/>
  <c r="O10" i="5"/>
  <c r="E40" i="5"/>
  <c r="F40" i="5"/>
  <c r="M40" i="5"/>
  <c r="H40" i="5"/>
  <c r="G40" i="5"/>
  <c r="N40" i="5"/>
  <c r="Q40" i="5"/>
  <c r="P40" i="5"/>
  <c r="R40" i="5"/>
  <c r="I40" i="5"/>
  <c r="D40" i="5"/>
  <c r="R28" i="5"/>
  <c r="F28" i="5"/>
  <c r="F10" i="5"/>
  <c r="H28" i="5"/>
  <c r="G28" i="5"/>
  <c r="I28" i="5"/>
  <c r="E28" i="5"/>
  <c r="N12" i="5"/>
  <c r="N10" i="5"/>
  <c r="Q12" i="5"/>
  <c r="Q10" i="5"/>
  <c r="P12" i="5"/>
  <c r="P10" i="5"/>
  <c r="R12" i="5"/>
  <c r="R10" i="5"/>
  <c r="F12" i="5"/>
  <c r="H12" i="5"/>
  <c r="H10" i="5"/>
  <c r="G12" i="5"/>
  <c r="G10" i="5"/>
  <c r="I12" i="5"/>
  <c r="I10" i="5"/>
  <c r="E12" i="5"/>
  <c r="E10" i="5"/>
  <c r="B31" i="5"/>
  <c r="B33" i="5"/>
  <c r="K10" i="5"/>
  <c r="B35" i="5"/>
  <c r="B34" i="5"/>
  <c r="C28" i="5"/>
  <c r="B28" i="5"/>
  <c r="M10" i="5"/>
  <c r="L28" i="5"/>
  <c r="L12" i="5"/>
  <c r="B12" i="5"/>
  <c r="L40" i="5"/>
  <c r="L10" i="5"/>
  <c r="B14" i="5"/>
  <c r="C10" i="5"/>
  <c r="B10" i="5"/>
  <c r="B40" i="5"/>
</calcChain>
</file>

<file path=xl/sharedStrings.xml><?xml version="1.0" encoding="utf-8"?>
<sst xmlns="http://schemas.openxmlformats.org/spreadsheetml/2006/main" count="70" uniqueCount="52">
  <si>
    <t>　　　　</t>
  </si>
  <si>
    <t>国       指       定</t>
  </si>
  <si>
    <t>県       指       定</t>
  </si>
  <si>
    <t>県市町</t>
  </si>
  <si>
    <t>天  然</t>
  </si>
  <si>
    <t>民俗文化財</t>
  </si>
  <si>
    <t>計</t>
  </si>
  <si>
    <t>文化財</t>
  </si>
  <si>
    <t>記念物</t>
  </si>
  <si>
    <t>有形</t>
  </si>
  <si>
    <t>無形</t>
  </si>
  <si>
    <t xml:space="preserve"> 総   　 数</t>
  </si>
  <si>
    <t xml:space="preserve"> 市      計</t>
  </si>
  <si>
    <t xml:space="preserve"> 下  関  市</t>
  </si>
  <si>
    <t xml:space="preserve"> 宇  部  市</t>
  </si>
  <si>
    <t xml:space="preserve"> 山  口  市</t>
  </si>
  <si>
    <t xml:space="preserve"> 防  府  市</t>
  </si>
  <si>
    <t xml:space="preserve"> 下  松  市</t>
  </si>
  <si>
    <t xml:space="preserve"> 岩  国  市</t>
  </si>
  <si>
    <t xml:space="preserve"> 長  門  市</t>
  </si>
  <si>
    <t xml:space="preserve"> 柳  井  市</t>
  </si>
  <si>
    <t xml:space="preserve"> 美  祢  市</t>
  </si>
  <si>
    <t xml:space="preserve"> 町      計</t>
  </si>
  <si>
    <t xml:space="preserve"> 和  木  町</t>
  </si>
  <si>
    <t xml:space="preserve"> 上  関  町</t>
  </si>
  <si>
    <t xml:space="preserve"> 田 布 施 町</t>
  </si>
  <si>
    <t xml:space="preserve"> 平  生  町</t>
  </si>
  <si>
    <t>重　要
無　形
文化財</t>
    <rPh sb="4" eb="5">
      <t>ナ</t>
    </rPh>
    <rPh sb="6" eb="7">
      <t>カタチ</t>
    </rPh>
    <rPh sb="8" eb="11">
      <t>ブンカザイ</t>
    </rPh>
    <phoneticPr fontId="2"/>
  </si>
  <si>
    <t xml:space="preserve"> 周  南  市</t>
    <rPh sb="1" eb="2">
      <t>シュウ</t>
    </rPh>
    <rPh sb="4" eb="5">
      <t>ミナミ</t>
    </rPh>
    <rPh sb="7" eb="8">
      <t>シ</t>
    </rPh>
    <phoneticPr fontId="2"/>
  </si>
  <si>
    <t xml:space="preserve"> 山陽小野田市</t>
    <rPh sb="1" eb="3">
      <t>サンヨウ</t>
    </rPh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</si>
  <si>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</si>
  <si>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阿  武  町</t>
    <rPh sb="1" eb="2">
      <t>オク</t>
    </rPh>
    <rPh sb="4" eb="5">
      <t>タケ</t>
    </rPh>
    <rPh sb="7" eb="8">
      <t>マチ</t>
    </rPh>
    <phoneticPr fontId="2"/>
  </si>
  <si>
    <t>国 宝</t>
    <phoneticPr fontId="2"/>
  </si>
  <si>
    <t>重   要</t>
    <phoneticPr fontId="2"/>
  </si>
  <si>
    <t>有   形</t>
    <phoneticPr fontId="2"/>
  </si>
  <si>
    <t>無   形</t>
    <phoneticPr fontId="2"/>
  </si>
  <si>
    <t xml:space="preserve"> 萩       市</t>
    <phoneticPr fontId="2"/>
  </si>
  <si>
    <t xml:space="preserve"> 光       市</t>
    <phoneticPr fontId="2"/>
  </si>
  <si>
    <t>　</t>
    <phoneticPr fontId="2"/>
  </si>
  <si>
    <t>史跡、</t>
    <phoneticPr fontId="8"/>
  </si>
  <si>
    <t>名勝、</t>
    <phoneticPr fontId="8"/>
  </si>
  <si>
    <t>史跡
名勝</t>
    <rPh sb="3" eb="5">
      <t>メイショウ</t>
    </rPh>
    <phoneticPr fontId="8"/>
  </si>
  <si>
    <t>天然
記念物</t>
    <rPh sb="0" eb="2">
      <t>テンネン</t>
    </rPh>
    <rPh sb="3" eb="6">
      <t>キネンブツ</t>
    </rPh>
    <phoneticPr fontId="8"/>
  </si>
  <si>
    <t>総数</t>
    <rPh sb="0" eb="2">
      <t>ソウスウ</t>
    </rPh>
    <phoneticPr fontId="8"/>
  </si>
  <si>
    <t>有形</t>
    <rPh sb="0" eb="2">
      <t>ユウケイ</t>
    </rPh>
    <phoneticPr fontId="8"/>
  </si>
  <si>
    <t>無形</t>
    <rPh sb="0" eb="2">
      <t>ムケイ</t>
    </rPh>
    <phoneticPr fontId="8"/>
  </si>
  <si>
    <r>
      <t xml:space="preserve">　　　　　      </t>
    </r>
    <r>
      <rPr>
        <sz val="9"/>
        <rFont val="ＭＳ Ｐ明朝"/>
        <family val="1"/>
        <charset val="128"/>
      </rPr>
      <t>管理団体が２市町にまたがるものは，それぞれ市町に等分して計上した。</t>
    </r>
    <rPh sb="18" eb="19">
      <t>チョウ</t>
    </rPh>
    <phoneticPr fontId="2"/>
  </si>
  <si>
    <t>重要民俗
文化財</t>
    <rPh sb="0" eb="2">
      <t>ジュウヨウ</t>
    </rPh>
    <rPh sb="2" eb="4">
      <t>ミンゾク</t>
    </rPh>
    <rPh sb="5" eb="8">
      <t>ブンカザイ</t>
    </rPh>
    <phoneticPr fontId="8"/>
  </si>
  <si>
    <t>重要伝統的建造物群保存地域</t>
    <rPh sb="0" eb="2">
      <t>ジュウヨウ</t>
    </rPh>
    <rPh sb="2" eb="5">
      <t>デントウテキ</t>
    </rPh>
    <rPh sb="5" eb="8">
      <t>ケンゾウブツ</t>
    </rPh>
    <rPh sb="8" eb="9">
      <t>グン</t>
    </rPh>
    <rPh sb="9" eb="11">
      <t>ホゾン</t>
    </rPh>
    <rPh sb="11" eb="13">
      <t>チイキ</t>
    </rPh>
    <phoneticPr fontId="8"/>
  </si>
  <si>
    <t>選定保存技術</t>
    <rPh sb="0" eb="2">
      <t>センテイ</t>
    </rPh>
    <rPh sb="2" eb="4">
      <t>ホゾン</t>
    </rPh>
    <rPh sb="4" eb="6">
      <t>ギジュツ</t>
    </rPh>
    <phoneticPr fontId="8"/>
  </si>
  <si>
    <t>県文化振興課</t>
    <rPh sb="1" eb="6">
      <t>ブンカシンコウカ</t>
    </rPh>
    <phoneticPr fontId="3"/>
  </si>
  <si>
    <t>１７９　文化財（令和6年3月31日）</t>
    <rPh sb="8" eb="1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</si>
</sst>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0.00_);[Red]\(0.00\)"/>
    <numFmt numFmtId="189" formatCode="0_);[Red]\(0\)"/>
    <numFmt numFmtId="194" formatCode="###\ ###\ ###\ ##0;&quot;△&quot;###\ ###\ ###\ ##0;&quot;－&quot;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3" fontId="6" fillId="4" borderId="0" xfId="0" applyNumberFormat="1" applyFont="1" applyFill="1" applyAlignment="1" applyProtection="1"/>
    <xf numFmtId="3" fontId="5" fillId="4" borderId="0" xfId="0" applyNumberFormat="1" applyFont="1" applyFill="1" applyAlignment="1" applyProtection="1"/>
    <xf numFmtId="3" fontId="5" fillId="0" borderId="0" xfId="0" applyNumberFormat="1" applyFont="1" applyAlignment="1" applyProtection="1"/>
    <xf numFmtId="0" fontId="0" fillId="0" borderId="0" xfId="0" applyProtection="1">
      <alignment vertical="center"/>
    </xf>
    <xf numFmtId="3" fontId="5" fillId="0" borderId="0" xfId="0" applyNumberFormat="1" applyFont="1" applyAlignment="1" applyProtection="1">
      <alignment horizontal="right"/>
    </xf>
    <xf numFmtId="3" fontId="5" fillId="3" borderId="2" xfId="0" applyNumberFormat="1" applyFont="1" applyFill="1" applyBorder="1" applyAlignment="1" applyProtection="1">
      <alignment horizontal="centerContinuous"/>
    </xf>
    <xf numFmtId="3" fontId="5" fillId="3" borderId="3" xfId="0" applyNumberFormat="1" applyFont="1" applyFill="1" applyBorder="1" applyAlignment="1" applyProtection="1">
      <alignment horizontal="centerContinuous"/>
    </xf>
    <xf numFmtId="3" fontId="5" fillId="3" borderId="5" xfId="0" applyNumberFormat="1" applyFont="1" applyFill="1" applyBorder="1" applyAlignment="1" applyProtection="1">
      <alignment horizontal="center"/>
    </xf>
    <xf numFmtId="3" fontId="5" fillId="3" borderId="8" xfId="0" applyNumberFormat="1" applyFont="1" applyFill="1" applyBorder="1" applyAlignment="1" applyProtection="1">
      <alignment horizontal="centerContinuous"/>
    </xf>
    <xf numFmtId="3" fontId="5" fillId="3" borderId="0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194" fontId="4" fillId="0" borderId="0" xfId="0" applyNumberFormat="1" applyFont="1" applyBorder="1" applyAlignment="1" applyProtection="1">
      <alignment horizontal="right"/>
    </xf>
    <xf numFmtId="194" fontId="1" fillId="0" borderId="0" xfId="0" applyNumberFormat="1" applyFont="1" applyBorder="1" applyAlignment="1" applyProtection="1">
      <alignment horizontal="right"/>
    </xf>
    <xf numFmtId="194" fontId="0" fillId="0" borderId="0" xfId="0" applyNumberFormat="1" applyProtection="1">
      <alignment vertical="center"/>
    </xf>
    <xf numFmtId="3" fontId="7" fillId="0" borderId="0" xfId="0" applyNumberFormat="1" applyFont="1" applyAlignment="1" applyProtection="1"/>
    <xf numFmtId="3" fontId="5" fillId="3" borderId="11" xfId="0" applyNumberFormat="1" applyFont="1" applyFill="1" applyBorder="1" applyAlignment="1" applyProtection="1"/>
    <xf numFmtId="3" fontId="5" fillId="3" borderId="10" xfId="0" applyNumberFormat="1" applyFont="1" applyFill="1" applyBorder="1" applyAlignment="1" applyProtection="1"/>
    <xf numFmtId="3" fontId="5" fillId="3" borderId="12" xfId="0" applyNumberFormat="1" applyFont="1" applyFill="1" applyBorder="1" applyAlignment="1" applyProtection="1"/>
    <xf numFmtId="3" fontId="5" fillId="3" borderId="12" xfId="0" applyNumberFormat="1" applyFont="1" applyFill="1" applyBorder="1" applyAlignment="1" applyProtection="1">
      <alignment horizontal="center"/>
    </xf>
    <xf numFmtId="3" fontId="5" fillId="3" borderId="13" xfId="0" applyNumberFormat="1" applyFont="1" applyFill="1" applyBorder="1" applyAlignment="1" applyProtection="1"/>
    <xf numFmtId="3" fontId="5" fillId="3" borderId="10" xfId="0" applyNumberFormat="1" applyFont="1" applyFill="1" applyBorder="1" applyAlignment="1" applyProtection="1">
      <alignment horizontal="center"/>
    </xf>
    <xf numFmtId="3" fontId="5" fillId="3" borderId="14" xfId="0" applyNumberFormat="1" applyFont="1" applyFill="1" applyBorder="1" applyAlignment="1" applyProtection="1">
      <alignment horizontal="center"/>
    </xf>
    <xf numFmtId="3" fontId="5" fillId="3" borderId="9" xfId="0" applyNumberFormat="1" applyFont="1" applyFill="1" applyBorder="1" applyAlignment="1" applyProtection="1"/>
    <xf numFmtId="3" fontId="5" fillId="3" borderId="5" xfId="0" applyNumberFormat="1" applyFont="1" applyFill="1" applyBorder="1" applyAlignment="1" applyProtection="1"/>
    <xf numFmtId="0" fontId="1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right"/>
    </xf>
    <xf numFmtId="3" fontId="1" fillId="3" borderId="4" xfId="0" applyNumberFormat="1" applyFont="1" applyFill="1" applyBorder="1" applyAlignment="1" applyProtection="1"/>
    <xf numFmtId="0" fontId="1" fillId="0" borderId="6" xfId="0" applyNumberFormat="1" applyFont="1" applyBorder="1" applyAlignment="1" applyProtection="1"/>
    <xf numFmtId="3" fontId="1" fillId="2" borderId="0" xfId="0" applyNumberFormat="1" applyFont="1" applyFill="1" applyBorder="1" applyAlignment="1" applyProtection="1"/>
    <xf numFmtId="3" fontId="5" fillId="3" borderId="9" xfId="0" applyNumberFormat="1" applyFont="1" applyFill="1" applyBorder="1" applyAlignment="1" applyProtection="1">
      <alignment horizontal="center"/>
    </xf>
    <xf numFmtId="0" fontId="1" fillId="0" borderId="13" xfId="0" applyNumberFormat="1" applyFont="1" applyBorder="1" applyAlignment="1" applyProtection="1">
      <alignment horizontal="right"/>
    </xf>
    <xf numFmtId="189" fontId="4" fillId="0" borderId="10" xfId="0" applyNumberFormat="1" applyFont="1" applyBorder="1" applyAlignment="1" applyProtection="1">
      <alignment horizontal="right"/>
    </xf>
    <xf numFmtId="180" fontId="4" fillId="0" borderId="10" xfId="0" applyNumberFormat="1" applyFont="1" applyBorder="1" applyAlignment="1" applyProtection="1">
      <alignment horizontal="right"/>
    </xf>
    <xf numFmtId="3" fontId="5" fillId="3" borderId="11" xfId="0" applyNumberFormat="1" applyFont="1" applyFill="1" applyBorder="1" applyAlignment="1" applyProtection="1">
      <alignment horizontal="centerContinuous"/>
    </xf>
    <xf numFmtId="3" fontId="5" fillId="3" borderId="1" xfId="0" applyNumberFormat="1" applyFont="1" applyFill="1" applyBorder="1" applyAlignment="1" applyProtection="1">
      <alignment horizontal="center" vertical="center"/>
    </xf>
    <xf numFmtId="3" fontId="5" fillId="3" borderId="7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horizontal="center" vertical="center"/>
    </xf>
    <xf numFmtId="3" fontId="5" fillId="3" borderId="14" xfId="0" applyNumberFormat="1" applyFont="1" applyFill="1" applyBorder="1" applyAlignment="1" applyProtection="1">
      <alignment horizontal="center" vertical="center"/>
    </xf>
    <xf numFmtId="3" fontId="5" fillId="3" borderId="5" xfId="0" applyNumberFormat="1" applyFont="1" applyFill="1" applyBorder="1" applyAlignment="1" applyProtection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 vertical="center"/>
    </xf>
    <xf numFmtId="3" fontId="7" fillId="3" borderId="12" xfId="0" applyNumberFormat="1" applyFont="1" applyFill="1" applyBorder="1" applyAlignment="1" applyProtection="1">
      <alignment horizontal="center" vertical="center" wrapText="1"/>
    </xf>
    <xf numFmtId="3" fontId="7" fillId="3" borderId="14" xfId="0" applyNumberFormat="1" applyFont="1" applyFill="1" applyBorder="1" applyAlignment="1" applyProtection="1">
      <alignment horizontal="center" vertical="center" wrapText="1"/>
    </xf>
    <xf numFmtId="3" fontId="7" fillId="3" borderId="5" xfId="0" applyNumberFormat="1" applyFont="1" applyFill="1" applyBorder="1" applyAlignment="1" applyProtection="1">
      <alignment horizontal="center" vertical="center" wrapText="1"/>
    </xf>
    <xf numFmtId="3" fontId="5" fillId="3" borderId="13" xfId="0" applyNumberFormat="1" applyFont="1" applyFill="1" applyBorder="1" applyAlignment="1" applyProtection="1">
      <alignment horizontal="center" vertical="center" wrapText="1"/>
    </xf>
    <xf numFmtId="3" fontId="5" fillId="3" borderId="15" xfId="0" applyNumberFormat="1" applyFont="1" applyFill="1" applyBorder="1" applyAlignment="1" applyProtection="1">
      <alignment horizontal="center" vertical="center" wrapText="1"/>
    </xf>
    <xf numFmtId="3" fontId="5" fillId="3" borderId="9" xfId="0" applyNumberFormat="1" applyFont="1" applyFill="1" applyBorder="1" applyAlignment="1" applyProtection="1">
      <alignment horizontal="center" vertical="center" wrapText="1"/>
    </xf>
    <xf numFmtId="3" fontId="5" fillId="3" borderId="4" xfId="0" applyNumberFormat="1" applyFont="1" applyFill="1" applyBorder="1" applyAlignment="1" applyProtection="1">
      <alignment horizontal="center" vertical="center" wrapText="1"/>
    </xf>
    <xf numFmtId="3" fontId="5" fillId="3" borderId="14" xfId="0" applyNumberFormat="1" applyFont="1" applyFill="1" applyBorder="1" applyAlignment="1" applyProtection="1">
      <alignment horizontal="center" vertical="center" wrapText="1"/>
    </xf>
    <xf numFmtId="3" fontId="5" fillId="3" borderId="5" xfId="0" applyNumberFormat="1" applyFont="1" applyFill="1" applyBorder="1" applyAlignment="1" applyProtection="1">
      <alignment horizontal="center" vertical="center" wrapText="1"/>
    </xf>
    <xf numFmtId="3" fontId="10" fillId="3" borderId="12" xfId="0" applyNumberFormat="1" applyFont="1" applyFill="1" applyBorder="1" applyAlignment="1" applyProtection="1">
      <alignment horizontal="center" vertical="center" wrapText="1"/>
    </xf>
    <xf numFmtId="3" fontId="10" fillId="3" borderId="14" xfId="0" applyNumberFormat="1" applyFont="1" applyFill="1" applyBorder="1" applyAlignment="1" applyProtection="1">
      <alignment horizontal="center" vertical="center" wrapText="1"/>
    </xf>
    <xf numFmtId="3" fontId="10" fillId="3" borderId="5" xfId="0" applyNumberFormat="1" applyFont="1" applyFill="1" applyBorder="1" applyAlignment="1" applyProtection="1">
      <alignment horizontal="center" vertical="center" wrapText="1"/>
    </xf>
    <xf numFmtId="3" fontId="5" fillId="3" borderId="13" xfId="0" applyNumberFormat="1" applyFont="1" applyFill="1" applyBorder="1" applyAlignment="1" applyProtection="1">
      <alignment horizontal="center" vertical="center"/>
    </xf>
    <xf numFmtId="3" fontId="5" fillId="3" borderId="15" xfId="0" applyNumberFormat="1" applyFont="1" applyFill="1" applyBorder="1" applyAlignment="1" applyProtection="1">
      <alignment horizontal="center" vertical="center"/>
    </xf>
    <xf numFmtId="3" fontId="5" fillId="3" borderId="10" xfId="0" applyNumberFormat="1" applyFont="1" applyFill="1" applyBorder="1" applyAlignment="1" applyProtection="1">
      <alignment horizontal="center" vertical="center"/>
    </xf>
    <xf numFmtId="3" fontId="5" fillId="3" borderId="12" xfId="0" applyNumberFormat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B6C6D978-55EF-4B36-A3C2-2D366B1239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06A0-1C15-4B0E-8002-2BCBE1E3D4C6}">
  <sheetPr>
    <pageSetUpPr fitToPage="1"/>
  </sheetPr>
  <dimension ref="A1:R40"/>
  <sheetViews>
    <sheetView showGridLines="0" tabSelected="1" workbookViewId="0">
      <selection activeCell="C45" sqref="C45"/>
    </sheetView>
  </sheetViews>
  <sheetFormatPr defaultColWidth="9" defaultRowHeight="13" x14ac:dyDescent="0.2"/>
  <cols>
    <col min="1" max="1" width="13.6328125" style="4" customWidth="1"/>
    <col min="2" max="2" width="7.6328125" style="4" customWidth="1"/>
    <col min="3" max="3" width="7.81640625" style="4" customWidth="1"/>
    <col min="4" max="4" width="6.36328125" style="4" customWidth="1"/>
    <col min="5" max="6" width="7.90625" style="4" customWidth="1"/>
    <col min="7" max="18" width="6.36328125" style="4" customWidth="1"/>
    <col min="19" max="16384" width="9" style="4"/>
  </cols>
  <sheetData>
    <row r="1" spans="1:18" ht="16.5" x14ac:dyDescent="0.25">
      <c r="A1" s="3"/>
      <c r="B1" s="1" t="s">
        <v>51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 t="s">
        <v>0</v>
      </c>
    </row>
    <row r="2" spans="1:18" x14ac:dyDescent="0.2">
      <c r="A2" s="3"/>
      <c r="B2" s="16" t="s">
        <v>46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3.5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5"/>
      <c r="P3" s="3"/>
      <c r="Q3" s="3"/>
      <c r="R3" s="5" t="s">
        <v>50</v>
      </c>
    </row>
    <row r="4" spans="1:18" ht="13.5" thickTop="1" x14ac:dyDescent="0.2">
      <c r="A4" s="36" t="s">
        <v>3</v>
      </c>
      <c r="B4" s="17"/>
      <c r="C4" s="35" t="s">
        <v>1</v>
      </c>
      <c r="D4" s="9"/>
      <c r="E4" s="9"/>
      <c r="F4" s="9"/>
      <c r="G4" s="9"/>
      <c r="H4" s="9"/>
      <c r="I4" s="7"/>
      <c r="J4" s="6"/>
      <c r="K4" s="6"/>
      <c r="L4" s="17"/>
      <c r="M4" s="6" t="s">
        <v>2</v>
      </c>
      <c r="N4" s="6"/>
      <c r="O4" s="6"/>
      <c r="P4" s="6"/>
      <c r="Q4" s="6"/>
      <c r="R4" s="6"/>
    </row>
    <row r="5" spans="1:18" ht="13.5" customHeight="1" x14ac:dyDescent="0.2">
      <c r="A5" s="37"/>
      <c r="B5" s="18"/>
      <c r="C5" s="39" t="s">
        <v>6</v>
      </c>
      <c r="D5" s="41" t="s">
        <v>32</v>
      </c>
      <c r="E5" s="19"/>
      <c r="F5" s="20" t="s">
        <v>39</v>
      </c>
      <c r="G5" s="45" t="s">
        <v>47</v>
      </c>
      <c r="H5" s="46"/>
      <c r="I5" s="42" t="s">
        <v>27</v>
      </c>
      <c r="J5" s="51" t="s">
        <v>48</v>
      </c>
      <c r="K5" s="42" t="s">
        <v>49</v>
      </c>
      <c r="L5" s="39" t="s">
        <v>6</v>
      </c>
      <c r="M5" s="19"/>
      <c r="N5" s="57" t="s">
        <v>41</v>
      </c>
      <c r="O5" s="57" t="s">
        <v>42</v>
      </c>
      <c r="P5" s="54" t="s">
        <v>5</v>
      </c>
      <c r="Q5" s="55"/>
      <c r="R5" s="21"/>
    </row>
    <row r="6" spans="1:18" x14ac:dyDescent="0.2">
      <c r="A6" s="37"/>
      <c r="B6" s="22" t="s">
        <v>43</v>
      </c>
      <c r="C6" s="39"/>
      <c r="D6" s="39"/>
      <c r="E6" s="23" t="s">
        <v>33</v>
      </c>
      <c r="F6" s="23" t="s">
        <v>40</v>
      </c>
      <c r="G6" s="47"/>
      <c r="H6" s="48"/>
      <c r="I6" s="43"/>
      <c r="J6" s="52"/>
      <c r="K6" s="43"/>
      <c r="L6" s="39"/>
      <c r="M6" s="23" t="s">
        <v>34</v>
      </c>
      <c r="N6" s="39"/>
      <c r="O6" s="39"/>
      <c r="P6" s="56"/>
      <c r="Q6" s="37"/>
      <c r="R6" s="22" t="s">
        <v>35</v>
      </c>
    </row>
    <row r="7" spans="1:18" x14ac:dyDescent="0.2">
      <c r="A7" s="37"/>
      <c r="B7" s="18"/>
      <c r="C7" s="39"/>
      <c r="D7" s="39"/>
      <c r="E7" s="23" t="s">
        <v>7</v>
      </c>
      <c r="F7" s="23" t="s">
        <v>4</v>
      </c>
      <c r="G7" s="49" t="s">
        <v>44</v>
      </c>
      <c r="H7" s="49" t="s">
        <v>45</v>
      </c>
      <c r="I7" s="43"/>
      <c r="J7" s="52"/>
      <c r="K7" s="43"/>
      <c r="L7" s="39"/>
      <c r="M7" s="23" t="s">
        <v>7</v>
      </c>
      <c r="N7" s="39"/>
      <c r="O7" s="39"/>
      <c r="P7" s="41" t="s">
        <v>9</v>
      </c>
      <c r="Q7" s="41" t="s">
        <v>10</v>
      </c>
      <c r="R7" s="22" t="s">
        <v>7</v>
      </c>
    </row>
    <row r="8" spans="1:18" x14ac:dyDescent="0.2">
      <c r="A8" s="38"/>
      <c r="B8" s="31"/>
      <c r="C8" s="40"/>
      <c r="D8" s="40"/>
      <c r="E8" s="25"/>
      <c r="F8" s="8" t="s">
        <v>8</v>
      </c>
      <c r="G8" s="50"/>
      <c r="H8" s="50"/>
      <c r="I8" s="44"/>
      <c r="J8" s="53"/>
      <c r="K8" s="44"/>
      <c r="L8" s="40"/>
      <c r="M8" s="25"/>
      <c r="N8" s="40"/>
      <c r="O8" s="40"/>
      <c r="P8" s="40"/>
      <c r="Q8" s="40"/>
      <c r="R8" s="24"/>
    </row>
    <row r="9" spans="1:18" x14ac:dyDescent="0.2">
      <c r="A9" s="11"/>
      <c r="B9" s="32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8" x14ac:dyDescent="0.2">
      <c r="A10" s="12" t="s">
        <v>11</v>
      </c>
      <c r="B10" s="33">
        <f>+C10+L10</f>
        <v>629</v>
      </c>
      <c r="C10" s="13">
        <f>SUM(D10:K10)</f>
        <v>265</v>
      </c>
      <c r="D10" s="13">
        <f>D12+D28</f>
        <v>10</v>
      </c>
      <c r="E10" s="13">
        <f t="shared" ref="E10:K10" si="0">E12+E28</f>
        <v>131</v>
      </c>
      <c r="F10" s="13">
        <f t="shared" si="0"/>
        <v>100</v>
      </c>
      <c r="G10" s="13">
        <f t="shared" si="0"/>
        <v>11</v>
      </c>
      <c r="H10" s="13">
        <f t="shared" si="0"/>
        <v>5</v>
      </c>
      <c r="I10" s="13">
        <f t="shared" si="0"/>
        <v>1</v>
      </c>
      <c r="J10" s="13">
        <f t="shared" si="0"/>
        <v>5</v>
      </c>
      <c r="K10" s="13">
        <f t="shared" si="0"/>
        <v>2</v>
      </c>
      <c r="L10" s="27">
        <f>SUM(M10:R10)</f>
        <v>364</v>
      </c>
      <c r="M10" s="27">
        <f>M12+M28</f>
        <v>228</v>
      </c>
      <c r="N10" s="27">
        <f>+N12+N28</f>
        <v>36</v>
      </c>
      <c r="O10" s="27">
        <f>+O12+O28</f>
        <v>51</v>
      </c>
      <c r="P10" s="27">
        <f>+P12+P28</f>
        <v>9</v>
      </c>
      <c r="Q10" s="27">
        <f>+Q12+Q28</f>
        <v>34</v>
      </c>
      <c r="R10" s="27">
        <f>+R12</f>
        <v>6</v>
      </c>
    </row>
    <row r="11" spans="1:18" x14ac:dyDescent="0.2">
      <c r="A11" s="11"/>
      <c r="B11" s="34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1:18" x14ac:dyDescent="0.2">
      <c r="A12" s="12" t="s">
        <v>12</v>
      </c>
      <c r="B12" s="33">
        <f>+C12+L12</f>
        <v>591</v>
      </c>
      <c r="C12" s="27">
        <f>SUM(C14:C26)</f>
        <v>258</v>
      </c>
      <c r="D12" s="27">
        <f>SUM(D14:D26)</f>
        <v>10</v>
      </c>
      <c r="E12" s="27">
        <f t="shared" ref="E12:K12" si="1">SUM(E14:E26)</f>
        <v>129</v>
      </c>
      <c r="F12" s="27">
        <f t="shared" si="1"/>
        <v>98</v>
      </c>
      <c r="G12" s="27">
        <f t="shared" si="1"/>
        <v>8</v>
      </c>
      <c r="H12" s="27">
        <f t="shared" si="1"/>
        <v>5</v>
      </c>
      <c r="I12" s="27">
        <f t="shared" si="1"/>
        <v>1</v>
      </c>
      <c r="J12" s="27">
        <f t="shared" si="1"/>
        <v>5</v>
      </c>
      <c r="K12" s="27">
        <f t="shared" si="1"/>
        <v>2</v>
      </c>
      <c r="L12" s="27">
        <f>SUM(M12:R12)</f>
        <v>333</v>
      </c>
      <c r="M12" s="27">
        <f t="shared" ref="M12:R12" si="2">SUM(M14:M26)</f>
        <v>216</v>
      </c>
      <c r="N12" s="27">
        <f t="shared" si="2"/>
        <v>30</v>
      </c>
      <c r="O12" s="27">
        <f t="shared" si="2"/>
        <v>43</v>
      </c>
      <c r="P12" s="27">
        <f t="shared" si="2"/>
        <v>7</v>
      </c>
      <c r="Q12" s="27">
        <f t="shared" si="2"/>
        <v>31</v>
      </c>
      <c r="R12" s="27">
        <f t="shared" si="2"/>
        <v>6</v>
      </c>
    </row>
    <row r="13" spans="1:18" x14ac:dyDescent="0.2">
      <c r="A13" s="11"/>
      <c r="B13" s="34"/>
      <c r="C13" s="2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x14ac:dyDescent="0.2">
      <c r="A14" s="10" t="s">
        <v>13</v>
      </c>
      <c r="B14" s="33">
        <f>+C14+L14</f>
        <v>85</v>
      </c>
      <c r="C14" s="14">
        <v>42</v>
      </c>
      <c r="D14" s="26">
        <v>2</v>
      </c>
      <c r="E14" s="26">
        <v>19</v>
      </c>
      <c r="F14" s="26">
        <v>20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26">
        <f>SUM(M14:R14)</f>
        <v>43</v>
      </c>
      <c r="M14" s="26">
        <v>29</v>
      </c>
      <c r="N14" s="26">
        <v>3</v>
      </c>
      <c r="O14" s="26">
        <v>8</v>
      </c>
      <c r="P14" s="14">
        <v>0</v>
      </c>
      <c r="Q14" s="26">
        <v>2</v>
      </c>
      <c r="R14" s="26">
        <v>1</v>
      </c>
    </row>
    <row r="15" spans="1:18" x14ac:dyDescent="0.2">
      <c r="A15" s="10" t="s">
        <v>14</v>
      </c>
      <c r="B15" s="33">
        <f t="shared" ref="B15:B26" si="3">+C15+L15</f>
        <v>25</v>
      </c>
      <c r="C15" s="26">
        <v>6</v>
      </c>
      <c r="D15" s="14">
        <v>0</v>
      </c>
      <c r="E15" s="26">
        <v>3</v>
      </c>
      <c r="F15" s="26">
        <v>2</v>
      </c>
      <c r="G15" s="14">
        <v>0</v>
      </c>
      <c r="H15" s="14">
        <v>0</v>
      </c>
      <c r="I15" s="14">
        <v>0</v>
      </c>
      <c r="J15" s="14">
        <v>0</v>
      </c>
      <c r="K15" s="14">
        <v>1</v>
      </c>
      <c r="L15" s="26">
        <f>SUM(M15:R15)</f>
        <v>19</v>
      </c>
      <c r="M15" s="26">
        <v>12</v>
      </c>
      <c r="N15" s="26">
        <v>2</v>
      </c>
      <c r="O15" s="26">
        <v>2</v>
      </c>
      <c r="P15" s="26">
        <v>1</v>
      </c>
      <c r="Q15" s="26">
        <v>1</v>
      </c>
      <c r="R15" s="14">
        <v>1</v>
      </c>
    </row>
    <row r="16" spans="1:18" x14ac:dyDescent="0.2">
      <c r="A16" s="10" t="s">
        <v>15</v>
      </c>
      <c r="B16" s="33">
        <f t="shared" si="3"/>
        <v>141</v>
      </c>
      <c r="C16" s="26">
        <v>60</v>
      </c>
      <c r="D16" s="26">
        <v>1</v>
      </c>
      <c r="E16" s="26">
        <v>37</v>
      </c>
      <c r="F16" s="26">
        <v>20</v>
      </c>
      <c r="G16" s="26">
        <v>1</v>
      </c>
      <c r="H16" s="26">
        <v>1</v>
      </c>
      <c r="I16" s="14">
        <v>0</v>
      </c>
      <c r="J16" s="14">
        <v>0</v>
      </c>
      <c r="K16" s="14">
        <v>0</v>
      </c>
      <c r="L16" s="26">
        <f t="shared" ref="L16:L25" si="4">SUM(M16:R16)</f>
        <v>81</v>
      </c>
      <c r="M16" s="26">
        <v>64</v>
      </c>
      <c r="N16" s="26">
        <v>3</v>
      </c>
      <c r="O16" s="26">
        <v>7</v>
      </c>
      <c r="P16" s="14">
        <v>1</v>
      </c>
      <c r="Q16" s="26">
        <v>4</v>
      </c>
      <c r="R16" s="26">
        <v>2</v>
      </c>
    </row>
    <row r="17" spans="1:18" x14ac:dyDescent="0.2">
      <c r="A17" s="10" t="s">
        <v>36</v>
      </c>
      <c r="B17" s="33">
        <f t="shared" si="3"/>
        <v>76</v>
      </c>
      <c r="C17" s="26">
        <v>44</v>
      </c>
      <c r="D17" s="14">
        <v>0</v>
      </c>
      <c r="E17" s="26">
        <v>16</v>
      </c>
      <c r="F17" s="26">
        <v>23</v>
      </c>
      <c r="G17" s="26">
        <v>1</v>
      </c>
      <c r="H17" s="14">
        <v>0</v>
      </c>
      <c r="I17" s="14">
        <v>0</v>
      </c>
      <c r="J17" s="14">
        <v>4</v>
      </c>
      <c r="K17" s="14">
        <v>0</v>
      </c>
      <c r="L17" s="26">
        <f t="shared" si="4"/>
        <v>32</v>
      </c>
      <c r="M17" s="26">
        <v>18</v>
      </c>
      <c r="N17" s="26">
        <v>4</v>
      </c>
      <c r="O17" s="26">
        <v>6</v>
      </c>
      <c r="P17" s="14">
        <v>0</v>
      </c>
      <c r="Q17" s="26">
        <v>3</v>
      </c>
      <c r="R17" s="26">
        <v>1</v>
      </c>
    </row>
    <row r="18" spans="1:18" x14ac:dyDescent="0.2">
      <c r="A18" s="10" t="s">
        <v>16</v>
      </c>
      <c r="B18" s="33">
        <f t="shared" si="3"/>
        <v>78</v>
      </c>
      <c r="C18" s="26">
        <v>49</v>
      </c>
      <c r="D18" s="26">
        <v>5</v>
      </c>
      <c r="E18" s="26">
        <v>33</v>
      </c>
      <c r="F18" s="26">
        <v>8</v>
      </c>
      <c r="G18" s="26">
        <v>3</v>
      </c>
      <c r="H18" s="14">
        <v>0</v>
      </c>
      <c r="I18" s="14">
        <v>0</v>
      </c>
      <c r="J18" s="14">
        <v>0</v>
      </c>
      <c r="K18" s="14">
        <v>0</v>
      </c>
      <c r="L18" s="26">
        <f t="shared" si="4"/>
        <v>29</v>
      </c>
      <c r="M18" s="26">
        <v>23</v>
      </c>
      <c r="N18" s="26">
        <v>2</v>
      </c>
      <c r="O18" s="26">
        <v>3</v>
      </c>
      <c r="P18" s="14">
        <v>0</v>
      </c>
      <c r="Q18" s="26">
        <v>1</v>
      </c>
      <c r="R18" s="14">
        <v>0</v>
      </c>
    </row>
    <row r="19" spans="1:18" x14ac:dyDescent="0.2">
      <c r="A19" s="10" t="s">
        <v>17</v>
      </c>
      <c r="B19" s="33">
        <f t="shared" si="3"/>
        <v>5</v>
      </c>
      <c r="C19" s="26">
        <v>2</v>
      </c>
      <c r="D19" s="14">
        <v>0</v>
      </c>
      <c r="E19" s="26">
        <v>1</v>
      </c>
      <c r="F19" s="26">
        <v>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26">
        <f t="shared" si="4"/>
        <v>3</v>
      </c>
      <c r="M19" s="26">
        <v>2</v>
      </c>
      <c r="N19" s="14">
        <v>0</v>
      </c>
      <c r="O19" s="14">
        <v>0</v>
      </c>
      <c r="P19" s="14">
        <v>0</v>
      </c>
      <c r="Q19" s="26">
        <v>1</v>
      </c>
      <c r="R19" s="14">
        <v>0</v>
      </c>
    </row>
    <row r="20" spans="1:18" x14ac:dyDescent="0.2">
      <c r="A20" s="10" t="s">
        <v>18</v>
      </c>
      <c r="B20" s="33">
        <f t="shared" si="3"/>
        <v>63</v>
      </c>
      <c r="C20" s="26">
        <v>19</v>
      </c>
      <c r="D20" s="26">
        <v>2</v>
      </c>
      <c r="E20" s="26">
        <v>12</v>
      </c>
      <c r="F20" s="26">
        <v>3</v>
      </c>
      <c r="G20" s="14">
        <v>0</v>
      </c>
      <c r="H20" s="26">
        <v>2</v>
      </c>
      <c r="I20" s="14">
        <v>0</v>
      </c>
      <c r="J20" s="14">
        <v>0</v>
      </c>
      <c r="K20" s="14">
        <v>0</v>
      </c>
      <c r="L20" s="26">
        <f t="shared" si="4"/>
        <v>44</v>
      </c>
      <c r="M20" s="26">
        <v>30</v>
      </c>
      <c r="N20" s="26">
        <v>5</v>
      </c>
      <c r="O20" s="26">
        <v>5</v>
      </c>
      <c r="P20" s="14">
        <v>0</v>
      </c>
      <c r="Q20" s="26">
        <v>4</v>
      </c>
      <c r="R20" s="14">
        <v>0</v>
      </c>
    </row>
    <row r="21" spans="1:18" x14ac:dyDescent="0.2">
      <c r="A21" s="10" t="s">
        <v>37</v>
      </c>
      <c r="B21" s="33">
        <f t="shared" si="3"/>
        <v>11</v>
      </c>
      <c r="C21" s="26">
        <v>5</v>
      </c>
      <c r="D21" s="14">
        <v>0</v>
      </c>
      <c r="E21" s="26">
        <v>2</v>
      </c>
      <c r="F21" s="26">
        <v>2</v>
      </c>
      <c r="G21" s="14">
        <v>0</v>
      </c>
      <c r="H21" s="14">
        <v>0</v>
      </c>
      <c r="I21" s="26">
        <v>1</v>
      </c>
      <c r="J21" s="14">
        <v>0</v>
      </c>
      <c r="K21" s="14">
        <v>0</v>
      </c>
      <c r="L21" s="26">
        <f t="shared" si="4"/>
        <v>6</v>
      </c>
      <c r="M21" s="26">
        <v>2</v>
      </c>
      <c r="N21" s="26">
        <v>1</v>
      </c>
      <c r="O21" s="26">
        <v>2</v>
      </c>
      <c r="P21" s="14">
        <v>0</v>
      </c>
      <c r="Q21" s="26">
        <v>1</v>
      </c>
      <c r="R21" s="14">
        <v>0</v>
      </c>
    </row>
    <row r="22" spans="1:18" x14ac:dyDescent="0.2">
      <c r="A22" s="10" t="s">
        <v>19</v>
      </c>
      <c r="B22" s="33">
        <f t="shared" si="3"/>
        <v>40</v>
      </c>
      <c r="C22" s="26">
        <v>12</v>
      </c>
      <c r="D22" s="14">
        <v>0</v>
      </c>
      <c r="E22" s="26">
        <v>3</v>
      </c>
      <c r="F22" s="26">
        <v>7</v>
      </c>
      <c r="G22" s="26">
        <v>2</v>
      </c>
      <c r="H22" s="14">
        <v>0</v>
      </c>
      <c r="I22" s="14">
        <v>0</v>
      </c>
      <c r="J22" s="14">
        <v>0</v>
      </c>
      <c r="K22" s="14">
        <v>0</v>
      </c>
      <c r="L22" s="26">
        <f t="shared" si="4"/>
        <v>28</v>
      </c>
      <c r="M22" s="26">
        <v>10</v>
      </c>
      <c r="N22" s="26">
        <v>4</v>
      </c>
      <c r="O22" s="26">
        <v>6</v>
      </c>
      <c r="P22" s="26">
        <v>1</v>
      </c>
      <c r="Q22" s="26">
        <v>6</v>
      </c>
      <c r="R22" s="26">
        <v>1</v>
      </c>
    </row>
    <row r="23" spans="1:18" x14ac:dyDescent="0.2">
      <c r="A23" s="10" t="s">
        <v>20</v>
      </c>
      <c r="B23" s="33">
        <f t="shared" si="3"/>
        <v>12</v>
      </c>
      <c r="C23" s="26">
        <v>5</v>
      </c>
      <c r="D23" s="14">
        <v>0</v>
      </c>
      <c r="E23" s="26">
        <v>1</v>
      </c>
      <c r="F23" s="26">
        <v>2</v>
      </c>
      <c r="G23" s="14">
        <v>0</v>
      </c>
      <c r="H23" s="26">
        <v>1</v>
      </c>
      <c r="I23" s="14">
        <v>0</v>
      </c>
      <c r="J23" s="14">
        <v>1</v>
      </c>
      <c r="K23" s="14">
        <v>0</v>
      </c>
      <c r="L23" s="26">
        <f t="shared" si="4"/>
        <v>7</v>
      </c>
      <c r="M23" s="26">
        <v>6</v>
      </c>
      <c r="N23" s="14">
        <v>0</v>
      </c>
      <c r="O23" s="14">
        <v>0</v>
      </c>
      <c r="P23" s="26">
        <v>1</v>
      </c>
      <c r="Q23" s="14">
        <v>0</v>
      </c>
      <c r="R23" s="14">
        <v>0</v>
      </c>
    </row>
    <row r="24" spans="1:18" x14ac:dyDescent="0.2">
      <c r="A24" s="10" t="s">
        <v>21</v>
      </c>
      <c r="B24" s="33">
        <f t="shared" si="3"/>
        <v>16</v>
      </c>
      <c r="C24" s="26">
        <v>7</v>
      </c>
      <c r="D24" s="14">
        <v>0</v>
      </c>
      <c r="E24" s="14">
        <v>0</v>
      </c>
      <c r="F24" s="26">
        <v>7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26">
        <f t="shared" si="4"/>
        <v>9</v>
      </c>
      <c r="M24" s="26">
        <v>2</v>
      </c>
      <c r="N24" s="26">
        <v>1</v>
      </c>
      <c r="O24" s="26">
        <v>1</v>
      </c>
      <c r="P24" s="26">
        <v>3</v>
      </c>
      <c r="Q24" s="26">
        <v>2</v>
      </c>
      <c r="R24" s="14">
        <v>0</v>
      </c>
    </row>
    <row r="25" spans="1:18" x14ac:dyDescent="0.2">
      <c r="A25" s="10" t="s">
        <v>28</v>
      </c>
      <c r="B25" s="33">
        <f t="shared" si="3"/>
        <v>20</v>
      </c>
      <c r="C25" s="26">
        <v>4</v>
      </c>
      <c r="D25" s="14">
        <v>0</v>
      </c>
      <c r="E25" s="26">
        <v>1</v>
      </c>
      <c r="F25" s="26">
        <v>2</v>
      </c>
      <c r="G25" s="14">
        <v>0</v>
      </c>
      <c r="H25" s="26">
        <v>1</v>
      </c>
      <c r="I25" s="14">
        <v>0</v>
      </c>
      <c r="J25" s="14">
        <v>0</v>
      </c>
      <c r="K25" s="14">
        <v>0</v>
      </c>
      <c r="L25" s="26">
        <f t="shared" si="4"/>
        <v>16</v>
      </c>
      <c r="M25" s="26">
        <v>5</v>
      </c>
      <c r="N25" s="26">
        <v>3</v>
      </c>
      <c r="O25" s="26">
        <v>2</v>
      </c>
      <c r="P25" s="14">
        <v>0</v>
      </c>
      <c r="Q25" s="26">
        <v>6</v>
      </c>
      <c r="R25" s="14">
        <v>0</v>
      </c>
    </row>
    <row r="26" spans="1:18" x14ac:dyDescent="0.2">
      <c r="A26" s="10" t="s">
        <v>29</v>
      </c>
      <c r="B26" s="33">
        <f t="shared" si="3"/>
        <v>19</v>
      </c>
      <c r="C26" s="26">
        <v>3</v>
      </c>
      <c r="D26" s="14">
        <v>0</v>
      </c>
      <c r="E26" s="26">
        <v>1</v>
      </c>
      <c r="F26" s="26">
        <v>1</v>
      </c>
      <c r="G26" s="14">
        <v>0</v>
      </c>
      <c r="H26" s="14">
        <v>0</v>
      </c>
      <c r="I26" s="14">
        <v>0</v>
      </c>
      <c r="J26" s="14">
        <v>0</v>
      </c>
      <c r="K26" s="14">
        <v>1</v>
      </c>
      <c r="L26" s="26">
        <f>SUM(M26:R26)</f>
        <v>16</v>
      </c>
      <c r="M26" s="26">
        <v>13</v>
      </c>
      <c r="N26" s="26">
        <v>2</v>
      </c>
      <c r="O26" s="26">
        <v>1</v>
      </c>
      <c r="P26" s="14">
        <v>0</v>
      </c>
      <c r="Q26" s="14">
        <v>0</v>
      </c>
      <c r="R26" s="14">
        <v>0</v>
      </c>
    </row>
    <row r="27" spans="1:18" x14ac:dyDescent="0.2">
      <c r="A27" s="11"/>
      <c r="B27" s="34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">
      <c r="A28" s="12" t="s">
        <v>22</v>
      </c>
      <c r="B28" s="33">
        <f>+C28+L28</f>
        <v>38</v>
      </c>
      <c r="C28" s="13">
        <f>SUM(C30:C35)</f>
        <v>7</v>
      </c>
      <c r="D28" s="13">
        <f>SUM(D30:D35)</f>
        <v>0</v>
      </c>
      <c r="E28" s="13">
        <f t="shared" ref="E28:R28" si="5">SUM(E30:E35)</f>
        <v>2</v>
      </c>
      <c r="F28" s="13">
        <f t="shared" si="5"/>
        <v>2</v>
      </c>
      <c r="G28" s="13">
        <f t="shared" si="5"/>
        <v>3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27">
        <f t="shared" si="5"/>
        <v>31</v>
      </c>
      <c r="M28" s="27">
        <f t="shared" si="5"/>
        <v>12</v>
      </c>
      <c r="N28" s="27">
        <f t="shared" si="5"/>
        <v>6</v>
      </c>
      <c r="O28" s="27">
        <f t="shared" si="5"/>
        <v>8</v>
      </c>
      <c r="P28" s="27">
        <f t="shared" si="5"/>
        <v>2</v>
      </c>
      <c r="Q28" s="27">
        <f t="shared" si="5"/>
        <v>3</v>
      </c>
      <c r="R28" s="13">
        <f t="shared" si="5"/>
        <v>0</v>
      </c>
    </row>
    <row r="29" spans="1:18" x14ac:dyDescent="0.2">
      <c r="A29" s="11"/>
      <c r="B29" s="3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10" t="s">
        <v>30</v>
      </c>
      <c r="B30" s="33">
        <f t="shared" ref="B30:B35" si="6">+C30+L30</f>
        <v>11</v>
      </c>
      <c r="C30" s="14">
        <v>5</v>
      </c>
      <c r="D30" s="14">
        <v>0</v>
      </c>
      <c r="E30" s="26">
        <v>1</v>
      </c>
      <c r="F30" s="26">
        <v>1</v>
      </c>
      <c r="G30" s="26">
        <v>3</v>
      </c>
      <c r="H30" s="14">
        <v>0</v>
      </c>
      <c r="I30" s="14">
        <v>0</v>
      </c>
      <c r="J30" s="14">
        <v>0</v>
      </c>
      <c r="K30" s="14">
        <v>0</v>
      </c>
      <c r="L30" s="26">
        <f t="shared" ref="L30:L35" si="7">SUM(M30:Q30)</f>
        <v>6</v>
      </c>
      <c r="M30" s="26">
        <v>3</v>
      </c>
      <c r="N30" s="14">
        <v>0</v>
      </c>
      <c r="O30" s="26">
        <v>1</v>
      </c>
      <c r="P30" s="26">
        <v>1</v>
      </c>
      <c r="Q30" s="26">
        <v>1</v>
      </c>
      <c r="R30" s="14">
        <v>0</v>
      </c>
    </row>
    <row r="31" spans="1:18" x14ac:dyDescent="0.2">
      <c r="A31" s="10" t="s">
        <v>23</v>
      </c>
      <c r="B31" s="33">
        <f t="shared" si="6"/>
        <v>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26">
        <f t="shared" si="7"/>
        <v>1</v>
      </c>
      <c r="M31" s="26">
        <v>1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x14ac:dyDescent="0.2">
      <c r="A32" s="10" t="s">
        <v>24</v>
      </c>
      <c r="B32" s="33">
        <f t="shared" si="6"/>
        <v>6</v>
      </c>
      <c r="C32" s="14">
        <v>1</v>
      </c>
      <c r="D32" s="14">
        <v>0</v>
      </c>
      <c r="E32" s="26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26">
        <f t="shared" si="7"/>
        <v>5</v>
      </c>
      <c r="M32" s="26">
        <v>1</v>
      </c>
      <c r="N32" s="14">
        <v>0</v>
      </c>
      <c r="O32" s="26">
        <v>3</v>
      </c>
      <c r="P32" s="14">
        <v>0</v>
      </c>
      <c r="Q32" s="26">
        <v>1</v>
      </c>
      <c r="R32" s="14">
        <v>0</v>
      </c>
    </row>
    <row r="33" spans="1:18" x14ac:dyDescent="0.2">
      <c r="A33" s="10" t="s">
        <v>25</v>
      </c>
      <c r="B33" s="33">
        <f t="shared" si="6"/>
        <v>6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26">
        <f t="shared" si="7"/>
        <v>6</v>
      </c>
      <c r="M33" s="26">
        <v>2</v>
      </c>
      <c r="N33" s="26">
        <v>2</v>
      </c>
      <c r="O33" s="26">
        <v>1</v>
      </c>
      <c r="P33" s="14">
        <v>0</v>
      </c>
      <c r="Q33" s="26">
        <v>1</v>
      </c>
      <c r="R33" s="14">
        <v>0</v>
      </c>
    </row>
    <row r="34" spans="1:18" x14ac:dyDescent="0.2">
      <c r="A34" s="10" t="s">
        <v>26</v>
      </c>
      <c r="B34" s="33">
        <f t="shared" si="6"/>
        <v>9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26">
        <f t="shared" si="7"/>
        <v>9</v>
      </c>
      <c r="M34" s="26">
        <v>5</v>
      </c>
      <c r="N34" s="26">
        <v>3</v>
      </c>
      <c r="O34" s="14">
        <v>0</v>
      </c>
      <c r="P34" s="26">
        <v>1</v>
      </c>
      <c r="Q34" s="14">
        <v>0</v>
      </c>
      <c r="R34" s="14">
        <v>0</v>
      </c>
    </row>
    <row r="35" spans="1:18" x14ac:dyDescent="0.2">
      <c r="A35" s="10" t="s">
        <v>31</v>
      </c>
      <c r="B35" s="33">
        <f t="shared" si="6"/>
        <v>5</v>
      </c>
      <c r="C35" s="14">
        <v>1</v>
      </c>
      <c r="D35" s="14">
        <v>0</v>
      </c>
      <c r="E35" s="14">
        <v>0</v>
      </c>
      <c r="F35" s="26">
        <v>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26">
        <f t="shared" si="7"/>
        <v>4</v>
      </c>
      <c r="M35" s="14">
        <v>0</v>
      </c>
      <c r="N35" s="26">
        <v>1</v>
      </c>
      <c r="O35" s="26">
        <v>3</v>
      </c>
      <c r="P35" s="14">
        <v>0</v>
      </c>
      <c r="Q35" s="14">
        <v>0</v>
      </c>
      <c r="R35" s="14">
        <v>0</v>
      </c>
    </row>
    <row r="36" spans="1:18" x14ac:dyDescent="0.2">
      <c r="A36" s="28" t="s">
        <v>38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x14ac:dyDescent="0.2">
      <c r="A37" s="30" t="s">
        <v>38</v>
      </c>
      <c r="B37" s="26" t="s">
        <v>38</v>
      </c>
      <c r="C37" s="26" t="s">
        <v>38</v>
      </c>
      <c r="D37" s="26" t="s">
        <v>38</v>
      </c>
      <c r="E37" s="26" t="s">
        <v>38</v>
      </c>
      <c r="F37" s="26" t="s">
        <v>38</v>
      </c>
      <c r="G37" s="26" t="s">
        <v>38</v>
      </c>
      <c r="H37" s="26" t="s">
        <v>38</v>
      </c>
      <c r="I37" s="26" t="s">
        <v>38</v>
      </c>
      <c r="J37" s="26"/>
      <c r="K37" s="26"/>
      <c r="L37" s="26" t="s">
        <v>38</v>
      </c>
      <c r="M37" s="26"/>
      <c r="N37" s="26" t="s">
        <v>38</v>
      </c>
      <c r="O37" s="26" t="s">
        <v>38</v>
      </c>
      <c r="P37" s="26" t="s">
        <v>38</v>
      </c>
      <c r="Q37" s="26" t="s">
        <v>38</v>
      </c>
      <c r="R37" s="26" t="s">
        <v>38</v>
      </c>
    </row>
    <row r="40" spans="1:18" hidden="1" x14ac:dyDescent="0.2">
      <c r="B40" s="4">
        <f t="shared" ref="B40:Q40" si="8">SUM(B30:B35)+SUM(B14:B26)</f>
        <v>629</v>
      </c>
      <c r="C40" s="4">
        <f t="shared" si="8"/>
        <v>265</v>
      </c>
      <c r="D40" s="4">
        <f t="shared" si="8"/>
        <v>10</v>
      </c>
      <c r="E40" s="4">
        <f t="shared" si="8"/>
        <v>131</v>
      </c>
      <c r="F40" s="4">
        <f>SUM(F30:F35)+SUM(F14:F26)</f>
        <v>100</v>
      </c>
      <c r="G40" s="4">
        <f t="shared" si="8"/>
        <v>11</v>
      </c>
      <c r="H40" s="15">
        <f t="shared" si="8"/>
        <v>5</v>
      </c>
      <c r="I40" s="4">
        <f>SUM(I30:I35)+SUM(I14:I26)</f>
        <v>1</v>
      </c>
      <c r="J40" s="4">
        <f>SUM(J30:J35)+SUM(J14:J26)</f>
        <v>5</v>
      </c>
      <c r="K40" s="4">
        <f>SUM(K30:K35)+SUM(K14:K26)</f>
        <v>2</v>
      </c>
      <c r="L40" s="4">
        <f t="shared" si="8"/>
        <v>364</v>
      </c>
      <c r="M40" s="4">
        <f t="shared" si="8"/>
        <v>228</v>
      </c>
      <c r="N40" s="4">
        <f>SUM(N30:N35)+SUM(N14:N26)</f>
        <v>36</v>
      </c>
      <c r="O40" s="4">
        <f>SUM(O30:O35)+SUM(O14:O26)</f>
        <v>51</v>
      </c>
      <c r="P40" s="4">
        <f t="shared" si="8"/>
        <v>9</v>
      </c>
      <c r="Q40" s="4">
        <f t="shared" si="8"/>
        <v>34</v>
      </c>
      <c r="R40" s="4">
        <f>SUM(R30:R35)+SUM(R14:R26)</f>
        <v>6</v>
      </c>
    </row>
  </sheetData>
  <mergeCells count="15">
    <mergeCell ref="J5:J8"/>
    <mergeCell ref="K5:K8"/>
    <mergeCell ref="L5:L8"/>
    <mergeCell ref="P5:Q6"/>
    <mergeCell ref="P7:P8"/>
    <mergeCell ref="Q7:Q8"/>
    <mergeCell ref="N5:N8"/>
    <mergeCell ref="O5:O8"/>
    <mergeCell ref="A4:A8"/>
    <mergeCell ref="C5:C8"/>
    <mergeCell ref="D5:D8"/>
    <mergeCell ref="I5:I8"/>
    <mergeCell ref="G5:H6"/>
    <mergeCell ref="G7:G8"/>
    <mergeCell ref="H7:H8"/>
  </mergeCells>
  <phoneticPr fontId="8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L12 L10" formula="1"/>
    <ignoredError sqref="L22 L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179</vt:lpstr>
      <vt:lpstr>'179'!Print_Area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2024-10-03T01:47:46Z</cp:lastPrinted>
  <dcterms:created xsi:type="dcterms:W3CDTF">2007-11-16T02:59:21Z</dcterms:created>
  <dcterms:modified xsi:type="dcterms:W3CDTF">2024-11-27T00:18:41Z</dcterms:modified>
</cp:coreProperties>
</file>