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636\Desktop\"/>
    </mc:Choice>
  </mc:AlternateContent>
  <xr:revisionPtr revIDLastSave="0" documentId="13_ncr:1_{C54BE3D9-B40E-4F35-B984-6147C488977F}" xr6:coauthVersionLast="47" xr6:coauthVersionMax="47" xr10:uidLastSave="{00000000-0000-0000-0000-000000000000}"/>
  <bookViews>
    <workbookView xWindow="-22185" yWindow="12465" windowWidth="21600" windowHeight="11385" xr2:uid="{00000000-000D-0000-FFFF-FFFF00000000}"/>
  </bookViews>
  <sheets>
    <sheet name="積算内訳" sheetId="5" r:id="rId1"/>
    <sheet name="材料" sheetId="1" r:id="rId2"/>
    <sheet name="工事費" sheetId="4" r:id="rId3"/>
  </sheets>
  <definedNames>
    <definedName name="_xlnm.Print_Area" localSheetId="0">積算内訳!$A$1:$G$25</definedName>
  </definedNames>
  <calcPr calcId="191029"/>
</workbook>
</file>

<file path=xl/calcChain.xml><?xml version="1.0" encoding="utf-8"?>
<calcChain xmlns="http://schemas.openxmlformats.org/spreadsheetml/2006/main">
  <c r="F21" i="5" l="1"/>
  <c r="F22" i="5" s="1"/>
  <c r="F23" i="5" l="1"/>
  <c r="F24" i="5" s="1"/>
</calcChain>
</file>

<file path=xl/sharedStrings.xml><?xml version="1.0" encoding="utf-8"?>
<sst xmlns="http://schemas.openxmlformats.org/spreadsheetml/2006/main" count="99" uniqueCount="66">
  <si>
    <t>工程名</t>
    <rPh sb="0" eb="2">
      <t>コウテイ</t>
    </rPh>
    <rPh sb="2" eb="3">
      <t>メイ</t>
    </rPh>
    <phoneticPr fontId="1"/>
  </si>
  <si>
    <t>品名</t>
    <rPh sb="0" eb="2">
      <t>ヒンメイ</t>
    </rPh>
    <phoneticPr fontId="1"/>
  </si>
  <si>
    <t>型番</t>
    <rPh sb="0" eb="2">
      <t>カタバン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</si>
  <si>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</si>
  <si>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</si>
  <si>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</si>
  <si>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価格</t>
    <rPh sb="0" eb="2">
      <t>カカク</t>
    </rPh>
    <phoneticPr fontId="1"/>
  </si>
  <si>
    <t>備　　考</t>
    <rPh sb="0" eb="1">
      <t>ソナエ</t>
    </rPh>
    <rPh sb="3" eb="4">
      <t>コウ</t>
    </rPh>
    <phoneticPr fontId="1"/>
  </si>
  <si>
    <t>雑材料費</t>
    <rPh sb="0" eb="1">
      <t>ザツ</t>
    </rPh>
    <rPh sb="1" eb="4">
      <t>ザイリョウヒ</t>
    </rPh>
    <phoneticPr fontId="2"/>
  </si>
  <si>
    <t>材料費合計</t>
    <rPh sb="0" eb="3">
      <t>ザイリョウヒ</t>
    </rPh>
    <rPh sb="3" eb="5">
      <t>ゴウケイ</t>
    </rPh>
    <phoneticPr fontId="1"/>
  </si>
  <si>
    <t>箇所</t>
    <rPh sb="0" eb="2">
      <t>カショ</t>
    </rPh>
    <phoneticPr fontId="1"/>
  </si>
  <si>
    <t>規格</t>
    <rPh sb="0" eb="2">
      <t>キカク</t>
    </rPh>
    <phoneticPr fontId="1"/>
  </si>
  <si>
    <t>組</t>
    <rPh sb="0" eb="1">
      <t>クミ</t>
    </rPh>
    <phoneticPr fontId="1"/>
  </si>
  <si>
    <t>式</t>
    <rPh sb="0" eb="1">
      <t>シキ</t>
    </rPh>
    <phoneticPr fontId="1"/>
  </si>
  <si>
    <t>①材料内訳</t>
    <rPh sb="1" eb="3">
      <t>ザイリョウ</t>
    </rPh>
    <rPh sb="3" eb="5">
      <t>ウチワケ</t>
    </rPh>
    <phoneticPr fontId="1"/>
  </si>
  <si>
    <t>②工事費内訳</t>
    <rPh sb="1" eb="3">
      <t>コウジ</t>
    </rPh>
    <phoneticPr fontId="1"/>
  </si>
  <si>
    <t>①</t>
    <phoneticPr fontId="1"/>
  </si>
  <si>
    <t>②</t>
    <phoneticPr fontId="1"/>
  </si>
  <si>
    <t>300芯以下（地中管内配線）</t>
    <rPh sb="3" eb="4">
      <t>シン</t>
    </rPh>
    <phoneticPr fontId="1"/>
  </si>
  <si>
    <t>硬質ビニル電線管（HDPE-36/30）</t>
    <phoneticPr fontId="1"/>
  </si>
  <si>
    <t>ｍ</t>
  </si>
  <si>
    <t>人日</t>
    <rPh sb="0" eb="1">
      <t>ニン</t>
    </rPh>
    <rPh sb="1" eb="2">
      <t>ヒ</t>
    </rPh>
    <phoneticPr fontId="1"/>
  </si>
  <si>
    <t>　クロ－ジャ関連</t>
    <rPh sb="6" eb="8">
      <t>カンレン</t>
    </rPh>
    <phoneticPr fontId="1"/>
  </si>
  <si>
    <t>材料費10%</t>
    <rPh sb="0" eb="2">
      <t>ザイリョウ</t>
    </rPh>
    <phoneticPr fontId="1"/>
  </si>
  <si>
    <t>FMCO-FB解体組立（地下）</t>
    <phoneticPr fontId="1"/>
  </si>
  <si>
    <t>FMCO-FBガスフラッシュ試験</t>
    <phoneticPr fontId="1"/>
  </si>
  <si>
    <t>FMCO-FBヘンコウザイリョウ</t>
    <phoneticPr fontId="1"/>
  </si>
  <si>
    <t>FMCO-FB用変更材料</t>
    <rPh sb="7" eb="8">
      <t>ヨウ</t>
    </rPh>
    <rPh sb="8" eb="10">
      <t>ヘンコウ</t>
    </rPh>
    <rPh sb="10" eb="12">
      <t>ザイリョウ</t>
    </rPh>
    <phoneticPr fontId="1"/>
  </si>
  <si>
    <t>①＋②</t>
    <phoneticPr fontId="1"/>
  </si>
  <si>
    <t>①</t>
    <phoneticPr fontId="1"/>
  </si>
  <si>
    <t>②</t>
    <phoneticPr fontId="1"/>
  </si>
  <si>
    <t>①材料費合計</t>
    <rPh sb="1" eb="4">
      <t>ザイリョウヒ</t>
    </rPh>
    <rPh sb="4" eb="6">
      <t>ゴウケイ</t>
    </rPh>
    <phoneticPr fontId="1"/>
  </si>
  <si>
    <t>②工事費合計</t>
    <rPh sb="1" eb="3">
      <t>コウジ</t>
    </rPh>
    <rPh sb="3" eb="4">
      <t>ヒ</t>
    </rPh>
    <rPh sb="4" eb="6">
      <t>ゴウケイ</t>
    </rPh>
    <phoneticPr fontId="1"/>
  </si>
  <si>
    <t>③直接工事費</t>
    <phoneticPr fontId="1"/>
  </si>
  <si>
    <t>人</t>
    <rPh sb="0" eb="1">
      <t>ニン</t>
    </rPh>
    <phoneticPr fontId="1"/>
  </si>
  <si>
    <t>7人×45日</t>
    <rPh sb="1" eb="2">
      <t>ニン</t>
    </rPh>
    <rPh sb="5" eb="6">
      <t>ニチ</t>
    </rPh>
    <phoneticPr fontId="1"/>
  </si>
  <si>
    <t>式</t>
  </si>
  <si>
    <t>台</t>
  </si>
  <si>
    <t>レンタル</t>
  </si>
  <si>
    <t>　光ケーブル撤去</t>
    <rPh sb="1" eb="2">
      <t>ヒカリ</t>
    </rPh>
    <rPh sb="6" eb="8">
      <t>テッキョ</t>
    </rPh>
    <phoneticPr fontId="1"/>
  </si>
  <si>
    <t>　インナーパイプ撤去</t>
    <rPh sb="8" eb="10">
      <t>テッキョ</t>
    </rPh>
    <phoneticPr fontId="1"/>
  </si>
  <si>
    <t>　クロージャ解体組立（地下）</t>
    <rPh sb="6" eb="8">
      <t>カイタイ</t>
    </rPh>
    <rPh sb="8" eb="10">
      <t>クミタテ</t>
    </rPh>
    <rPh sb="11" eb="13">
      <t>チカ</t>
    </rPh>
    <phoneticPr fontId="1"/>
  </si>
  <si>
    <t>　ガスフラッシュ試験</t>
    <rPh sb="8" eb="10">
      <t>シケン</t>
    </rPh>
    <phoneticPr fontId="1"/>
  </si>
  <si>
    <t>　調査設計費</t>
    <rPh sb="1" eb="3">
      <t>チョウサ</t>
    </rPh>
    <rPh sb="3" eb="5">
      <t>セッケイ</t>
    </rPh>
    <rPh sb="5" eb="6">
      <t>ヒ</t>
    </rPh>
    <phoneticPr fontId="1"/>
  </si>
  <si>
    <t>　道路使用許可申請書</t>
    <rPh sb="1" eb="3">
      <t>ドウロ</t>
    </rPh>
    <rPh sb="3" eb="5">
      <t>シヨウ</t>
    </rPh>
    <rPh sb="5" eb="7">
      <t>キョカ</t>
    </rPh>
    <rPh sb="7" eb="10">
      <t>シンセイショ</t>
    </rPh>
    <phoneticPr fontId="1"/>
  </si>
  <si>
    <t>　完成図書作成</t>
    <rPh sb="1" eb="3">
      <t>カンセイ</t>
    </rPh>
    <rPh sb="3" eb="5">
      <t>トショ</t>
    </rPh>
    <rPh sb="5" eb="7">
      <t>サクセイ</t>
    </rPh>
    <phoneticPr fontId="1"/>
  </si>
  <si>
    <t>　工事費計</t>
    <rPh sb="1" eb="3">
      <t>コウジ</t>
    </rPh>
    <rPh sb="3" eb="4">
      <t>ヒ</t>
    </rPh>
    <rPh sb="4" eb="5">
      <t>ケイ</t>
    </rPh>
    <phoneticPr fontId="1"/>
  </si>
  <si>
    <t>　交通誘導員（昼間）</t>
    <rPh sb="1" eb="3">
      <t>コウツウ</t>
    </rPh>
    <rPh sb="3" eb="5">
      <t>ユウドウ</t>
    </rPh>
    <rPh sb="5" eb="6">
      <t>イン</t>
    </rPh>
    <rPh sb="7" eb="9">
      <t>ヒルマ</t>
    </rPh>
    <phoneticPr fontId="1"/>
  </si>
  <si>
    <t>　産業廃棄物処理費</t>
    <rPh sb="8" eb="9">
      <t>ヒ</t>
    </rPh>
    <phoneticPr fontId="7"/>
  </si>
  <si>
    <t>　軽トラック</t>
    <rPh sb="1" eb="2">
      <t>ケイ</t>
    </rPh>
    <phoneticPr fontId="1"/>
  </si>
  <si>
    <t>　車載用簡易トイレ</t>
    <rPh sb="1" eb="4">
      <t>シャサイヨウ</t>
    </rPh>
    <rPh sb="4" eb="6">
      <t>カンイ</t>
    </rPh>
    <phoneticPr fontId="1"/>
  </si>
  <si>
    <t>　ガス検知器</t>
    <rPh sb="3" eb="6">
      <t>ケンチキ</t>
    </rPh>
    <phoneticPr fontId="1"/>
  </si>
  <si>
    <t>　水中ポンプ(Φ150mm出力7.5kw)</t>
    <rPh sb="1" eb="3">
      <t>スイチュウ</t>
    </rPh>
    <rPh sb="13" eb="15">
      <t>シュツリョク</t>
    </rPh>
    <phoneticPr fontId="1"/>
  </si>
  <si>
    <t>　発電機（ガソリン3.0KVA）</t>
    <rPh sb="1" eb="4">
      <t>ハツデンキ</t>
    </rPh>
    <phoneticPr fontId="1"/>
  </si>
  <si>
    <t>　機器損料（芯線対照期）</t>
    <rPh sb="1" eb="3">
      <t>キキ</t>
    </rPh>
    <rPh sb="3" eb="5">
      <t>ソンリョウ</t>
    </rPh>
    <rPh sb="6" eb="8">
      <t>シンセン</t>
    </rPh>
    <rPh sb="8" eb="11">
      <t>タイショウキ</t>
    </rPh>
    <phoneticPr fontId="1"/>
  </si>
  <si>
    <t>やまぐち情報スーパーネットワーク光ファイバ撤去工事（山口～萩区間）積算内訳書</t>
    <rPh sb="33" eb="35">
      <t>セキサン</t>
    </rPh>
    <rPh sb="35" eb="38">
      <t>ウチワケショ</t>
    </rPh>
    <phoneticPr fontId="1"/>
  </si>
  <si>
    <t>※端数調整</t>
    <rPh sb="1" eb="3">
      <t>ハスウ</t>
    </rPh>
    <rPh sb="3" eb="5">
      <t>チョウセイ</t>
    </rPh>
    <phoneticPr fontId="1"/>
  </si>
  <si>
    <t>④共通仮設費(率計上分②×歩掛)</t>
    <rPh sb="1" eb="3">
      <t>キョウツウ</t>
    </rPh>
    <rPh sb="3" eb="5">
      <t>カセツ</t>
    </rPh>
    <rPh sb="5" eb="6">
      <t>ヒ</t>
    </rPh>
    <rPh sb="7" eb="10">
      <t>リツケイジョウ</t>
    </rPh>
    <rPh sb="10" eb="11">
      <t>ブン</t>
    </rPh>
    <rPh sb="13" eb="15">
      <t>ブガカリ</t>
    </rPh>
    <phoneticPr fontId="1"/>
  </si>
  <si>
    <t>④'共通仮設費(積上げ計上分)</t>
    <phoneticPr fontId="1"/>
  </si>
  <si>
    <t>⑤純工事費（③＋④＋④'）</t>
    <rPh sb="1" eb="5">
      <t>ジュンコウジヒ</t>
    </rPh>
    <phoneticPr fontId="1"/>
  </si>
  <si>
    <t>⑥現場管理費（⑤×歩掛）</t>
    <rPh sb="1" eb="6">
      <t>ゲンバカンリヒ</t>
    </rPh>
    <rPh sb="9" eb="11">
      <t>ブガカリ</t>
    </rPh>
    <phoneticPr fontId="1"/>
  </si>
  <si>
    <t>⑦工事原価（⑤＋⑥）</t>
    <rPh sb="1" eb="5">
      <t>コウジゲンカ</t>
    </rPh>
    <phoneticPr fontId="1"/>
  </si>
  <si>
    <t>⑧一般管理費等（⑦×歩掛）</t>
    <rPh sb="1" eb="6">
      <t>イッパンカンリヒ</t>
    </rPh>
    <rPh sb="6" eb="7">
      <t>トウ</t>
    </rPh>
    <rPh sb="10" eb="12">
      <t>ブガカリ</t>
    </rPh>
    <phoneticPr fontId="1"/>
  </si>
  <si>
    <t>⑨工事価格（⑦＋⑧）</t>
    <rPh sb="1" eb="3">
      <t>コウジ</t>
    </rPh>
    <rPh sb="3" eb="5">
      <t>カカク</t>
    </rPh>
    <phoneticPr fontId="4"/>
  </si>
  <si>
    <t>⑩消費税（⑨＊10％）</t>
    <rPh sb="1" eb="4">
      <t>ショウヒゼイ</t>
    </rPh>
    <phoneticPr fontId="1"/>
  </si>
  <si>
    <t>⑪工事費（⑨＋⑩）</t>
    <rPh sb="1" eb="4">
      <t>コウジヒ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</si>
</sst>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5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23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176" fontId="3" fillId="0" borderId="2" xfId="0" applyNumberFormat="1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7" xfId="0" applyFont="1" applyBorder="1">
      <alignment vertical="center"/>
    </xf>
    <xf numFmtId="0" fontId="6" fillId="0" borderId="21" xfId="0" applyFont="1" applyBorder="1" applyAlignment="1" applyProtection="1">
      <alignment horizontal="left" vertical="center" shrinkToFit="1"/>
      <protection locked="0"/>
    </xf>
    <xf numFmtId="0" fontId="3" fillId="0" borderId="1" xfId="0" applyFont="1" applyBorder="1">
      <alignment vertical="center"/>
    </xf>
    <xf numFmtId="0" fontId="6" fillId="2" borderId="3" xfId="0" applyFont="1" applyFill="1" applyBorder="1" applyAlignment="1" applyProtection="1">
      <alignment horizontal="left" vertical="center" shrinkToFit="1"/>
      <protection locked="0"/>
    </xf>
    <xf numFmtId="0" fontId="6" fillId="2" borderId="5" xfId="0" applyFont="1" applyFill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>
      <alignment vertical="center" shrinkToFit="1"/>
    </xf>
    <xf numFmtId="176" fontId="6" fillId="0" borderId="2" xfId="0" applyNumberFormat="1" applyFont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alignment vertical="center" shrinkToFit="1"/>
      <protection locked="0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2" borderId="14" xfId="0" applyFont="1" applyFill="1" applyBorder="1" applyProtection="1">
      <alignment vertical="center"/>
      <protection locked="0"/>
    </xf>
    <xf numFmtId="176" fontId="6" fillId="2" borderId="14" xfId="0" applyNumberFormat="1" applyFont="1" applyFill="1" applyBorder="1" applyProtection="1">
      <alignment vertical="center"/>
      <protection locked="0"/>
    </xf>
    <xf numFmtId="0" fontId="6" fillId="2" borderId="15" xfId="0" applyFont="1" applyFill="1" applyBorder="1" applyProtection="1">
      <alignment vertical="center"/>
      <protection locked="0"/>
    </xf>
    <xf numFmtId="176" fontId="6" fillId="2" borderId="15" xfId="0" applyNumberFormat="1" applyFont="1" applyFill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right" vertical="center"/>
      <protection locked="0"/>
    </xf>
    <xf numFmtId="0" fontId="6" fillId="2" borderId="12" xfId="0" applyFont="1" applyFill="1" applyBorder="1" applyAlignment="1" applyProtection="1">
      <alignment vertical="center" shrinkToFit="1"/>
      <protection locked="0"/>
    </xf>
    <xf numFmtId="0" fontId="3" fillId="2" borderId="5" xfId="0" applyFont="1" applyFill="1" applyBorder="1">
      <alignment vertical="center"/>
    </xf>
    <xf numFmtId="176" fontId="3" fillId="2" borderId="5" xfId="0" applyNumberFormat="1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6" fillId="0" borderId="12" xfId="0" applyFont="1" applyBorder="1" applyAlignment="1" applyProtection="1">
      <alignment horizontal="left" vertical="center" shrinkToFit="1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176" fontId="6" fillId="0" borderId="2" xfId="0" applyNumberFormat="1" applyFont="1" applyBorder="1" applyAlignment="1" applyProtection="1">
      <alignment horizontal="right" vertical="center"/>
      <protection locked="0"/>
    </xf>
    <xf numFmtId="176" fontId="6" fillId="2" borderId="2" xfId="0" applyNumberFormat="1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>
      <alignment horizontal="right" vertical="center"/>
    </xf>
    <xf numFmtId="176" fontId="3" fillId="2" borderId="2" xfId="0" applyNumberFormat="1" applyFont="1" applyFill="1" applyBorder="1">
      <alignment vertical="center"/>
    </xf>
    <xf numFmtId="177" fontId="3" fillId="2" borderId="2" xfId="0" applyNumberFormat="1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6" fillId="2" borderId="13" xfId="0" applyFont="1" applyFill="1" applyBorder="1" applyAlignment="1" applyProtection="1">
      <alignment vertical="center" shrinkToFit="1"/>
      <protection locked="0"/>
    </xf>
    <xf numFmtId="176" fontId="6" fillId="2" borderId="14" xfId="0" applyNumberFormat="1" applyFont="1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horizontal="right" vertical="center"/>
      <protection locked="0"/>
    </xf>
    <xf numFmtId="176" fontId="3" fillId="2" borderId="14" xfId="0" applyNumberFormat="1" applyFont="1" applyFill="1" applyBorder="1">
      <alignment vertical="center"/>
    </xf>
    <xf numFmtId="177" fontId="3" fillId="2" borderId="14" xfId="0" applyNumberFormat="1" applyFont="1" applyFill="1" applyBorder="1">
      <alignment vertical="center"/>
    </xf>
    <xf numFmtId="0" fontId="3" fillId="2" borderId="22" xfId="0" applyFont="1" applyFill="1" applyBorder="1">
      <alignment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24"/>
  <sheetViews>
    <sheetView tabSelected="1" zoomScaleNormal="100" workbookViewId="0">
      <selection activeCell="E1" sqref="E1"/>
    </sheetView>
  </sheetViews>
  <sheetFormatPr defaultRowHeight="13.5" x14ac:dyDescent="0.15"/>
  <cols>
    <col min="1" max="1" width="1.375" customWidth="1"/>
    <col min="2" max="2" width="29.625" customWidth="1"/>
    <col min="3" max="3" width="6.625" style="42" customWidth="1"/>
    <col min="4" max="4" width="6.625" customWidth="1"/>
    <col min="5" max="7" width="14.625" customWidth="1"/>
  </cols>
  <sheetData>
    <row r="1" spans="2:7" ht="21.75" customHeight="1" x14ac:dyDescent="0.15">
      <c r="B1" s="11" t="s">
        <v>55</v>
      </c>
    </row>
    <row r="2" spans="2:7" ht="14.25" thickBot="1" x14ac:dyDescent="0.2">
      <c r="B2" s="6" t="s">
        <v>0</v>
      </c>
      <c r="C2" s="7" t="s">
        <v>4</v>
      </c>
      <c r="D2" s="7" t="s">
        <v>5</v>
      </c>
      <c r="E2" s="7" t="s">
        <v>3</v>
      </c>
      <c r="F2" s="7" t="s">
        <v>6</v>
      </c>
      <c r="G2" s="8" t="s">
        <v>7</v>
      </c>
    </row>
    <row r="3" spans="2:7" ht="14.25" thickTop="1" x14ac:dyDescent="0.15">
      <c r="B3" s="13" t="s">
        <v>31</v>
      </c>
      <c r="C3" s="43"/>
      <c r="D3" s="3"/>
      <c r="E3" s="3"/>
      <c r="F3" s="56">
        <v>44880</v>
      </c>
      <c r="G3" s="10" t="s">
        <v>16</v>
      </c>
    </row>
    <row r="4" spans="2:7" x14ac:dyDescent="0.15">
      <c r="B4" s="28" t="s">
        <v>32</v>
      </c>
      <c r="C4" s="44"/>
      <c r="D4" s="27"/>
      <c r="E4" s="18"/>
      <c r="F4" s="57">
        <v>20138732</v>
      </c>
      <c r="G4" s="20" t="s">
        <v>17</v>
      </c>
    </row>
    <row r="5" spans="2:7" x14ac:dyDescent="0.15">
      <c r="B5" s="28"/>
      <c r="C5" s="44"/>
      <c r="D5" s="27"/>
      <c r="E5" s="18"/>
      <c r="F5" s="57"/>
      <c r="G5" s="20"/>
    </row>
    <row r="6" spans="2:7" x14ac:dyDescent="0.15">
      <c r="B6" s="40" t="s">
        <v>33</v>
      </c>
      <c r="C6" s="44"/>
      <c r="D6" s="27"/>
      <c r="E6" s="18"/>
      <c r="F6" s="57">
        <v>20183612</v>
      </c>
      <c r="G6" s="20" t="s">
        <v>28</v>
      </c>
    </row>
    <row r="7" spans="2:7" x14ac:dyDescent="0.15">
      <c r="B7" s="28" t="s">
        <v>57</v>
      </c>
      <c r="C7" s="44"/>
      <c r="D7" s="27"/>
      <c r="E7" s="18"/>
      <c r="F7" s="57">
        <v>722573</v>
      </c>
      <c r="G7" s="20"/>
    </row>
    <row r="8" spans="2:7" x14ac:dyDescent="0.15">
      <c r="B8" s="28" t="s">
        <v>58</v>
      </c>
      <c r="C8" s="44"/>
      <c r="D8" s="34"/>
      <c r="E8" s="18"/>
      <c r="F8" s="57">
        <v>5232900</v>
      </c>
      <c r="G8" s="20"/>
    </row>
    <row r="9" spans="2:7" x14ac:dyDescent="0.15">
      <c r="B9" s="28" t="s">
        <v>47</v>
      </c>
      <c r="C9" s="44" t="s">
        <v>34</v>
      </c>
      <c r="D9" s="34">
        <v>315</v>
      </c>
      <c r="E9" s="18">
        <v>14200</v>
      </c>
      <c r="F9" s="57">
        <v>4473000</v>
      </c>
      <c r="G9" s="20" t="s">
        <v>35</v>
      </c>
    </row>
    <row r="10" spans="2:7" ht="14.25" customHeight="1" x14ac:dyDescent="0.15">
      <c r="B10" s="28" t="s">
        <v>48</v>
      </c>
      <c r="C10" s="44" t="s">
        <v>36</v>
      </c>
      <c r="D10" s="19">
        <v>1</v>
      </c>
      <c r="E10" s="18">
        <v>216000</v>
      </c>
      <c r="F10" s="57">
        <v>216000</v>
      </c>
      <c r="G10" s="20"/>
    </row>
    <row r="11" spans="2:7" x14ac:dyDescent="0.15">
      <c r="B11" s="28" t="s">
        <v>49</v>
      </c>
      <c r="C11" s="44" t="s">
        <v>37</v>
      </c>
      <c r="D11" s="19">
        <v>2</v>
      </c>
      <c r="E11" s="18">
        <v>84000</v>
      </c>
      <c r="F11" s="57">
        <v>168000</v>
      </c>
      <c r="G11" s="20" t="s">
        <v>38</v>
      </c>
    </row>
    <row r="12" spans="2:7" x14ac:dyDescent="0.15">
      <c r="B12" s="28" t="s">
        <v>50</v>
      </c>
      <c r="C12" s="44" t="s">
        <v>37</v>
      </c>
      <c r="D12" s="19">
        <v>1</v>
      </c>
      <c r="E12" s="18">
        <v>54500</v>
      </c>
      <c r="F12" s="57">
        <v>54500</v>
      </c>
      <c r="G12" s="20" t="s">
        <v>38</v>
      </c>
    </row>
    <row r="13" spans="2:7" x14ac:dyDescent="0.15">
      <c r="B13" s="28" t="s">
        <v>51</v>
      </c>
      <c r="C13" s="44" t="s">
        <v>37</v>
      </c>
      <c r="D13" s="19">
        <v>2</v>
      </c>
      <c r="E13" s="18">
        <v>112200</v>
      </c>
      <c r="F13" s="57">
        <v>224400</v>
      </c>
      <c r="G13" s="20" t="s">
        <v>38</v>
      </c>
    </row>
    <row r="14" spans="2:7" x14ac:dyDescent="0.15">
      <c r="B14" s="28" t="s">
        <v>52</v>
      </c>
      <c r="C14" s="44" t="s">
        <v>37</v>
      </c>
      <c r="D14" s="19">
        <v>2</v>
      </c>
      <c r="E14" s="18">
        <v>15000</v>
      </c>
      <c r="F14" s="57">
        <v>30000</v>
      </c>
      <c r="G14" s="20" t="s">
        <v>38</v>
      </c>
    </row>
    <row r="15" spans="2:7" x14ac:dyDescent="0.15">
      <c r="B15" s="28" t="s">
        <v>53</v>
      </c>
      <c r="C15" s="44" t="s">
        <v>37</v>
      </c>
      <c r="D15" s="19">
        <v>2</v>
      </c>
      <c r="E15" s="18">
        <v>33000</v>
      </c>
      <c r="F15" s="57">
        <v>66000</v>
      </c>
      <c r="G15" s="20" t="s">
        <v>38</v>
      </c>
    </row>
    <row r="16" spans="2:7" x14ac:dyDescent="0.15">
      <c r="B16" s="28" t="s">
        <v>54</v>
      </c>
      <c r="C16" s="44" t="s">
        <v>37</v>
      </c>
      <c r="D16" s="27">
        <v>1</v>
      </c>
      <c r="E16" s="18">
        <v>1000</v>
      </c>
      <c r="F16" s="57">
        <v>1000</v>
      </c>
      <c r="G16" s="20"/>
    </row>
    <row r="17" spans="2:7" x14ac:dyDescent="0.15">
      <c r="B17" s="28"/>
      <c r="C17" s="44"/>
      <c r="D17" s="34"/>
      <c r="E17" s="18"/>
      <c r="F17" s="57"/>
      <c r="G17" s="20"/>
    </row>
    <row r="18" spans="2:7" x14ac:dyDescent="0.15">
      <c r="B18" s="28" t="s">
        <v>59</v>
      </c>
      <c r="C18" s="44" t="s">
        <v>13</v>
      </c>
      <c r="D18" s="34">
        <v>1</v>
      </c>
      <c r="E18" s="18"/>
      <c r="F18" s="57">
        <v>26139085</v>
      </c>
      <c r="G18" s="20"/>
    </row>
    <row r="19" spans="2:7" ht="14.25" customHeight="1" x14ac:dyDescent="0.15">
      <c r="B19" s="28" t="s">
        <v>60</v>
      </c>
      <c r="C19" s="44" t="s">
        <v>13</v>
      </c>
      <c r="D19" s="19">
        <v>1</v>
      </c>
      <c r="E19" s="18"/>
      <c r="F19" s="57">
        <v>5107577</v>
      </c>
      <c r="G19" s="20"/>
    </row>
    <row r="20" spans="2:7" x14ac:dyDescent="0.15">
      <c r="B20" s="28" t="s">
        <v>61</v>
      </c>
      <c r="C20" s="44" t="s">
        <v>13</v>
      </c>
      <c r="D20" s="19">
        <v>1</v>
      </c>
      <c r="E20" s="18"/>
      <c r="F20" s="57">
        <v>31246662</v>
      </c>
      <c r="G20" s="20"/>
    </row>
    <row r="21" spans="2:7" x14ac:dyDescent="0.15">
      <c r="B21" s="28" t="s">
        <v>62</v>
      </c>
      <c r="C21" s="44" t="s">
        <v>13</v>
      </c>
      <c r="D21" s="19">
        <v>1</v>
      </c>
      <c r="E21" s="18"/>
      <c r="F21" s="57">
        <f>4399530+808</f>
        <v>4400338</v>
      </c>
      <c r="G21" s="20" t="s">
        <v>56</v>
      </c>
    </row>
    <row r="22" spans="2:7" x14ac:dyDescent="0.15">
      <c r="B22" s="35" t="s">
        <v>63</v>
      </c>
      <c r="C22" s="45" t="s">
        <v>13</v>
      </c>
      <c r="D22" s="46">
        <v>1</v>
      </c>
      <c r="E22" s="47"/>
      <c r="F22" s="48">
        <f>F20+F21</f>
        <v>35647000</v>
      </c>
      <c r="G22" s="49"/>
    </row>
    <row r="23" spans="2:7" x14ac:dyDescent="0.15">
      <c r="B23" s="28" t="s">
        <v>64</v>
      </c>
      <c r="C23" s="44"/>
      <c r="D23" s="19"/>
      <c r="E23" s="18"/>
      <c r="F23" s="57">
        <f>F22*0.1</f>
        <v>3564700</v>
      </c>
      <c r="G23" s="20"/>
    </row>
    <row r="24" spans="2:7" x14ac:dyDescent="0.15">
      <c r="B24" s="50" t="s">
        <v>65</v>
      </c>
      <c r="C24" s="51" t="s">
        <v>13</v>
      </c>
      <c r="D24" s="52"/>
      <c r="E24" s="53"/>
      <c r="F24" s="54">
        <f>F22+F23</f>
        <v>39211700</v>
      </c>
      <c r="G24" s="55"/>
    </row>
  </sheetData>
  <phoneticPr fontId="1"/>
  <pageMargins left="0.7" right="0.7" top="0.75" bottom="0.75" header="0.3" footer="0.3"/>
  <pageSetup paperSize="9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6"/>
  <sheetViews>
    <sheetView workbookViewId="0">
      <selection activeCell="B2" sqref="B2"/>
    </sheetView>
  </sheetViews>
  <sheetFormatPr defaultRowHeight="13.5" x14ac:dyDescent="0.15"/>
  <cols>
    <col min="1" max="1" width="1.375" customWidth="1"/>
    <col min="2" max="2" width="11.25" customWidth="1"/>
    <col min="3" max="3" width="18.625" customWidth="1"/>
    <col min="4" max="4" width="27.875" customWidth="1"/>
    <col min="5" max="5" width="7.5" bestFit="1" customWidth="1"/>
    <col min="6" max="6" width="6" customWidth="1"/>
    <col min="7" max="7" width="9.5" bestFit="1" customWidth="1"/>
    <col min="8" max="8" width="11.625" bestFit="1" customWidth="1"/>
    <col min="9" max="9" width="8.625" customWidth="1"/>
  </cols>
  <sheetData>
    <row r="1" spans="2:9" ht="21.75" customHeight="1" x14ac:dyDescent="0.15">
      <c r="B1" s="11" t="s">
        <v>55</v>
      </c>
      <c r="C1" s="12"/>
      <c r="D1" s="12"/>
      <c r="E1" s="12"/>
      <c r="F1" s="12"/>
      <c r="G1" s="12"/>
      <c r="H1" s="12"/>
      <c r="I1" s="12"/>
    </row>
    <row r="2" spans="2:9" ht="12" customHeight="1" thickBot="1" x14ac:dyDescent="0.2">
      <c r="B2" s="14" t="s">
        <v>0</v>
      </c>
      <c r="C2" s="14" t="s">
        <v>1</v>
      </c>
      <c r="D2" s="7" t="s">
        <v>2</v>
      </c>
      <c r="E2" s="7" t="s">
        <v>4</v>
      </c>
      <c r="F2" s="7" t="s">
        <v>5</v>
      </c>
      <c r="G2" s="7" t="s">
        <v>3</v>
      </c>
      <c r="H2" s="7" t="s">
        <v>6</v>
      </c>
      <c r="I2" s="8" t="s">
        <v>7</v>
      </c>
    </row>
    <row r="3" spans="2:9" ht="12" customHeight="1" thickTop="1" x14ac:dyDescent="0.15">
      <c r="B3" s="1" t="s">
        <v>14</v>
      </c>
      <c r="C3" s="2"/>
      <c r="D3" s="3"/>
      <c r="E3" s="3"/>
      <c r="F3" s="3"/>
      <c r="G3" s="4"/>
      <c r="H3" s="3"/>
      <c r="I3" s="5"/>
    </row>
    <row r="4" spans="2:9" ht="12" customHeight="1" x14ac:dyDescent="0.15">
      <c r="B4" s="25" t="s">
        <v>22</v>
      </c>
      <c r="C4" s="16" t="s">
        <v>27</v>
      </c>
      <c r="D4" s="17" t="s">
        <v>26</v>
      </c>
      <c r="E4" s="18">
        <v>2</v>
      </c>
      <c r="F4" s="19" t="s">
        <v>12</v>
      </c>
      <c r="G4" s="18">
        <v>20400</v>
      </c>
      <c r="H4" s="18">
        <v>40800</v>
      </c>
      <c r="I4" s="20"/>
    </row>
    <row r="5" spans="2:9" ht="12" customHeight="1" x14ac:dyDescent="0.15">
      <c r="B5" s="15"/>
      <c r="C5" s="21" t="s">
        <v>8</v>
      </c>
      <c r="D5" s="17"/>
      <c r="E5" s="18">
        <v>1</v>
      </c>
      <c r="F5" s="19" t="s">
        <v>13</v>
      </c>
      <c r="G5" s="18"/>
      <c r="H5" s="18">
        <v>4080</v>
      </c>
      <c r="I5" s="20" t="s">
        <v>23</v>
      </c>
    </row>
    <row r="6" spans="2:9" ht="12" customHeight="1" x14ac:dyDescent="0.15">
      <c r="B6" s="22"/>
      <c r="C6" s="23" t="s">
        <v>9</v>
      </c>
      <c r="D6" s="24"/>
      <c r="E6" s="36"/>
      <c r="F6" s="36"/>
      <c r="G6" s="37"/>
      <c r="H6" s="37">
        <v>44880</v>
      </c>
      <c r="I6" s="38" t="s">
        <v>29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1"/>
  <sheetViews>
    <sheetView workbookViewId="0">
      <selection activeCell="B2" sqref="B2"/>
    </sheetView>
  </sheetViews>
  <sheetFormatPr defaultRowHeight="13.5" x14ac:dyDescent="0.15"/>
  <cols>
    <col min="1" max="1" width="1.375" customWidth="1"/>
    <col min="2" max="3" width="26.75" customWidth="1"/>
    <col min="4" max="4" width="9" customWidth="1"/>
    <col min="5" max="5" width="7.125" customWidth="1"/>
    <col min="7" max="7" width="12.875" customWidth="1"/>
    <col min="8" max="8" width="9.625" customWidth="1"/>
  </cols>
  <sheetData>
    <row r="1" spans="2:8" ht="21.75" customHeight="1" x14ac:dyDescent="0.15">
      <c r="B1" s="11" t="s">
        <v>55</v>
      </c>
      <c r="C1" s="12"/>
      <c r="D1" s="12"/>
      <c r="E1" s="12"/>
      <c r="F1" s="12"/>
      <c r="G1" s="12"/>
      <c r="H1" s="12"/>
    </row>
    <row r="2" spans="2:8" ht="14.25" thickBot="1" x14ac:dyDescent="0.2">
      <c r="B2" s="6" t="s">
        <v>0</v>
      </c>
      <c r="C2" s="7" t="s">
        <v>11</v>
      </c>
      <c r="D2" s="7" t="s">
        <v>4</v>
      </c>
      <c r="E2" s="7" t="s">
        <v>5</v>
      </c>
      <c r="F2" s="7" t="s">
        <v>3</v>
      </c>
      <c r="G2" s="7" t="s">
        <v>6</v>
      </c>
      <c r="H2" s="8" t="s">
        <v>7</v>
      </c>
    </row>
    <row r="3" spans="2:8" ht="14.25" thickTop="1" x14ac:dyDescent="0.15">
      <c r="B3" s="13" t="s">
        <v>15</v>
      </c>
      <c r="C3" s="9"/>
      <c r="D3" s="3"/>
      <c r="E3" s="3"/>
      <c r="F3" s="3"/>
      <c r="G3" s="3"/>
      <c r="H3" s="5"/>
    </row>
    <row r="4" spans="2:8" x14ac:dyDescent="0.15">
      <c r="B4" s="40" t="s">
        <v>39</v>
      </c>
      <c r="C4" s="29" t="s">
        <v>18</v>
      </c>
      <c r="D4" s="26">
        <v>34559</v>
      </c>
      <c r="E4" s="19" t="s">
        <v>20</v>
      </c>
      <c r="F4" s="18">
        <v>296</v>
      </c>
      <c r="G4" s="18">
        <v>10229464</v>
      </c>
      <c r="H4" s="20"/>
    </row>
    <row r="5" spans="2:8" x14ac:dyDescent="0.15">
      <c r="B5" s="40" t="s">
        <v>40</v>
      </c>
      <c r="C5" s="29" t="s">
        <v>19</v>
      </c>
      <c r="D5" s="26">
        <v>24628</v>
      </c>
      <c r="E5" s="19" t="s">
        <v>20</v>
      </c>
      <c r="F5" s="18">
        <v>381</v>
      </c>
      <c r="G5" s="18">
        <v>9383268</v>
      </c>
      <c r="H5" s="20"/>
    </row>
    <row r="6" spans="2:8" x14ac:dyDescent="0.15">
      <c r="B6" s="40" t="s">
        <v>41</v>
      </c>
      <c r="C6" s="29" t="s">
        <v>24</v>
      </c>
      <c r="D6" s="26">
        <v>2</v>
      </c>
      <c r="E6" s="19" t="s">
        <v>12</v>
      </c>
      <c r="F6" s="18">
        <v>35000</v>
      </c>
      <c r="G6" s="18">
        <v>70000</v>
      </c>
      <c r="H6" s="20"/>
    </row>
    <row r="7" spans="2:8" x14ac:dyDescent="0.15">
      <c r="B7" s="40" t="s">
        <v>42</v>
      </c>
      <c r="C7" s="29" t="s">
        <v>25</v>
      </c>
      <c r="D7" s="26">
        <v>2</v>
      </c>
      <c r="E7" s="19" t="s">
        <v>10</v>
      </c>
      <c r="F7" s="18">
        <v>4000</v>
      </c>
      <c r="G7" s="18">
        <v>8000</v>
      </c>
      <c r="H7" s="20"/>
    </row>
    <row r="8" spans="2:8" x14ac:dyDescent="0.15">
      <c r="B8" s="40" t="s">
        <v>43</v>
      </c>
      <c r="C8" s="29"/>
      <c r="D8" s="26">
        <v>12</v>
      </c>
      <c r="E8" s="19" t="s">
        <v>21</v>
      </c>
      <c r="F8" s="18">
        <v>22400</v>
      </c>
      <c r="G8" s="18">
        <v>268800</v>
      </c>
      <c r="H8" s="20"/>
    </row>
    <row r="9" spans="2:8" x14ac:dyDescent="0.15">
      <c r="B9" s="40" t="s">
        <v>44</v>
      </c>
      <c r="C9" s="29"/>
      <c r="D9" s="26">
        <v>6</v>
      </c>
      <c r="E9" s="19" t="s">
        <v>21</v>
      </c>
      <c r="F9" s="18">
        <v>22400</v>
      </c>
      <c r="G9" s="18">
        <v>134400</v>
      </c>
      <c r="H9" s="20"/>
    </row>
    <row r="10" spans="2:8" x14ac:dyDescent="0.15">
      <c r="B10" s="40" t="s">
        <v>45</v>
      </c>
      <c r="C10" s="29"/>
      <c r="D10" s="26">
        <v>2</v>
      </c>
      <c r="E10" s="19" t="s">
        <v>21</v>
      </c>
      <c r="F10" s="18">
        <v>22400</v>
      </c>
      <c r="G10" s="18">
        <v>44800</v>
      </c>
      <c r="H10" s="20"/>
    </row>
    <row r="11" spans="2:8" x14ac:dyDescent="0.15">
      <c r="B11" s="41" t="s">
        <v>46</v>
      </c>
      <c r="C11" s="30"/>
      <c r="D11" s="31"/>
      <c r="E11" s="32"/>
      <c r="F11" s="33"/>
      <c r="G11" s="33">
        <v>20138732</v>
      </c>
      <c r="H11" s="39" t="s">
        <v>30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積算内訳</vt:lpstr>
      <vt:lpstr>材料</vt:lpstr>
      <vt:lpstr>工事費</vt:lpstr>
      <vt:lpstr>積算内訳!Print_Area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阿武</dc:creator>
  <cp:lastModifiedBy>濱崎　翔</cp:lastModifiedBy>
  <cp:lastPrinted>2024-10-06T23:08:30Z</cp:lastPrinted>
  <dcterms:created xsi:type="dcterms:W3CDTF">2017-11-01T03:58:42Z</dcterms:created>
  <dcterms:modified xsi:type="dcterms:W3CDTF">2024-11-06T01:16:29Z</dcterms:modified>
</cp:coreProperties>
</file>