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13.52\共有hd2021\15技術指導班\030_入札・契約・工事監督\19_週休2日\R061018_Q＆A、工程表エクセルの更新\00作業用\"/>
    </mc:Choice>
  </mc:AlternateContent>
  <xr:revisionPtr revIDLastSave="0" documentId="13_ncr:1_{5157762B-90A2-404D-8B8D-0D372AFD32A5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3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3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24" i="8" l="1"/>
  <c r="AK308" i="8"/>
  <c r="AK292" i="8"/>
  <c r="AK276" i="8"/>
  <c r="AK260" i="8"/>
  <c r="AK244" i="8"/>
  <c r="AK228" i="8"/>
  <c r="AK212" i="8"/>
  <c r="AK196" i="8"/>
  <c r="AK180" i="8"/>
  <c r="AK164" i="8"/>
  <c r="AK148" i="8"/>
  <c r="AK132" i="8"/>
  <c r="AK116" i="8"/>
  <c r="AK100" i="8"/>
  <c r="AK84" i="8"/>
  <c r="AK68" i="8"/>
  <c r="AH324" i="8"/>
  <c r="AH308" i="8"/>
  <c r="AH292" i="8"/>
  <c r="AH276" i="8"/>
  <c r="AH260" i="8"/>
  <c r="AH244" i="8"/>
  <c r="AH228" i="8"/>
  <c r="AH212" i="8"/>
  <c r="AH196" i="8"/>
  <c r="AH180" i="8"/>
  <c r="AH164" i="8"/>
  <c r="AH148" i="8"/>
  <c r="AH132" i="8"/>
  <c r="AH116" i="8"/>
  <c r="AH100" i="8"/>
  <c r="AH84" i="8"/>
  <c r="AH68" i="8"/>
  <c r="AG24" i="8" l="1"/>
  <c r="C337" i="8"/>
  <c r="O337" i="8"/>
  <c r="AA337" i="8"/>
  <c r="C345" i="8"/>
  <c r="O345" i="8"/>
  <c r="AA345" i="8"/>
  <c r="AR335" i="8" l="1"/>
  <c r="AR334" i="8"/>
  <c r="AR333" i="8"/>
  <c r="AR332" i="8"/>
  <c r="AR331" i="8"/>
  <c r="AR330" i="8"/>
  <c r="AR329" i="8"/>
  <c r="AR328" i="8"/>
  <c r="AR327" i="8"/>
  <c r="AR326" i="8"/>
  <c r="AR325" i="8"/>
  <c r="AR324" i="8"/>
  <c r="AR323" i="8"/>
  <c r="AR322" i="8"/>
  <c r="AR321" i="8"/>
  <c r="AR320" i="8"/>
  <c r="AR319" i="8"/>
  <c r="AR318" i="8"/>
  <c r="AR317" i="8"/>
  <c r="AR316" i="8"/>
  <c r="AR315" i="8"/>
  <c r="AR314" i="8"/>
  <c r="AR313" i="8"/>
  <c r="AR312" i="8"/>
  <c r="AR311" i="8"/>
  <c r="AR310" i="8"/>
  <c r="AR309" i="8"/>
  <c r="AR308" i="8"/>
  <c r="AR307" i="8"/>
  <c r="AR306" i="8"/>
  <c r="AR305" i="8"/>
  <c r="AR304" i="8"/>
  <c r="AR303" i="8"/>
  <c r="AR302" i="8"/>
  <c r="AR301" i="8"/>
  <c r="AR300" i="8"/>
  <c r="AR299" i="8"/>
  <c r="AR298" i="8"/>
  <c r="AR297" i="8"/>
  <c r="AR296" i="8"/>
  <c r="AR295" i="8"/>
  <c r="AR294" i="8"/>
  <c r="AR293" i="8"/>
  <c r="AR292" i="8"/>
  <c r="AR291" i="8"/>
  <c r="AR290" i="8"/>
  <c r="AR289" i="8"/>
  <c r="AR288" i="8"/>
  <c r="AR287" i="8"/>
  <c r="AR286" i="8"/>
  <c r="AR285" i="8"/>
  <c r="AR284" i="8"/>
  <c r="AR283" i="8"/>
  <c r="AR282" i="8"/>
  <c r="AR281" i="8"/>
  <c r="AR280" i="8"/>
  <c r="AR279" i="8"/>
  <c r="AR278" i="8"/>
  <c r="AR277" i="8"/>
  <c r="AR276" i="8"/>
  <c r="AR275" i="8"/>
  <c r="AR274" i="8"/>
  <c r="AR273" i="8"/>
  <c r="AR272" i="8"/>
  <c r="AR271" i="8"/>
  <c r="AR270" i="8"/>
  <c r="AR269" i="8"/>
  <c r="AR268" i="8"/>
  <c r="AR267" i="8"/>
  <c r="AR266" i="8"/>
  <c r="AR265" i="8"/>
  <c r="AR264" i="8"/>
  <c r="AR263" i="8"/>
  <c r="AR262" i="8"/>
  <c r="AR261" i="8"/>
  <c r="AR260" i="8"/>
  <c r="AR259" i="8"/>
  <c r="AR258" i="8"/>
  <c r="AR257" i="8"/>
  <c r="AR256" i="8"/>
  <c r="AR255" i="8"/>
  <c r="AR254" i="8"/>
  <c r="AR253" i="8"/>
  <c r="AR252" i="8"/>
  <c r="AR251" i="8"/>
  <c r="AR250" i="8"/>
  <c r="AR249" i="8"/>
  <c r="AR248" i="8"/>
  <c r="AR247" i="8"/>
  <c r="AR246" i="8"/>
  <c r="AR245" i="8"/>
  <c r="AR244" i="8"/>
  <c r="AR243" i="8"/>
  <c r="AR242" i="8"/>
  <c r="AR241" i="8"/>
  <c r="AR240" i="8"/>
  <c r="AR239" i="8"/>
  <c r="AR238" i="8"/>
  <c r="AR237" i="8"/>
  <c r="AR236" i="8"/>
  <c r="AR235" i="8"/>
  <c r="AR234" i="8"/>
  <c r="AR233" i="8"/>
  <c r="AR232" i="8"/>
  <c r="AR231" i="8"/>
  <c r="AR230" i="8"/>
  <c r="AR229" i="8"/>
  <c r="AR228" i="8"/>
  <c r="AR227" i="8"/>
  <c r="AR226" i="8"/>
  <c r="AR225" i="8"/>
  <c r="AR224" i="8"/>
  <c r="AR223" i="8"/>
  <c r="AR222" i="8"/>
  <c r="AR221" i="8"/>
  <c r="AR220" i="8"/>
  <c r="AR219" i="8"/>
  <c r="AR218" i="8"/>
  <c r="AR217" i="8"/>
  <c r="AR216" i="8"/>
  <c r="AR215" i="8"/>
  <c r="AR214" i="8"/>
  <c r="AR213" i="8"/>
  <c r="AR212" i="8"/>
  <c r="AR211" i="8"/>
  <c r="AR210" i="8"/>
  <c r="AR209" i="8"/>
  <c r="AR208" i="8"/>
  <c r="AR207" i="8"/>
  <c r="AR206" i="8"/>
  <c r="AR205" i="8"/>
  <c r="AR204" i="8"/>
  <c r="AR203" i="8"/>
  <c r="AR202" i="8"/>
  <c r="AR201" i="8"/>
  <c r="AR200" i="8"/>
  <c r="AR199" i="8"/>
  <c r="AR198" i="8"/>
  <c r="AR197" i="8"/>
  <c r="AR196" i="8"/>
  <c r="AR195" i="8"/>
  <c r="AR194" i="8"/>
  <c r="AR193" i="8"/>
  <c r="AR192" i="8"/>
  <c r="AR191" i="8"/>
  <c r="AR190" i="8"/>
  <c r="AR189" i="8"/>
  <c r="AR188" i="8"/>
  <c r="AR187" i="8"/>
  <c r="AR186" i="8"/>
  <c r="AR185" i="8"/>
  <c r="AR184" i="8"/>
  <c r="AR183" i="8"/>
  <c r="AR182" i="8"/>
  <c r="AR181" i="8"/>
  <c r="AR180" i="8"/>
  <c r="AR179" i="8"/>
  <c r="AR178" i="8"/>
  <c r="AR177" i="8"/>
  <c r="AR176" i="8"/>
  <c r="AR175" i="8"/>
  <c r="AR174" i="8"/>
  <c r="AR173" i="8"/>
  <c r="AR172" i="8"/>
  <c r="AR171" i="8"/>
  <c r="AR170" i="8"/>
  <c r="AR169" i="8"/>
  <c r="AR168" i="8"/>
  <c r="AR167" i="8"/>
  <c r="AR166" i="8"/>
  <c r="AR165" i="8"/>
  <c r="AR164" i="8"/>
  <c r="AR163" i="8"/>
  <c r="AR162" i="8"/>
  <c r="AR161" i="8"/>
  <c r="AR160" i="8"/>
  <c r="AR159" i="8"/>
  <c r="AR158" i="8"/>
  <c r="AR157" i="8"/>
  <c r="AR156" i="8"/>
  <c r="AR155" i="8"/>
  <c r="AR154" i="8"/>
  <c r="AR153" i="8"/>
  <c r="AR152" i="8"/>
  <c r="AR151" i="8"/>
  <c r="AR150" i="8"/>
  <c r="AR149" i="8"/>
  <c r="AR148" i="8"/>
  <c r="AR147" i="8"/>
  <c r="AR146" i="8"/>
  <c r="AR145" i="8"/>
  <c r="AR144" i="8"/>
  <c r="AR143" i="8"/>
  <c r="AR142" i="8"/>
  <c r="AR141" i="8"/>
  <c r="AR140" i="8"/>
  <c r="AR139" i="8"/>
  <c r="AR138" i="8"/>
  <c r="AR137" i="8"/>
  <c r="AR136" i="8"/>
  <c r="AR135" i="8"/>
  <c r="AR134" i="8"/>
  <c r="AR133" i="8"/>
  <c r="AR132" i="8"/>
  <c r="AR131" i="8"/>
  <c r="AR130" i="8"/>
  <c r="AR129" i="8"/>
  <c r="AR128" i="8"/>
  <c r="AR127" i="8"/>
  <c r="AR126" i="8"/>
  <c r="AR125" i="8"/>
  <c r="AR124" i="8"/>
  <c r="AR123" i="8"/>
  <c r="AR122" i="8"/>
  <c r="AR121" i="8"/>
  <c r="AR120" i="8"/>
  <c r="AR119" i="8"/>
  <c r="AR118" i="8"/>
  <c r="AR117" i="8"/>
  <c r="AR116" i="8"/>
  <c r="AR115" i="8"/>
  <c r="AR114" i="8"/>
  <c r="AR113" i="8"/>
  <c r="AR112" i="8"/>
  <c r="AR111" i="8"/>
  <c r="AR110" i="8"/>
  <c r="AR109" i="8"/>
  <c r="AR108" i="8"/>
  <c r="AR107" i="8"/>
  <c r="AR106" i="8"/>
  <c r="AR105" i="8"/>
  <c r="AR104" i="8"/>
  <c r="AR103" i="8"/>
  <c r="AR102" i="8"/>
  <c r="AR101" i="8"/>
  <c r="AR100" i="8"/>
  <c r="AR99" i="8"/>
  <c r="AR98" i="8"/>
  <c r="AR97" i="8"/>
  <c r="AR96" i="8"/>
  <c r="AR95" i="8"/>
  <c r="AR94" i="8"/>
  <c r="AR93" i="8"/>
  <c r="AR92" i="8"/>
  <c r="AR91" i="8"/>
  <c r="AR90" i="8"/>
  <c r="AR89" i="8"/>
  <c r="AR88" i="8"/>
  <c r="AR87" i="8"/>
  <c r="AR86" i="8"/>
  <c r="AR85" i="8"/>
  <c r="AR84" i="8"/>
  <c r="AR83" i="8"/>
  <c r="AR82" i="8"/>
  <c r="AR81" i="8"/>
  <c r="AR80" i="8"/>
  <c r="AR79" i="8"/>
  <c r="AR78" i="8"/>
  <c r="AR77" i="8"/>
  <c r="AR76" i="8"/>
  <c r="AR75" i="8"/>
  <c r="AR74" i="8"/>
  <c r="AR73" i="8"/>
  <c r="AR72" i="8"/>
  <c r="AR71" i="8"/>
  <c r="AR70" i="8"/>
  <c r="AR69" i="8"/>
  <c r="AR68" i="8"/>
  <c r="AR67" i="8"/>
  <c r="AR66" i="8"/>
  <c r="AR65" i="8"/>
  <c r="AR64" i="8"/>
  <c r="AR63" i="8"/>
  <c r="AR62" i="8"/>
  <c r="AR61" i="8"/>
  <c r="AR60" i="8"/>
  <c r="AR59" i="8"/>
  <c r="AR58" i="8"/>
  <c r="AR57" i="8"/>
  <c r="AR56" i="8"/>
  <c r="AR55" i="8"/>
  <c r="AR54" i="8"/>
  <c r="AR53" i="8"/>
  <c r="AR52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9" i="8"/>
  <c r="AR38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R18" i="8"/>
  <c r="AR17" i="8"/>
  <c r="AN12" i="8"/>
  <c r="AF22" i="8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E38" i="9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J38" i="8"/>
  <c r="AI38" i="8"/>
  <c r="AG38" i="8"/>
  <c r="AF38" i="8"/>
  <c r="AJ36" i="8"/>
  <c r="AI36" i="8"/>
  <c r="AG36" i="8"/>
  <c r="AF36" i="8"/>
  <c r="AJ24" i="8"/>
  <c r="AI24" i="8"/>
  <c r="AF24" i="8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AJ334" i="8"/>
  <c r="AI334" i="8"/>
  <c r="AG334" i="8"/>
  <c r="AF334" i="8"/>
  <c r="AJ318" i="8"/>
  <c r="AI318" i="8"/>
  <c r="AG318" i="8"/>
  <c r="AF318" i="8"/>
  <c r="AJ302" i="8"/>
  <c r="AI302" i="8"/>
  <c r="AG302" i="8"/>
  <c r="AF302" i="8"/>
  <c r="AJ286" i="8"/>
  <c r="AI286" i="8"/>
  <c r="AG286" i="8"/>
  <c r="AF286" i="8"/>
  <c r="AJ270" i="8"/>
  <c r="AI270" i="8"/>
  <c r="AG270" i="8"/>
  <c r="AF270" i="8"/>
  <c r="AJ254" i="8"/>
  <c r="AI254" i="8"/>
  <c r="AG254" i="8"/>
  <c r="AF254" i="8"/>
  <c r="AJ238" i="8"/>
  <c r="AI238" i="8"/>
  <c r="AG238" i="8"/>
  <c r="AF238" i="8"/>
  <c r="AJ222" i="8"/>
  <c r="AI222" i="8"/>
  <c r="AG222" i="8"/>
  <c r="AF222" i="8"/>
  <c r="AJ206" i="8"/>
  <c r="AI206" i="8"/>
  <c r="AG206" i="8"/>
  <c r="AF206" i="8"/>
  <c r="AJ190" i="8"/>
  <c r="AI190" i="8"/>
  <c r="AG190" i="8"/>
  <c r="AF190" i="8"/>
  <c r="AJ174" i="8"/>
  <c r="AI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K347" i="8" l="1"/>
  <c r="AI338" i="8"/>
  <c r="AI339" i="8"/>
  <c r="W347" i="8"/>
  <c r="T347" i="8"/>
  <c r="H347" i="8"/>
  <c r="H338" i="8"/>
  <c r="H339" i="8"/>
  <c r="K338" i="8"/>
  <c r="K339" i="8"/>
  <c r="T338" i="8"/>
  <c r="W338" i="8"/>
  <c r="W339" i="8"/>
  <c r="H346" i="8"/>
  <c r="W346" i="8"/>
  <c r="K346" i="8"/>
  <c r="T346" i="8"/>
  <c r="AF346" i="8"/>
  <c r="AN23" i="8"/>
  <c r="AF23" i="8" s="1"/>
  <c r="T339" i="8"/>
  <c r="AI346" i="8"/>
  <c r="AF347" i="8"/>
  <c r="AI347" i="8"/>
  <c r="AF338" i="8"/>
  <c r="AF339" i="8"/>
  <c r="AN315" i="8"/>
  <c r="AF315" i="8" s="1"/>
  <c r="AN41" i="8"/>
  <c r="AF41" i="8" s="1"/>
  <c r="AN219" i="8"/>
  <c r="AF219" i="8" s="1"/>
  <c r="AN261" i="8"/>
  <c r="AF261" i="8" s="1"/>
  <c r="AN111" i="8"/>
  <c r="AF111" i="8" s="1"/>
  <c r="E369" i="8"/>
  <c r="F369" i="8" s="1"/>
  <c r="D18" i="8"/>
  <c r="D17" i="8"/>
  <c r="D19" i="8"/>
  <c r="D16" i="8"/>
  <c r="AN221" i="8"/>
  <c r="AF221" i="8" s="1"/>
  <c r="AN251" i="8"/>
  <c r="AF251" i="8" s="1"/>
  <c r="AN317" i="8"/>
  <c r="AF317" i="8" s="1"/>
  <c r="AN69" i="8"/>
  <c r="AF69" i="8" s="1"/>
  <c r="AN235" i="8"/>
  <c r="AF235" i="8" s="1"/>
  <c r="AN301" i="8"/>
  <c r="AF301" i="8" s="1"/>
  <c r="C16" i="9"/>
  <c r="C18" i="9"/>
  <c r="C17" i="9"/>
  <c r="AM105" i="9"/>
  <c r="AE105" i="9" s="1"/>
  <c r="AM129" i="9"/>
  <c r="AE129" i="9" s="1"/>
  <c r="AM123" i="9"/>
  <c r="AE123" i="9" s="1"/>
  <c r="AM63" i="9"/>
  <c r="AE63" i="9" s="1"/>
  <c r="G18" i="9"/>
  <c r="G17" i="9"/>
  <c r="F17" i="9"/>
  <c r="D17" i="9"/>
  <c r="F16" i="9"/>
  <c r="F18" i="9"/>
  <c r="E18" i="9"/>
  <c r="D18" i="9"/>
  <c r="E17" i="9"/>
  <c r="E16" i="9"/>
  <c r="D16" i="9"/>
  <c r="AN79" i="8"/>
  <c r="AF79" i="8" s="1"/>
  <c r="AN271" i="8"/>
  <c r="AF271" i="8" s="1"/>
  <c r="AN137" i="8"/>
  <c r="AF137" i="8" s="1"/>
  <c r="AN191" i="8"/>
  <c r="AF191" i="8" s="1"/>
  <c r="AN207" i="8"/>
  <c r="AF207" i="8" s="1"/>
  <c r="AN255" i="8"/>
  <c r="AF255" i="8" s="1"/>
  <c r="AN287" i="8"/>
  <c r="AF287" i="8" s="1"/>
  <c r="AN303" i="8"/>
  <c r="AF303" i="8" s="1"/>
  <c r="AN319" i="8"/>
  <c r="AF319" i="8" s="1"/>
  <c r="AN133" i="8"/>
  <c r="AF133" i="8" s="1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F199" i="8" s="1"/>
  <c r="AN203" i="8"/>
  <c r="AF203" i="8" s="1"/>
  <c r="AN285" i="8"/>
  <c r="AF285" i="8" s="1"/>
  <c r="AN313" i="8"/>
  <c r="AF313" i="8" s="1"/>
  <c r="AN95" i="8"/>
  <c r="AF95" i="8" s="1"/>
  <c r="AN223" i="8"/>
  <c r="AF223" i="8" s="1"/>
  <c r="AN239" i="8"/>
  <c r="AF239" i="8" s="1"/>
  <c r="AN335" i="8"/>
  <c r="AF335" i="8" s="1"/>
  <c r="AN87" i="8"/>
  <c r="AF87" i="8" s="1"/>
  <c r="AN91" i="8"/>
  <c r="AF91" i="8" s="1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F279" i="8" s="1"/>
  <c r="AN293" i="8"/>
  <c r="AF293" i="8" s="1"/>
  <c r="AN297" i="8"/>
  <c r="AF297" i="8" s="1"/>
  <c r="AN311" i="8"/>
  <c r="AF311" i="8" s="1"/>
  <c r="AN325" i="8"/>
  <c r="AF325" i="8" s="1"/>
  <c r="AN329" i="8"/>
  <c r="AF329" i="8" s="1"/>
  <c r="AN333" i="8"/>
  <c r="AF333" i="8" s="1"/>
  <c r="AN63" i="8"/>
  <c r="AF63" i="8" s="1"/>
  <c r="AN159" i="8"/>
  <c r="AF159" i="8" s="1"/>
  <c r="AN143" i="8"/>
  <c r="AF143" i="8" s="1"/>
  <c r="AN127" i="8"/>
  <c r="AF127" i="8" s="1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F253" i="8" s="1"/>
  <c r="AN263" i="8"/>
  <c r="AF263" i="8" s="1"/>
  <c r="AN267" i="8"/>
  <c r="AF267" i="8" s="1"/>
  <c r="AN277" i="8"/>
  <c r="AF277" i="8" s="1"/>
  <c r="AN281" i="8"/>
  <c r="AF281" i="8" s="1"/>
  <c r="AN295" i="8"/>
  <c r="AF295" i="8" s="1"/>
  <c r="AN299" i="8"/>
  <c r="AF299" i="8" s="1"/>
  <c r="AN309" i="8"/>
  <c r="AF309" i="8" s="1"/>
  <c r="AN327" i="8"/>
  <c r="AF327" i="8" s="1"/>
  <c r="AN331" i="8"/>
  <c r="AF331" i="8" s="1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F173" i="8" s="1"/>
  <c r="AN149" i="8"/>
  <c r="AF149" i="8" s="1"/>
  <c r="AN153" i="8"/>
  <c r="AF153" i="8" s="1"/>
  <c r="AN151" i="8"/>
  <c r="AF151" i="8" s="1"/>
  <c r="AN155" i="8"/>
  <c r="AF155" i="8" s="1"/>
  <c r="AN141" i="8"/>
  <c r="AF141" i="8" s="1"/>
  <c r="AN59" i="8"/>
  <c r="AF59" i="8" s="1"/>
  <c r="AM27" i="9"/>
  <c r="AG26" i="9" s="1"/>
  <c r="AN47" i="8"/>
  <c r="AF47" i="8" s="1"/>
  <c r="AN31" i="8"/>
  <c r="AF31" i="8" s="1"/>
  <c r="AN27" i="8"/>
  <c r="AF27" i="8" s="1"/>
  <c r="AN25" i="8"/>
  <c r="AF25" i="8" s="1"/>
  <c r="AN157" i="8"/>
  <c r="AF157" i="8" s="1"/>
  <c r="AN29" i="8"/>
  <c r="AF29" i="8" s="1"/>
  <c r="AN175" i="8"/>
  <c r="AF175" i="8" s="1"/>
  <c r="AN105" i="8"/>
  <c r="AF105" i="8" s="1"/>
  <c r="AN103" i="8"/>
  <c r="AF103" i="8" s="1"/>
  <c r="AN107" i="8"/>
  <c r="AF107" i="8" s="1"/>
  <c r="AN109" i="8"/>
  <c r="AF109" i="8" s="1"/>
  <c r="AN101" i="8"/>
  <c r="AF101" i="8" s="1"/>
  <c r="AN181" i="8"/>
  <c r="AF181" i="8" s="1"/>
  <c r="AN185" i="8"/>
  <c r="AF185" i="8" s="1"/>
  <c r="AN189" i="8"/>
  <c r="AF189" i="8" s="1"/>
  <c r="AN53" i="8"/>
  <c r="AF53" i="8" s="1"/>
  <c r="AH52" i="8" s="1"/>
  <c r="AN55" i="8"/>
  <c r="AF55" i="8" s="1"/>
  <c r="AN61" i="8"/>
  <c r="AF61" i="8" s="1"/>
  <c r="AN73" i="8"/>
  <c r="AF73" i="8" s="1"/>
  <c r="AN75" i="8"/>
  <c r="AF75" i="8" s="1"/>
  <c r="AN77" i="8"/>
  <c r="AF77" i="8" s="1"/>
  <c r="AN71" i="8"/>
  <c r="AF71" i="8" s="1"/>
  <c r="AN75" i="9"/>
  <c r="AH75" i="9" s="1"/>
  <c r="AN69" i="9"/>
  <c r="AH69" i="9" s="1"/>
  <c r="AN57" i="8"/>
  <c r="AF57" i="8" s="1"/>
  <c r="AN57" i="9"/>
  <c r="AH57" i="9" s="1"/>
  <c r="AN37" i="8"/>
  <c r="AF37" i="8" s="1"/>
  <c r="AH36" i="8" s="1"/>
  <c r="AN39" i="9"/>
  <c r="AH39" i="9" s="1"/>
  <c r="X10" i="9"/>
  <c r="AN45" i="9"/>
  <c r="AH45" i="9" s="1"/>
  <c r="AN45" i="8"/>
  <c r="AF45" i="8" s="1"/>
  <c r="AN43" i="8"/>
  <c r="AF43" i="8" s="1"/>
  <c r="AM39" i="9"/>
  <c r="AE39" i="9" s="1"/>
  <c r="AN39" i="8"/>
  <c r="AF39" i="8" s="1"/>
  <c r="AO309" i="8"/>
  <c r="AI309" i="8" s="1"/>
  <c r="AO313" i="8"/>
  <c r="AI313" i="8" s="1"/>
  <c r="AO317" i="8"/>
  <c r="AI317" i="8" s="1"/>
  <c r="AO327" i="8"/>
  <c r="AI327" i="8" s="1"/>
  <c r="AO331" i="8"/>
  <c r="AI331" i="8" s="1"/>
  <c r="AO293" i="8"/>
  <c r="AI293" i="8" s="1"/>
  <c r="AO297" i="8"/>
  <c r="AI297" i="8" s="1"/>
  <c r="AO301" i="8"/>
  <c r="AI301" i="8" s="1"/>
  <c r="AO311" i="8"/>
  <c r="AI311" i="8" s="1"/>
  <c r="AO315" i="8"/>
  <c r="AI315" i="8" s="1"/>
  <c r="AO325" i="8"/>
  <c r="AI325" i="8" s="1"/>
  <c r="AO329" i="8"/>
  <c r="AI329" i="8" s="1"/>
  <c r="AO333" i="8"/>
  <c r="AI333" i="8" s="1"/>
  <c r="AO277" i="8"/>
  <c r="AI277" i="8" s="1"/>
  <c r="AO281" i="8"/>
  <c r="AI281" i="8" s="1"/>
  <c r="AO285" i="8"/>
  <c r="AI285" i="8" s="1"/>
  <c r="AO295" i="8"/>
  <c r="AI295" i="8" s="1"/>
  <c r="AO299" i="8"/>
  <c r="AI299" i="8" s="1"/>
  <c r="AO279" i="8"/>
  <c r="AI279" i="8" s="1"/>
  <c r="AO283" i="8"/>
  <c r="AI283" i="8" s="1"/>
  <c r="AO247" i="8"/>
  <c r="AI247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O231" i="8"/>
  <c r="AI231" i="8" s="1"/>
  <c r="AO235" i="8"/>
  <c r="AI235" i="8" s="1"/>
  <c r="AO245" i="8"/>
  <c r="AI245" i="8" s="1"/>
  <c r="AO249" i="8"/>
  <c r="AI249" i="8" s="1"/>
  <c r="AO253" i="8"/>
  <c r="AI253" i="8" s="1"/>
  <c r="AO215" i="8"/>
  <c r="AI215" i="8" s="1"/>
  <c r="AO219" i="8"/>
  <c r="AI219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I185" i="8" s="1"/>
  <c r="AO189" i="8"/>
  <c r="AI189" i="8" s="1"/>
  <c r="AO199" i="8"/>
  <c r="AI199" i="8" s="1"/>
  <c r="AO203" i="8"/>
  <c r="AI203" i="8" s="1"/>
  <c r="AO213" i="8"/>
  <c r="AI213" i="8" s="1"/>
  <c r="AO217" i="8"/>
  <c r="AI217" i="8" s="1"/>
  <c r="AO221" i="8"/>
  <c r="AI221" i="8" s="1"/>
  <c r="AO149" i="8"/>
  <c r="AI149" i="8" s="1"/>
  <c r="AO169" i="8"/>
  <c r="AI169" i="8" s="1"/>
  <c r="AO173" i="8"/>
  <c r="AI173" i="8" s="1"/>
  <c r="AO183" i="8"/>
  <c r="AI183" i="8" s="1"/>
  <c r="AO187" i="8"/>
  <c r="AI187" i="8" s="1"/>
  <c r="AO197" i="8"/>
  <c r="AI197" i="8" s="1"/>
  <c r="AO201" i="8"/>
  <c r="AI201" i="8" s="1"/>
  <c r="AO205" i="8"/>
  <c r="AI205" i="8" s="1"/>
  <c r="AO155" i="8"/>
  <c r="AI155" i="8" s="1"/>
  <c r="AO153" i="8"/>
  <c r="AI153" i="8" s="1"/>
  <c r="AO157" i="8"/>
  <c r="AI157" i="8" s="1"/>
  <c r="AO151" i="8"/>
  <c r="AI151" i="8" s="1"/>
  <c r="AO165" i="8"/>
  <c r="AI165" i="8" s="1"/>
  <c r="AO117" i="8"/>
  <c r="AI117" i="8" s="1"/>
  <c r="AO125" i="8"/>
  <c r="AI125" i="8" s="1"/>
  <c r="AO135" i="8"/>
  <c r="AI135" i="8" s="1"/>
  <c r="AO139" i="8"/>
  <c r="AI139" i="8" s="1"/>
  <c r="AO123" i="8"/>
  <c r="AI123" i="8" s="1"/>
  <c r="AO121" i="8"/>
  <c r="AI121" i="8" s="1"/>
  <c r="AO119" i="8"/>
  <c r="AI119" i="8" s="1"/>
  <c r="AO133" i="8"/>
  <c r="AI133" i="8" s="1"/>
  <c r="AO137" i="8"/>
  <c r="AI137" i="8" s="1"/>
  <c r="AO141" i="8"/>
  <c r="AI141" i="8" s="1"/>
  <c r="AO103" i="8"/>
  <c r="AI103" i="8" s="1"/>
  <c r="AO107" i="8"/>
  <c r="AI107" i="8" s="1"/>
  <c r="AO89" i="8"/>
  <c r="AI89" i="8" s="1"/>
  <c r="AO93" i="8"/>
  <c r="AI93" i="8" s="1"/>
  <c r="AO87" i="8"/>
  <c r="AI87" i="8" s="1"/>
  <c r="AO101" i="8"/>
  <c r="AI101" i="8" s="1"/>
  <c r="AO105" i="8"/>
  <c r="AI105" i="8" s="1"/>
  <c r="AO109" i="8"/>
  <c r="AI109" i="8" s="1"/>
  <c r="AO91" i="8"/>
  <c r="AI91" i="8" s="1"/>
  <c r="AO85" i="8"/>
  <c r="AI85" i="8" s="1"/>
  <c r="AO29" i="8"/>
  <c r="AI29" i="8" s="1"/>
  <c r="AO71" i="8"/>
  <c r="AI71" i="8" s="1"/>
  <c r="AO75" i="8"/>
  <c r="AI75" i="8" s="1"/>
  <c r="AO55" i="8"/>
  <c r="AI55" i="8" s="1"/>
  <c r="AO59" i="8"/>
  <c r="AI59" i="8" s="1"/>
  <c r="AO69" i="8"/>
  <c r="AI69" i="8" s="1"/>
  <c r="AO73" i="8"/>
  <c r="AI73" i="8" s="1"/>
  <c r="AO77" i="8"/>
  <c r="AI77" i="8" s="1"/>
  <c r="AO25" i="8"/>
  <c r="AI25" i="8" s="1"/>
  <c r="AO39" i="8"/>
  <c r="AI39" i="8" s="1"/>
  <c r="AO43" i="8"/>
  <c r="AI43" i="8" s="1"/>
  <c r="AO53" i="8"/>
  <c r="AI53" i="8" s="1"/>
  <c r="AK52" i="8" s="1"/>
  <c r="AO57" i="8"/>
  <c r="AI57" i="8" s="1"/>
  <c r="AO61" i="8"/>
  <c r="AI61" i="8" s="1"/>
  <c r="AO127" i="8"/>
  <c r="AI127" i="8" s="1"/>
  <c r="AO37" i="8"/>
  <c r="AI37" i="8" s="1"/>
  <c r="AK36" i="8" s="1"/>
  <c r="AO41" i="8"/>
  <c r="AI41" i="8" s="1"/>
  <c r="AO45" i="8"/>
  <c r="AI45" i="8" s="1"/>
  <c r="AO319" i="8"/>
  <c r="AI319" i="8" s="1"/>
  <c r="AO23" i="8"/>
  <c r="AI23" i="8" s="1"/>
  <c r="AO79" i="8"/>
  <c r="AI79" i="8" s="1"/>
  <c r="AO175" i="8"/>
  <c r="AI175" i="8" s="1"/>
  <c r="AO27" i="8"/>
  <c r="AI27" i="8" s="1"/>
  <c r="AO191" i="8"/>
  <c r="AI191" i="8" s="1"/>
  <c r="AO223" i="8"/>
  <c r="AI223" i="8" s="1"/>
  <c r="AO159" i="8"/>
  <c r="AI159" i="8" s="1"/>
  <c r="AO271" i="8"/>
  <c r="AI271" i="8" s="1"/>
  <c r="AO143" i="8"/>
  <c r="AI143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O95" i="8"/>
  <c r="AI95" i="8" s="1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I63" i="8" s="1"/>
  <c r="AO111" i="8"/>
  <c r="AI111" i="8" s="1"/>
  <c r="AO31" i="8"/>
  <c r="AI31" i="8" s="1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I340" i="8" l="1"/>
  <c r="AI341" i="8" s="1"/>
  <c r="AI343" i="8" s="1"/>
  <c r="AK20" i="8"/>
  <c r="AK26" i="8" s="1"/>
  <c r="AI7" i="8" s="1"/>
  <c r="AH20" i="8"/>
  <c r="AH26" i="8" s="1"/>
  <c r="AF7" i="8" s="1"/>
  <c r="K340" i="8"/>
  <c r="K341" i="8" s="1"/>
  <c r="K343" i="8" s="1"/>
  <c r="AI348" i="8"/>
  <c r="AI349" i="8" s="1"/>
  <c r="AI351" i="8" s="1"/>
  <c r="W348" i="8"/>
  <c r="W349" i="8" s="1"/>
  <c r="W351" i="8" s="1"/>
  <c r="AH106" i="8"/>
  <c r="H340" i="8"/>
  <c r="H341" i="8" s="1"/>
  <c r="AH74" i="8"/>
  <c r="AF348" i="8"/>
  <c r="AF349" i="8" s="1"/>
  <c r="AF351" i="8" s="1"/>
  <c r="T348" i="8"/>
  <c r="T349" i="8" s="1"/>
  <c r="T351" i="8" s="1"/>
  <c r="K348" i="8"/>
  <c r="K349" i="8" s="1"/>
  <c r="K351" i="8" s="1"/>
  <c r="H348" i="8"/>
  <c r="H349" i="8" s="1"/>
  <c r="H351" i="8" s="1"/>
  <c r="AF340" i="8"/>
  <c r="AF341" i="8" s="1"/>
  <c r="AF343" i="8" s="1"/>
  <c r="AH42" i="8"/>
  <c r="W340" i="8"/>
  <c r="W341" i="8" s="1"/>
  <c r="W343" i="8" s="1"/>
  <c r="T340" i="8"/>
  <c r="T341" i="8" s="1"/>
  <c r="AH138" i="8"/>
  <c r="AK154" i="8"/>
  <c r="AH298" i="8"/>
  <c r="AH314" i="8"/>
  <c r="AK250" i="8"/>
  <c r="AK202" i="8"/>
  <c r="AH186" i="8"/>
  <c r="AH202" i="8"/>
  <c r="AK106" i="8"/>
  <c r="AH90" i="8"/>
  <c r="AK298" i="8"/>
  <c r="AH250" i="8"/>
  <c r="AK74" i="8"/>
  <c r="AK282" i="8"/>
  <c r="AK122" i="8"/>
  <c r="AK314" i="8"/>
  <c r="AK186" i="8"/>
  <c r="AH218" i="8"/>
  <c r="AH234" i="8"/>
  <c r="AH266" i="8"/>
  <c r="AK234" i="8"/>
  <c r="AK266" i="8"/>
  <c r="AK330" i="8"/>
  <c r="AH154" i="8"/>
  <c r="AK42" i="8"/>
  <c r="AK218" i="8"/>
  <c r="AH330" i="8"/>
  <c r="AK170" i="8"/>
  <c r="AK90" i="8"/>
  <c r="AK138" i="8"/>
  <c r="AH282" i="8"/>
  <c r="AH170" i="8"/>
  <c r="AH122" i="8"/>
  <c r="AH58" i="8"/>
  <c r="AK58" i="8"/>
  <c r="F17" i="8"/>
  <c r="F19" i="8"/>
  <c r="F16" i="8"/>
  <c r="F18" i="8"/>
  <c r="E19" i="8"/>
  <c r="E17" i="8"/>
  <c r="E16" i="8"/>
  <c r="E18" i="8"/>
  <c r="X12" i="9"/>
  <c r="AH11" i="9" s="1"/>
  <c r="V12" i="9"/>
  <c r="AE11" i="9" s="1"/>
  <c r="AH33" i="9"/>
  <c r="AG62" i="9"/>
  <c r="AE45" i="9"/>
  <c r="G369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G38" i="9"/>
  <c r="AJ68" i="9"/>
  <c r="AJ44" i="9"/>
  <c r="AG56" i="9"/>
  <c r="AE57" i="9"/>
  <c r="I160" i="9"/>
  <c r="AJ26" i="9"/>
  <c r="AH27" i="9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AI11" i="8" l="1"/>
  <c r="AI9" i="8" s="1"/>
  <c r="AQ350" i="8"/>
  <c r="H343" i="8"/>
  <c r="AF11" i="8"/>
  <c r="AF9" i="8" s="1"/>
  <c r="AO350" i="8"/>
  <c r="T343" i="8"/>
  <c r="G17" i="8"/>
  <c r="G19" i="8"/>
  <c r="G16" i="8"/>
  <c r="G18" i="8"/>
  <c r="AE9" i="9"/>
  <c r="AH9" i="9"/>
  <c r="H369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H17" i="8" l="1"/>
  <c r="H19" i="8"/>
  <c r="H16" i="8"/>
  <c r="H18" i="8"/>
  <c r="C19" i="9"/>
  <c r="I369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I17" i="8" l="1"/>
  <c r="I19" i="8"/>
  <c r="I16" i="8"/>
  <c r="I18" i="8"/>
  <c r="J369" i="8"/>
  <c r="K18" i="9"/>
  <c r="K16" i="9"/>
  <c r="K17" i="9"/>
  <c r="L160" i="9"/>
  <c r="D2" i="4"/>
  <c r="B2" i="4"/>
  <c r="C2" i="4"/>
  <c r="J19" i="8" l="1"/>
  <c r="J16" i="8"/>
  <c r="J18" i="8"/>
  <c r="J17" i="8"/>
  <c r="K369" i="8"/>
  <c r="L16" i="9"/>
  <c r="L17" i="9"/>
  <c r="L18" i="9"/>
  <c r="M160" i="9"/>
  <c r="E3" i="4"/>
  <c r="D3" i="4"/>
  <c r="B3" i="4"/>
  <c r="C3" i="4"/>
  <c r="K19" i="8" l="1"/>
  <c r="K18" i="8"/>
  <c r="K16" i="8"/>
  <c r="K17" i="8"/>
  <c r="D19" i="9"/>
  <c r="L369" i="8"/>
  <c r="M17" i="9"/>
  <c r="M16" i="9"/>
  <c r="M18" i="9"/>
  <c r="E4" i="4"/>
  <c r="N160" i="9"/>
  <c r="D4" i="4"/>
  <c r="B4" i="4"/>
  <c r="C4" i="4"/>
  <c r="L16" i="8" l="1"/>
  <c r="L18" i="8"/>
  <c r="L17" i="8"/>
  <c r="L19" i="8"/>
  <c r="E19" i="9"/>
  <c r="M369" i="8"/>
  <c r="N17" i="9"/>
  <c r="N18" i="9"/>
  <c r="N16" i="9"/>
  <c r="O160" i="9"/>
  <c r="E5" i="4"/>
  <c r="D5" i="4"/>
  <c r="B5" i="4"/>
  <c r="C5" i="4"/>
  <c r="M16" i="8" l="1"/>
  <c r="M18" i="8"/>
  <c r="M17" i="8"/>
  <c r="M19" i="8"/>
  <c r="F19" i="9"/>
  <c r="N369" i="8"/>
  <c r="O17" i="9"/>
  <c r="O18" i="9"/>
  <c r="O16" i="9"/>
  <c r="E6" i="4"/>
  <c r="P160" i="9"/>
  <c r="B6" i="4"/>
  <c r="C6" i="4"/>
  <c r="D6" i="4"/>
  <c r="N18" i="8" l="1"/>
  <c r="N17" i="8"/>
  <c r="N19" i="8"/>
  <c r="N16" i="8"/>
  <c r="G19" i="9"/>
  <c r="O369" i="8"/>
  <c r="P16" i="9"/>
  <c r="P17" i="9"/>
  <c r="P18" i="9"/>
  <c r="Q160" i="9"/>
  <c r="E7" i="4"/>
  <c r="B7" i="4"/>
  <c r="C7" i="4"/>
  <c r="D7" i="4"/>
  <c r="O18" i="8" l="1"/>
  <c r="O17" i="8"/>
  <c r="O16" i="8"/>
  <c r="O19" i="8"/>
  <c r="H19" i="9"/>
  <c r="P369" i="8"/>
  <c r="Q16" i="9"/>
  <c r="Q18" i="9"/>
  <c r="Q17" i="9"/>
  <c r="E8" i="4"/>
  <c r="R160" i="9"/>
  <c r="C8" i="4"/>
  <c r="D8" i="4"/>
  <c r="B8" i="4"/>
  <c r="P18" i="8" l="1"/>
  <c r="P17" i="8"/>
  <c r="P19" i="8"/>
  <c r="P16" i="8"/>
  <c r="I19" i="9"/>
  <c r="Q369" i="8"/>
  <c r="R18" i="9"/>
  <c r="R17" i="9"/>
  <c r="R16" i="9"/>
  <c r="E9" i="4"/>
  <c r="S160" i="9"/>
  <c r="D9" i="4"/>
  <c r="B9" i="4"/>
  <c r="C9" i="4"/>
  <c r="Q19" i="8" l="1"/>
  <c r="Q17" i="8"/>
  <c r="Q16" i="8"/>
  <c r="Q18" i="8"/>
  <c r="J19" i="9"/>
  <c r="R369" i="8"/>
  <c r="S17" i="9"/>
  <c r="S18" i="9"/>
  <c r="S16" i="9"/>
  <c r="E10" i="4"/>
  <c r="T160" i="9"/>
  <c r="B10" i="4"/>
  <c r="C10" i="4"/>
  <c r="D10" i="4"/>
  <c r="R16" i="8" l="1"/>
  <c r="R17" i="8"/>
  <c r="R19" i="8"/>
  <c r="R18" i="8"/>
  <c r="K19" i="9"/>
  <c r="S369" i="8"/>
  <c r="T17" i="9"/>
  <c r="T16" i="9"/>
  <c r="T18" i="9"/>
  <c r="E11" i="4"/>
  <c r="U160" i="9"/>
  <c r="B11" i="4"/>
  <c r="C11" i="4"/>
  <c r="D11" i="4"/>
  <c r="S17" i="8" l="1"/>
  <c r="S19" i="8"/>
  <c r="S16" i="8"/>
  <c r="S18" i="8"/>
  <c r="L19" i="9"/>
  <c r="T369" i="8"/>
  <c r="U17" i="9"/>
  <c r="U18" i="9"/>
  <c r="U16" i="9"/>
  <c r="E12" i="4"/>
  <c r="V160" i="9"/>
  <c r="C12" i="4"/>
  <c r="D12" i="4"/>
  <c r="B12" i="4"/>
  <c r="T17" i="8" l="1"/>
  <c r="T19" i="8"/>
  <c r="T16" i="8"/>
  <c r="T18" i="8"/>
  <c r="M19" i="9"/>
  <c r="U369" i="8"/>
  <c r="V18" i="9"/>
  <c r="V16" i="9"/>
  <c r="V17" i="9"/>
  <c r="E13" i="4"/>
  <c r="W160" i="9"/>
  <c r="D13" i="4"/>
  <c r="B13" i="4"/>
  <c r="C13" i="4"/>
  <c r="U17" i="8" l="1"/>
  <c r="U19" i="8"/>
  <c r="U16" i="8"/>
  <c r="U18" i="8"/>
  <c r="N19" i="9"/>
  <c r="V369" i="8"/>
  <c r="W18" i="9"/>
  <c r="W16" i="9"/>
  <c r="W17" i="9"/>
  <c r="E14" i="4"/>
  <c r="X160" i="9"/>
  <c r="B14" i="4"/>
  <c r="C14" i="4"/>
  <c r="D14" i="4"/>
  <c r="V19" i="8" l="1"/>
  <c r="V16" i="8"/>
  <c r="V18" i="8"/>
  <c r="V17" i="8"/>
  <c r="O19" i="9"/>
  <c r="W369" i="8"/>
  <c r="X16" i="9"/>
  <c r="X17" i="9"/>
  <c r="X18" i="9"/>
  <c r="E15" i="4"/>
  <c r="Y160" i="9"/>
  <c r="B15" i="4"/>
  <c r="C15" i="4"/>
  <c r="D15" i="4"/>
  <c r="W19" i="8" l="1"/>
  <c r="W16" i="8"/>
  <c r="W18" i="8"/>
  <c r="W17" i="8"/>
  <c r="P19" i="9"/>
  <c r="X369" i="8"/>
  <c r="Y17" i="9"/>
  <c r="Y16" i="9"/>
  <c r="Y18" i="9"/>
  <c r="E16" i="4"/>
  <c r="Z160" i="9"/>
  <c r="C16" i="4"/>
  <c r="D16" i="4"/>
  <c r="B16" i="4"/>
  <c r="X16" i="8" l="1"/>
  <c r="X18" i="8"/>
  <c r="X17" i="8"/>
  <c r="X19" i="8"/>
  <c r="Q19" i="9"/>
  <c r="Y369" i="8"/>
  <c r="Z17" i="9"/>
  <c r="Z16" i="9"/>
  <c r="Z18" i="9"/>
  <c r="E17" i="4"/>
  <c r="AA160" i="9"/>
  <c r="D17" i="4"/>
  <c r="B17" i="4"/>
  <c r="C17" i="4"/>
  <c r="Y16" i="8" l="1"/>
  <c r="Y18" i="8"/>
  <c r="Y17" i="8"/>
  <c r="Y19" i="8"/>
  <c r="R19" i="9"/>
  <c r="Z369" i="8"/>
  <c r="AA17" i="9"/>
  <c r="AA16" i="9"/>
  <c r="AA18" i="9"/>
  <c r="E18" i="4"/>
  <c r="AB160" i="9"/>
  <c r="B18" i="4"/>
  <c r="C18" i="4"/>
  <c r="D18" i="4"/>
  <c r="Z18" i="8" l="1"/>
  <c r="Z17" i="8"/>
  <c r="Z19" i="8"/>
  <c r="Z16" i="8"/>
  <c r="S19" i="9"/>
  <c r="AA369" i="8"/>
  <c r="AB16" i="9"/>
  <c r="AB18" i="9"/>
  <c r="AB17" i="9"/>
  <c r="E19" i="4"/>
  <c r="AC160" i="9"/>
  <c r="B19" i="4"/>
  <c r="C19" i="4"/>
  <c r="D19" i="4"/>
  <c r="AA18" i="8" l="1"/>
  <c r="AA17" i="8"/>
  <c r="AA19" i="8"/>
  <c r="AA16" i="8"/>
  <c r="T19" i="9"/>
  <c r="AB369" i="8"/>
  <c r="AC16" i="9"/>
  <c r="AC18" i="9"/>
  <c r="AC17" i="9"/>
  <c r="E20" i="4"/>
  <c r="AD160" i="9"/>
  <c r="C20" i="4"/>
  <c r="D20" i="4"/>
  <c r="B20" i="4"/>
  <c r="AB18" i="8" l="1"/>
  <c r="AB17" i="8"/>
  <c r="AB19" i="8"/>
  <c r="AB16" i="8"/>
  <c r="U19" i="9"/>
  <c r="AC369" i="8"/>
  <c r="AD18" i="9"/>
  <c r="AD16" i="9"/>
  <c r="AD17" i="9"/>
  <c r="E21" i="4"/>
  <c r="C161" i="9"/>
  <c r="D21" i="4"/>
  <c r="B21" i="4"/>
  <c r="C21" i="4"/>
  <c r="AC19" i="8" l="1"/>
  <c r="AC17" i="8"/>
  <c r="AC16" i="8"/>
  <c r="AC18" i="8"/>
  <c r="V19" i="9"/>
  <c r="AD369" i="8"/>
  <c r="C24" i="9"/>
  <c r="C22" i="9"/>
  <c r="C23" i="9"/>
  <c r="E22" i="4"/>
  <c r="D161" i="9"/>
  <c r="B22" i="4"/>
  <c r="C22" i="4"/>
  <c r="D22" i="4"/>
  <c r="AD19" i="8" l="1"/>
  <c r="AD17" i="8"/>
  <c r="AD16" i="8"/>
  <c r="AD18" i="8"/>
  <c r="W19" i="9"/>
  <c r="AE369" i="8"/>
  <c r="D24" i="9"/>
  <c r="D23" i="9"/>
  <c r="D22" i="9"/>
  <c r="E23" i="4"/>
  <c r="E161" i="9"/>
  <c r="B23" i="4"/>
  <c r="C23" i="4"/>
  <c r="D23" i="4"/>
  <c r="AE16" i="8" l="1"/>
  <c r="AE17" i="8"/>
  <c r="AE19" i="8"/>
  <c r="AE18" i="8"/>
  <c r="X19" i="9"/>
  <c r="D370" i="8"/>
  <c r="E24" i="9"/>
  <c r="E22" i="9"/>
  <c r="E23" i="9"/>
  <c r="E24" i="4"/>
  <c r="F161" i="9"/>
  <c r="C24" i="4"/>
  <c r="D24" i="4"/>
  <c r="B24" i="4"/>
  <c r="D32" i="8" l="1"/>
  <c r="D34" i="8"/>
  <c r="D33" i="8"/>
  <c r="D35" i="8"/>
  <c r="Y19" i="9"/>
  <c r="E370" i="8"/>
  <c r="F23" i="9"/>
  <c r="F22" i="9"/>
  <c r="F24" i="9"/>
  <c r="E25" i="4"/>
  <c r="G161" i="9"/>
  <c r="D25" i="4"/>
  <c r="B25" i="4"/>
  <c r="C25" i="4"/>
  <c r="E32" i="8" l="1"/>
  <c r="E34" i="8"/>
  <c r="E33" i="8"/>
  <c r="E35" i="8"/>
  <c r="Z19" i="9"/>
  <c r="F370" i="8"/>
  <c r="G23" i="9"/>
  <c r="G24" i="9"/>
  <c r="G22" i="9"/>
  <c r="E26" i="4"/>
  <c r="H161" i="9"/>
  <c r="B26" i="4"/>
  <c r="C26" i="4"/>
  <c r="D26" i="4"/>
  <c r="F32" i="8" l="1"/>
  <c r="F34" i="8"/>
  <c r="F33" i="8"/>
  <c r="F35" i="8"/>
  <c r="AA19" i="9"/>
  <c r="G370" i="8"/>
  <c r="H23" i="9"/>
  <c r="H24" i="9"/>
  <c r="H22" i="9"/>
  <c r="E27" i="4"/>
  <c r="I161" i="9"/>
  <c r="B27" i="4"/>
  <c r="C27" i="4"/>
  <c r="D27" i="4"/>
  <c r="G34" i="8" l="1"/>
  <c r="G33" i="8"/>
  <c r="G35" i="8"/>
  <c r="G32" i="8"/>
  <c r="AB19" i="9"/>
  <c r="H370" i="8"/>
  <c r="I23" i="9"/>
  <c r="I24" i="9"/>
  <c r="I22" i="9"/>
  <c r="E28" i="4"/>
  <c r="J161" i="9"/>
  <c r="C28" i="4"/>
  <c r="D28" i="4"/>
  <c r="B28" i="4"/>
  <c r="H34" i="8" l="1"/>
  <c r="H33" i="8"/>
  <c r="H35" i="8"/>
  <c r="H32" i="8"/>
  <c r="AC19" i="9"/>
  <c r="I370" i="8"/>
  <c r="J22" i="9"/>
  <c r="J24" i="9"/>
  <c r="J23" i="9"/>
  <c r="E29" i="4"/>
  <c r="K161" i="9"/>
  <c r="D29" i="4"/>
  <c r="B29" i="4"/>
  <c r="C29" i="4"/>
  <c r="I33" i="8" l="1"/>
  <c r="I35" i="8"/>
  <c r="I32" i="8"/>
  <c r="I34" i="8"/>
  <c r="AD19" i="9"/>
  <c r="J370" i="8"/>
  <c r="K22" i="9"/>
  <c r="K23" i="9"/>
  <c r="K24" i="9"/>
  <c r="E30" i="4"/>
  <c r="L161" i="9"/>
  <c r="L25" i="9" s="1"/>
  <c r="B30" i="4"/>
  <c r="C30" i="4"/>
  <c r="D30" i="4"/>
  <c r="J33" i="8" l="1"/>
  <c r="J35" i="8"/>
  <c r="J32" i="8"/>
  <c r="J34" i="8"/>
  <c r="C25" i="9"/>
  <c r="K370" i="8"/>
  <c r="L22" i="9"/>
  <c r="L23" i="9"/>
  <c r="L24" i="9"/>
  <c r="E31" i="4"/>
  <c r="M161" i="9"/>
  <c r="B31" i="4"/>
  <c r="C31" i="4"/>
  <c r="D31" i="4"/>
  <c r="K33" i="8" l="1"/>
  <c r="K35" i="8"/>
  <c r="K32" i="8"/>
  <c r="K34" i="8"/>
  <c r="D25" i="9"/>
  <c r="L370" i="8"/>
  <c r="M22" i="9"/>
  <c r="M23" i="9"/>
  <c r="M24" i="9"/>
  <c r="E32" i="4"/>
  <c r="N161" i="9"/>
  <c r="C32" i="4"/>
  <c r="D32" i="4"/>
  <c r="B32" i="4"/>
  <c r="L33" i="8" l="1"/>
  <c r="L35" i="8"/>
  <c r="L32" i="8"/>
  <c r="L34" i="8"/>
  <c r="E25" i="9"/>
  <c r="M370" i="8"/>
  <c r="N24" i="9"/>
  <c r="N23" i="9"/>
  <c r="N22" i="9"/>
  <c r="E33" i="4"/>
  <c r="O161" i="9"/>
  <c r="D33" i="4"/>
  <c r="B33" i="4"/>
  <c r="C33" i="4"/>
  <c r="M33" i="8" l="1"/>
  <c r="M35" i="8"/>
  <c r="M32" i="8"/>
  <c r="M34" i="8"/>
  <c r="F25" i="9"/>
  <c r="N370" i="8"/>
  <c r="O24" i="9"/>
  <c r="O22" i="9"/>
  <c r="O23" i="9"/>
  <c r="E34" i="4"/>
  <c r="P161" i="9"/>
  <c r="B34" i="4"/>
  <c r="C34" i="4"/>
  <c r="D34" i="4"/>
  <c r="N35" i="8" l="1"/>
  <c r="N32" i="8"/>
  <c r="N34" i="8"/>
  <c r="N33" i="8"/>
  <c r="G25" i="9"/>
  <c r="O370" i="8"/>
  <c r="P22" i="9"/>
  <c r="P24" i="9"/>
  <c r="P23" i="9"/>
  <c r="E35" i="4"/>
  <c r="Q161" i="9"/>
  <c r="B35" i="4"/>
  <c r="C35" i="4"/>
  <c r="D35" i="4"/>
  <c r="O35" i="8" l="1"/>
  <c r="O32" i="8"/>
  <c r="O34" i="8"/>
  <c r="O33" i="8"/>
  <c r="H25" i="9"/>
  <c r="P370" i="8"/>
  <c r="Q24" i="9"/>
  <c r="Q22" i="9"/>
  <c r="Q23" i="9"/>
  <c r="E36" i="4"/>
  <c r="R161" i="9"/>
  <c r="C36" i="4"/>
  <c r="D36" i="4"/>
  <c r="B36" i="4"/>
  <c r="P32" i="8" l="1"/>
  <c r="P34" i="8"/>
  <c r="P33" i="8"/>
  <c r="P35" i="8"/>
  <c r="I25" i="9"/>
  <c r="Q370" i="8"/>
  <c r="R23" i="9"/>
  <c r="R22" i="9"/>
  <c r="R24" i="9"/>
  <c r="E37" i="4"/>
  <c r="S161" i="9"/>
  <c r="D37" i="4"/>
  <c r="B37" i="4"/>
  <c r="C37" i="4"/>
  <c r="Q32" i="8" l="1"/>
  <c r="Q34" i="8"/>
  <c r="Q33" i="8"/>
  <c r="Q35" i="8"/>
  <c r="J25" i="9"/>
  <c r="R370" i="8"/>
  <c r="S23" i="9"/>
  <c r="S24" i="9"/>
  <c r="S22" i="9"/>
  <c r="E38" i="4"/>
  <c r="T161" i="9"/>
  <c r="B38" i="4"/>
  <c r="C38" i="4"/>
  <c r="D38" i="4"/>
  <c r="R32" i="8" l="1"/>
  <c r="R34" i="8"/>
  <c r="R33" i="8"/>
  <c r="R35" i="8"/>
  <c r="K25" i="9"/>
  <c r="S370" i="8"/>
  <c r="T24" i="9"/>
  <c r="T23" i="9"/>
  <c r="T22" i="9"/>
  <c r="E39" i="4"/>
  <c r="U161" i="9"/>
  <c r="B39" i="4"/>
  <c r="C39" i="4"/>
  <c r="D39" i="4"/>
  <c r="S34" i="8" l="1"/>
  <c r="S33" i="8"/>
  <c r="S35" i="8"/>
  <c r="S32" i="8"/>
  <c r="T370" i="8"/>
  <c r="U23" i="9"/>
  <c r="U24" i="9"/>
  <c r="U22" i="9"/>
  <c r="E40" i="4"/>
  <c r="V161" i="9"/>
  <c r="C40" i="4"/>
  <c r="D40" i="4"/>
  <c r="B40" i="4"/>
  <c r="T34" i="8" l="1"/>
  <c r="T33" i="8"/>
  <c r="T35" i="8"/>
  <c r="T32" i="8"/>
  <c r="M25" i="9"/>
  <c r="U370" i="8"/>
  <c r="V22" i="9"/>
  <c r="V24" i="9"/>
  <c r="V23" i="9"/>
  <c r="E41" i="4"/>
  <c r="W161" i="9"/>
  <c r="D41" i="4"/>
  <c r="B41" i="4"/>
  <c r="C41" i="4"/>
  <c r="U33" i="8" l="1"/>
  <c r="U35" i="8"/>
  <c r="U32" i="8"/>
  <c r="U34" i="8"/>
  <c r="N25" i="9"/>
  <c r="V370" i="8"/>
  <c r="W22" i="9"/>
  <c r="W23" i="9"/>
  <c r="W24" i="9"/>
  <c r="E42" i="4"/>
  <c r="X161" i="9"/>
  <c r="B42" i="4"/>
  <c r="C42" i="4"/>
  <c r="D42" i="4"/>
  <c r="V33" i="8" l="1"/>
  <c r="V35" i="8"/>
  <c r="V32" i="8"/>
  <c r="V34" i="8"/>
  <c r="O25" i="9"/>
  <c r="W370" i="8"/>
  <c r="X23" i="9"/>
  <c r="X22" i="9"/>
  <c r="X24" i="9"/>
  <c r="E43" i="4"/>
  <c r="Y161" i="9"/>
  <c r="B43" i="4"/>
  <c r="C43" i="4"/>
  <c r="D43" i="4"/>
  <c r="W33" i="8" l="1"/>
  <c r="W35" i="8"/>
  <c r="W32" i="8"/>
  <c r="W34" i="8"/>
  <c r="P25" i="9"/>
  <c r="X370" i="8"/>
  <c r="Y22" i="9"/>
  <c r="Y23" i="9"/>
  <c r="Y24" i="9"/>
  <c r="E44" i="4"/>
  <c r="Z161" i="9"/>
  <c r="C44" i="4"/>
  <c r="D44" i="4"/>
  <c r="B44" i="4"/>
  <c r="X33" i="8" l="1"/>
  <c r="X35" i="8"/>
  <c r="X32" i="8"/>
  <c r="X34" i="8"/>
  <c r="Q25" i="9"/>
  <c r="Y370" i="8"/>
  <c r="Z24" i="9"/>
  <c r="Z23" i="9"/>
  <c r="Z22" i="9"/>
  <c r="E45" i="4"/>
  <c r="AA161" i="9"/>
  <c r="D45" i="4"/>
  <c r="B45" i="4"/>
  <c r="C45" i="4"/>
  <c r="Y33" i="8" l="1"/>
  <c r="Y35" i="8"/>
  <c r="Y32" i="8"/>
  <c r="Y34" i="8"/>
  <c r="R25" i="9"/>
  <c r="Z370" i="8"/>
  <c r="AA24" i="9"/>
  <c r="AA22" i="9"/>
  <c r="AA23" i="9"/>
  <c r="E46" i="4"/>
  <c r="AB161" i="9"/>
  <c r="B46" i="4"/>
  <c r="C46" i="4"/>
  <c r="D46" i="4"/>
  <c r="Z35" i="8" l="1"/>
  <c r="Z32" i="8"/>
  <c r="Z34" i="8"/>
  <c r="Z33" i="8"/>
  <c r="S25" i="9"/>
  <c r="AA370" i="8"/>
  <c r="AB24" i="9"/>
  <c r="AB22" i="9"/>
  <c r="AB23" i="9"/>
  <c r="E47" i="4"/>
  <c r="AC161" i="9"/>
  <c r="B47" i="4"/>
  <c r="C47" i="4"/>
  <c r="D47" i="4"/>
  <c r="AA35" i="8" l="1"/>
  <c r="AA32" i="8"/>
  <c r="AA34" i="8"/>
  <c r="AA33" i="8"/>
  <c r="T25" i="9"/>
  <c r="AB370" i="8"/>
  <c r="AC24" i="9"/>
  <c r="AC23" i="9"/>
  <c r="AC22" i="9"/>
  <c r="E48" i="4"/>
  <c r="AD161" i="9"/>
  <c r="C48" i="4"/>
  <c r="D48" i="4"/>
  <c r="B48" i="4"/>
  <c r="AB32" i="8" l="1"/>
  <c r="AB34" i="8"/>
  <c r="AB33" i="8"/>
  <c r="AB35" i="8"/>
  <c r="U25" i="9"/>
  <c r="AC370" i="8"/>
  <c r="AD23" i="9"/>
  <c r="AD22" i="9"/>
  <c r="AD24" i="9"/>
  <c r="E49" i="4"/>
  <c r="C162" i="9"/>
  <c r="D49" i="4"/>
  <c r="B49" i="4"/>
  <c r="C49" i="4"/>
  <c r="AC32" i="8" l="1"/>
  <c r="AC34" i="8"/>
  <c r="AC33" i="8"/>
  <c r="AC35" i="8"/>
  <c r="V25" i="9"/>
  <c r="AD370" i="8"/>
  <c r="C28" i="9"/>
  <c r="C30" i="9"/>
  <c r="C29" i="9"/>
  <c r="E50" i="4"/>
  <c r="D162" i="9"/>
  <c r="B50" i="4"/>
  <c r="C50" i="4"/>
  <c r="D50" i="4"/>
  <c r="AD32" i="8" l="1"/>
  <c r="AD34" i="8"/>
  <c r="AD33" i="8"/>
  <c r="AD35" i="8"/>
  <c r="W25" i="9"/>
  <c r="AE370" i="8"/>
  <c r="D30" i="9"/>
  <c r="D28" i="9"/>
  <c r="D29" i="9"/>
  <c r="E51" i="4"/>
  <c r="E162" i="9"/>
  <c r="B51" i="4"/>
  <c r="C51" i="4"/>
  <c r="D51" i="4"/>
  <c r="AE34" i="8" l="1"/>
  <c r="AE33" i="8"/>
  <c r="AE35" i="8"/>
  <c r="AE32" i="8"/>
  <c r="X25" i="9"/>
  <c r="D371" i="8"/>
  <c r="E30" i="9"/>
  <c r="E28" i="9"/>
  <c r="E29" i="9"/>
  <c r="E52" i="4"/>
  <c r="F162" i="9"/>
  <c r="C52" i="4"/>
  <c r="D52" i="4"/>
  <c r="B52" i="4"/>
  <c r="D49" i="8" l="1"/>
  <c r="D51" i="8"/>
  <c r="D48" i="8"/>
  <c r="D50" i="8"/>
  <c r="Y25" i="9"/>
  <c r="E371" i="8"/>
  <c r="F30" i="9"/>
  <c r="F29" i="9"/>
  <c r="F28" i="9"/>
  <c r="E53" i="4"/>
  <c r="G162" i="9"/>
  <c r="D53" i="4"/>
  <c r="B53" i="4"/>
  <c r="C53" i="4"/>
  <c r="E49" i="8" l="1"/>
  <c r="E51" i="8"/>
  <c r="E48" i="8"/>
  <c r="E50" i="8"/>
  <c r="Z25" i="9"/>
  <c r="F371" i="8"/>
  <c r="G29" i="9"/>
  <c r="G30" i="9"/>
  <c r="G28" i="9"/>
  <c r="E54" i="4"/>
  <c r="H162" i="9"/>
  <c r="B54" i="4"/>
  <c r="C54" i="4"/>
  <c r="D54" i="4"/>
  <c r="F51" i="8" l="1"/>
  <c r="F48" i="8"/>
  <c r="F50" i="8"/>
  <c r="F49" i="8"/>
  <c r="AA25" i="9"/>
  <c r="G371" i="8"/>
  <c r="H28" i="9"/>
  <c r="H30" i="9"/>
  <c r="H29" i="9"/>
  <c r="E55" i="4"/>
  <c r="I162" i="9"/>
  <c r="B55" i="4"/>
  <c r="C55" i="4"/>
  <c r="D55" i="4"/>
  <c r="G51" i="8" l="1"/>
  <c r="G48" i="8"/>
  <c r="G50" i="8"/>
  <c r="G49" i="8"/>
  <c r="AB25" i="9"/>
  <c r="H371" i="8"/>
  <c r="I28" i="9"/>
  <c r="I30" i="9"/>
  <c r="I29" i="9"/>
  <c r="E56" i="4"/>
  <c r="J162" i="9"/>
  <c r="C56" i="4"/>
  <c r="D56" i="4"/>
  <c r="B56" i="4"/>
  <c r="H51" i="8" l="1"/>
  <c r="H48" i="8"/>
  <c r="H50" i="8"/>
  <c r="H49" i="8"/>
  <c r="AC25" i="9"/>
  <c r="I371" i="8"/>
  <c r="J29" i="9"/>
  <c r="J30" i="9"/>
  <c r="J28" i="9"/>
  <c r="E57" i="4"/>
  <c r="K162" i="9"/>
  <c r="D57" i="4"/>
  <c r="B57" i="4"/>
  <c r="C57" i="4"/>
  <c r="I51" i="8" l="1"/>
  <c r="I48" i="8"/>
  <c r="I50" i="8"/>
  <c r="I49" i="8"/>
  <c r="AD25" i="9"/>
  <c r="J371" i="8"/>
  <c r="K29" i="9"/>
  <c r="K28" i="9"/>
  <c r="K30" i="9"/>
  <c r="E58" i="4"/>
  <c r="L162" i="9"/>
  <c r="B58" i="4"/>
  <c r="C58" i="4"/>
  <c r="D58" i="4"/>
  <c r="J51" i="8" l="1"/>
  <c r="J48" i="8"/>
  <c r="J50" i="8"/>
  <c r="J49" i="8"/>
  <c r="C31" i="9"/>
  <c r="K371" i="8"/>
  <c r="L29" i="9"/>
  <c r="L28" i="9"/>
  <c r="L30" i="9"/>
  <c r="E59" i="4"/>
  <c r="M162" i="9"/>
  <c r="B59" i="4"/>
  <c r="C59" i="4"/>
  <c r="D59" i="4"/>
  <c r="K50" i="8" l="1"/>
  <c r="K49" i="8"/>
  <c r="K51" i="8"/>
  <c r="K48" i="8"/>
  <c r="D31" i="9"/>
  <c r="L371" i="8"/>
  <c r="M30" i="9"/>
  <c r="M28" i="9"/>
  <c r="M29" i="9"/>
  <c r="E60" i="4"/>
  <c r="N162" i="9"/>
  <c r="C60" i="4"/>
  <c r="D60" i="4"/>
  <c r="B60" i="4"/>
  <c r="L50" i="8" l="1"/>
  <c r="L49" i="8"/>
  <c r="L51" i="8"/>
  <c r="L48" i="8"/>
  <c r="E31" i="9"/>
  <c r="M371" i="8"/>
  <c r="N28" i="9"/>
  <c r="N29" i="9"/>
  <c r="N30" i="9"/>
  <c r="E61" i="4"/>
  <c r="O162" i="9"/>
  <c r="D61" i="4"/>
  <c r="B61" i="4"/>
  <c r="C61" i="4"/>
  <c r="M49" i="8" l="1"/>
  <c r="M51" i="8"/>
  <c r="M48" i="8"/>
  <c r="M50" i="8"/>
  <c r="F31" i="9"/>
  <c r="N371" i="8"/>
  <c r="O29" i="9"/>
  <c r="O30" i="9"/>
  <c r="O28" i="9"/>
  <c r="E62" i="4"/>
  <c r="P162" i="9"/>
  <c r="B62" i="4"/>
  <c r="C62" i="4"/>
  <c r="D62" i="4"/>
  <c r="N50" i="8" l="1"/>
  <c r="N49" i="8"/>
  <c r="N51" i="8"/>
  <c r="N48" i="8"/>
  <c r="G31" i="9"/>
  <c r="O371" i="8"/>
  <c r="P30" i="9"/>
  <c r="P29" i="9"/>
  <c r="P28" i="9"/>
  <c r="E63" i="4"/>
  <c r="Q162" i="9"/>
  <c r="B63" i="4"/>
  <c r="C63" i="4"/>
  <c r="D63" i="4"/>
  <c r="O49" i="8" l="1"/>
  <c r="O51" i="8"/>
  <c r="O48" i="8"/>
  <c r="O50" i="8"/>
  <c r="H31" i="9"/>
  <c r="P371" i="8"/>
  <c r="Q30" i="9"/>
  <c r="Q28" i="9"/>
  <c r="Q29" i="9"/>
  <c r="E64" i="4"/>
  <c r="R162" i="9"/>
  <c r="C64" i="4"/>
  <c r="D64" i="4"/>
  <c r="B64" i="4"/>
  <c r="P49" i="8" l="1"/>
  <c r="P51" i="8"/>
  <c r="P48" i="8"/>
  <c r="P50" i="8"/>
  <c r="I31" i="9"/>
  <c r="Q371" i="8"/>
  <c r="R30" i="9"/>
  <c r="R29" i="9"/>
  <c r="R28" i="9"/>
  <c r="E65" i="4"/>
  <c r="S162" i="9"/>
  <c r="D65" i="4"/>
  <c r="B65" i="4"/>
  <c r="C65" i="4"/>
  <c r="Q49" i="8" l="1"/>
  <c r="Q51" i="8"/>
  <c r="Q48" i="8"/>
  <c r="Q50" i="8"/>
  <c r="J31" i="9"/>
  <c r="R371" i="8"/>
  <c r="S30" i="9"/>
  <c r="S29" i="9"/>
  <c r="S28" i="9"/>
  <c r="E66" i="4"/>
  <c r="T162" i="9"/>
  <c r="B66" i="4"/>
  <c r="C66" i="4"/>
  <c r="D66" i="4"/>
  <c r="R51" i="8" l="1"/>
  <c r="R48" i="8"/>
  <c r="R50" i="8"/>
  <c r="R49" i="8"/>
  <c r="K31" i="9"/>
  <c r="S371" i="8"/>
  <c r="T29" i="9"/>
  <c r="T30" i="9"/>
  <c r="T28" i="9"/>
  <c r="E67" i="4"/>
  <c r="U162" i="9"/>
  <c r="B67" i="4"/>
  <c r="C67" i="4"/>
  <c r="D67" i="4"/>
  <c r="S51" i="8" l="1"/>
  <c r="S48" i="8"/>
  <c r="S50" i="8"/>
  <c r="S49" i="8"/>
  <c r="L31" i="9"/>
  <c r="T371" i="8"/>
  <c r="U28" i="9"/>
  <c r="U30" i="9"/>
  <c r="U29" i="9"/>
  <c r="E68" i="4"/>
  <c r="V162" i="9"/>
  <c r="C68" i="4"/>
  <c r="D68" i="4"/>
  <c r="B68" i="4"/>
  <c r="T51" i="8" l="1"/>
  <c r="T48" i="8"/>
  <c r="T50" i="8"/>
  <c r="T49" i="8"/>
  <c r="M31" i="9"/>
  <c r="U371" i="8"/>
  <c r="V29" i="9"/>
  <c r="V28" i="9"/>
  <c r="V30" i="9"/>
  <c r="E69" i="4"/>
  <c r="W162" i="9"/>
  <c r="D69" i="4"/>
  <c r="B69" i="4"/>
  <c r="C69" i="4"/>
  <c r="U51" i="8" l="1"/>
  <c r="U48" i="8"/>
  <c r="U50" i="8"/>
  <c r="U49" i="8"/>
  <c r="N31" i="9"/>
  <c r="V371" i="8"/>
  <c r="W30" i="9"/>
  <c r="W29" i="9"/>
  <c r="W28" i="9"/>
  <c r="E70" i="4"/>
  <c r="X162" i="9"/>
  <c r="B70" i="4"/>
  <c r="C70" i="4"/>
  <c r="D70" i="4"/>
  <c r="V48" i="8" l="1"/>
  <c r="V51" i="8"/>
  <c r="V50" i="8"/>
  <c r="V49" i="8"/>
  <c r="O31" i="9"/>
  <c r="W371" i="8"/>
  <c r="X29" i="9"/>
  <c r="X28" i="9"/>
  <c r="X30" i="9"/>
  <c r="E71" i="4"/>
  <c r="Y162" i="9"/>
  <c r="B71" i="4"/>
  <c r="C71" i="4"/>
  <c r="D71" i="4"/>
  <c r="W51" i="8" l="1"/>
  <c r="W50" i="8"/>
  <c r="W49" i="8"/>
  <c r="W48" i="8"/>
  <c r="P31" i="9"/>
  <c r="X371" i="8"/>
  <c r="Y29" i="9"/>
  <c r="Y28" i="9"/>
  <c r="Y30" i="9"/>
  <c r="E72" i="4"/>
  <c r="Z162" i="9"/>
  <c r="C72" i="4"/>
  <c r="D72" i="4"/>
  <c r="B72" i="4"/>
  <c r="X50" i="8" l="1"/>
  <c r="X49" i="8"/>
  <c r="X48" i="8"/>
  <c r="X51" i="8"/>
  <c r="Q31" i="9"/>
  <c r="Y371" i="8"/>
  <c r="Z28" i="9"/>
  <c r="Z30" i="9"/>
  <c r="Z29" i="9"/>
  <c r="E73" i="4"/>
  <c r="AA162" i="9"/>
  <c r="D73" i="4"/>
  <c r="B73" i="4"/>
  <c r="C73" i="4"/>
  <c r="Y50" i="8" l="1"/>
  <c r="Y49" i="8"/>
  <c r="Y48" i="8"/>
  <c r="Y51" i="8"/>
  <c r="R31" i="9"/>
  <c r="Z371" i="8"/>
  <c r="AA28" i="9"/>
  <c r="AA30" i="9"/>
  <c r="AA29" i="9"/>
  <c r="E74" i="4"/>
  <c r="AB162" i="9"/>
  <c r="B74" i="4"/>
  <c r="C74" i="4"/>
  <c r="D74" i="4"/>
  <c r="Z50" i="8" l="1"/>
  <c r="Z49" i="8"/>
  <c r="Z48" i="8"/>
  <c r="Z51" i="8"/>
  <c r="S31" i="9"/>
  <c r="AA371" i="8"/>
  <c r="AB29" i="9"/>
  <c r="AB30" i="9"/>
  <c r="AB28" i="9"/>
  <c r="E75" i="4"/>
  <c r="AC162" i="9"/>
  <c r="B75" i="4"/>
  <c r="C75" i="4"/>
  <c r="D75" i="4"/>
  <c r="AA49" i="8" l="1"/>
  <c r="AA48" i="8"/>
  <c r="AA51" i="8"/>
  <c r="AA50" i="8"/>
  <c r="T31" i="9"/>
  <c r="AB371" i="8"/>
  <c r="AC30" i="9"/>
  <c r="AC29" i="9"/>
  <c r="AC28" i="9"/>
  <c r="E76" i="4"/>
  <c r="AD162" i="9"/>
  <c r="C76" i="4"/>
  <c r="D76" i="4"/>
  <c r="B76" i="4"/>
  <c r="AB49" i="8" l="1"/>
  <c r="AB48" i="8"/>
  <c r="AB51" i="8"/>
  <c r="AB50" i="8"/>
  <c r="U31" i="9"/>
  <c r="AC371" i="8"/>
  <c r="AD30" i="9"/>
  <c r="AD28" i="9"/>
  <c r="AD29" i="9"/>
  <c r="E77" i="4"/>
  <c r="C163" i="9"/>
  <c r="D77" i="4"/>
  <c r="B77" i="4"/>
  <c r="C77" i="4"/>
  <c r="AC49" i="8" l="1"/>
  <c r="AC48" i="8"/>
  <c r="AC51" i="8"/>
  <c r="AC50" i="8"/>
  <c r="V31" i="9"/>
  <c r="AD371" i="8"/>
  <c r="C36" i="9"/>
  <c r="C34" i="9"/>
  <c r="C35" i="9"/>
  <c r="E78" i="4"/>
  <c r="D163" i="9"/>
  <c r="B78" i="4"/>
  <c r="C78" i="4"/>
  <c r="D78" i="4"/>
  <c r="AD48" i="8" l="1"/>
  <c r="AD51" i="8"/>
  <c r="AD50" i="8"/>
  <c r="AD49" i="8"/>
  <c r="W31" i="9"/>
  <c r="AE371" i="8"/>
  <c r="D35" i="9"/>
  <c r="D34" i="9"/>
  <c r="D36" i="9"/>
  <c r="E79" i="4"/>
  <c r="E163" i="9"/>
  <c r="B79" i="4"/>
  <c r="C79" i="4"/>
  <c r="D79" i="4"/>
  <c r="AE48" i="8" l="1"/>
  <c r="AE51" i="8"/>
  <c r="AE50" i="8"/>
  <c r="AE49" i="8"/>
  <c r="X31" i="9"/>
  <c r="D372" i="8"/>
  <c r="E34" i="9"/>
  <c r="E36" i="9"/>
  <c r="E35" i="9"/>
  <c r="E80" i="4"/>
  <c r="F163" i="9"/>
  <c r="C80" i="4"/>
  <c r="D80" i="4"/>
  <c r="B80" i="4"/>
  <c r="D64" i="8" l="1"/>
  <c r="D67" i="8"/>
  <c r="D65" i="8"/>
  <c r="D66" i="8"/>
  <c r="Y31" i="9"/>
  <c r="E372" i="8"/>
  <c r="F35" i="9"/>
  <c r="F36" i="9"/>
  <c r="F34" i="9"/>
  <c r="E81" i="4"/>
  <c r="G163" i="9"/>
  <c r="D81" i="4"/>
  <c r="B81" i="4"/>
  <c r="C81" i="4"/>
  <c r="E66" i="8" l="1"/>
  <c r="E64" i="8"/>
  <c r="E67" i="8"/>
  <c r="E65" i="8"/>
  <c r="Z31" i="9"/>
  <c r="F372" i="8"/>
  <c r="G35" i="9"/>
  <c r="G36" i="9"/>
  <c r="G34" i="9"/>
  <c r="E82" i="4"/>
  <c r="H163" i="9"/>
  <c r="B82" i="4"/>
  <c r="C82" i="4"/>
  <c r="D82" i="4"/>
  <c r="F66" i="8" l="1"/>
  <c r="F64" i="8"/>
  <c r="F67" i="8"/>
  <c r="F65" i="8"/>
  <c r="AA31" i="9"/>
  <c r="G372" i="8"/>
  <c r="H35" i="9"/>
  <c r="H34" i="9"/>
  <c r="H36" i="9"/>
  <c r="E83" i="4"/>
  <c r="I163" i="9"/>
  <c r="B83" i="4"/>
  <c r="C83" i="4"/>
  <c r="D83" i="4"/>
  <c r="G64" i="8" l="1"/>
  <c r="G66" i="8"/>
  <c r="G67" i="8"/>
  <c r="G65" i="8"/>
  <c r="AB31" i="9"/>
  <c r="H372" i="8"/>
  <c r="I34" i="9"/>
  <c r="I36" i="9"/>
  <c r="I35" i="9"/>
  <c r="E84" i="4"/>
  <c r="J163" i="9"/>
  <c r="C84" i="4"/>
  <c r="D84" i="4"/>
  <c r="B84" i="4"/>
  <c r="H66" i="8" l="1"/>
  <c r="H67" i="8"/>
  <c r="H65" i="8"/>
  <c r="H64" i="8"/>
  <c r="AC31" i="9"/>
  <c r="I372" i="8"/>
  <c r="J34" i="9"/>
  <c r="J36" i="9"/>
  <c r="J35" i="9"/>
  <c r="E85" i="4"/>
  <c r="K163" i="9"/>
  <c r="D85" i="4"/>
  <c r="B85" i="4"/>
  <c r="C85" i="4"/>
  <c r="I67" i="8" l="1"/>
  <c r="I66" i="8"/>
  <c r="I65" i="8"/>
  <c r="I64" i="8"/>
  <c r="AD31" i="9"/>
  <c r="J372" i="8"/>
  <c r="K36" i="9"/>
  <c r="K34" i="9"/>
  <c r="K35" i="9"/>
  <c r="E86" i="4"/>
  <c r="L163" i="9"/>
  <c r="B86" i="4"/>
  <c r="C86" i="4"/>
  <c r="D86" i="4"/>
  <c r="J66" i="8" l="1"/>
  <c r="J65" i="8"/>
  <c r="J67" i="8"/>
  <c r="J64" i="8"/>
  <c r="C37" i="9"/>
  <c r="K372" i="8"/>
  <c r="L35" i="9"/>
  <c r="L36" i="9"/>
  <c r="L34" i="9"/>
  <c r="E87" i="4"/>
  <c r="M163" i="9"/>
  <c r="B87" i="4"/>
  <c r="C87" i="4"/>
  <c r="D87" i="4"/>
  <c r="K65" i="8" l="1"/>
  <c r="K66" i="8"/>
  <c r="K67" i="8"/>
  <c r="K64" i="8"/>
  <c r="D37" i="9"/>
  <c r="L372" i="8"/>
  <c r="M35" i="9"/>
  <c r="M36" i="9"/>
  <c r="M34" i="9"/>
  <c r="E88" i="4"/>
  <c r="N163" i="9"/>
  <c r="C88" i="4"/>
  <c r="D88" i="4"/>
  <c r="B88" i="4"/>
  <c r="L67" i="8" l="1"/>
  <c r="L66" i="8"/>
  <c r="L65" i="8"/>
  <c r="L64" i="8"/>
  <c r="E37" i="9"/>
  <c r="M372" i="8"/>
  <c r="N36" i="9"/>
  <c r="N34" i="9"/>
  <c r="N35" i="9"/>
  <c r="E89" i="4"/>
  <c r="O163" i="9"/>
  <c r="D89" i="4"/>
  <c r="B89" i="4"/>
  <c r="C89" i="4"/>
  <c r="M67" i="8" l="1"/>
  <c r="M66" i="8"/>
  <c r="M65" i="8"/>
  <c r="M64" i="8"/>
  <c r="F37" i="9"/>
  <c r="N372" i="8"/>
  <c r="O34" i="9"/>
  <c r="O36" i="9"/>
  <c r="O35" i="9"/>
  <c r="E90" i="4"/>
  <c r="P163" i="9"/>
  <c r="B90" i="4"/>
  <c r="C90" i="4"/>
  <c r="D90" i="4"/>
  <c r="N66" i="8" l="1"/>
  <c r="N65" i="8"/>
  <c r="N67" i="8"/>
  <c r="N64" i="8"/>
  <c r="G37" i="9"/>
  <c r="O372" i="8"/>
  <c r="P36" i="9"/>
  <c r="P35" i="9"/>
  <c r="P34" i="9"/>
  <c r="E91" i="4"/>
  <c r="Q163" i="9"/>
  <c r="B91" i="4"/>
  <c r="C91" i="4"/>
  <c r="D91" i="4"/>
  <c r="O67" i="8" l="1"/>
  <c r="O66" i="8"/>
  <c r="O65" i="8"/>
  <c r="O64" i="8"/>
  <c r="H37" i="9"/>
  <c r="P372" i="8"/>
  <c r="Q35" i="9"/>
  <c r="Q34" i="9"/>
  <c r="Q36" i="9"/>
  <c r="E92" i="4"/>
  <c r="R163" i="9"/>
  <c r="C92" i="4"/>
  <c r="D92" i="4"/>
  <c r="B92" i="4"/>
  <c r="P64" i="8" l="1"/>
  <c r="P65" i="8"/>
  <c r="P67" i="8"/>
  <c r="P66" i="8"/>
  <c r="I37" i="9"/>
  <c r="Q372" i="8"/>
  <c r="R35" i="9"/>
  <c r="R34" i="9"/>
  <c r="R36" i="9"/>
  <c r="E93" i="4"/>
  <c r="S163" i="9"/>
  <c r="D93" i="4"/>
  <c r="B93" i="4"/>
  <c r="C93" i="4"/>
  <c r="Q66" i="8" l="1"/>
  <c r="Q65" i="8"/>
  <c r="Q67" i="8"/>
  <c r="Q64" i="8"/>
  <c r="J37" i="9"/>
  <c r="R372" i="8"/>
  <c r="S36" i="9"/>
  <c r="S34" i="9"/>
  <c r="S35" i="9"/>
  <c r="E94" i="4"/>
  <c r="T163" i="9"/>
  <c r="B94" i="4"/>
  <c r="C94" i="4"/>
  <c r="D94" i="4"/>
  <c r="R66" i="8" l="1"/>
  <c r="R67" i="8"/>
  <c r="R64" i="8"/>
  <c r="R65" i="8"/>
  <c r="K37" i="9"/>
  <c r="S372" i="8"/>
  <c r="T34" i="9"/>
  <c r="T35" i="9"/>
  <c r="T36" i="9"/>
  <c r="E95" i="4"/>
  <c r="U163" i="9"/>
  <c r="B95" i="4"/>
  <c r="C95" i="4"/>
  <c r="D95" i="4"/>
  <c r="S67" i="8" l="1"/>
  <c r="S64" i="8"/>
  <c r="S66" i="8"/>
  <c r="S65" i="8"/>
  <c r="L37" i="9"/>
  <c r="T372" i="8"/>
  <c r="U35" i="9"/>
  <c r="U34" i="9"/>
  <c r="U36" i="9"/>
  <c r="E96" i="4"/>
  <c r="V163" i="9"/>
  <c r="C96" i="4"/>
  <c r="D96" i="4"/>
  <c r="B96" i="4"/>
  <c r="T66" i="8" l="1"/>
  <c r="T67" i="8"/>
  <c r="T64" i="8"/>
  <c r="T65" i="8"/>
  <c r="M37" i="9"/>
  <c r="U372" i="8"/>
  <c r="V34" i="9"/>
  <c r="V36" i="9"/>
  <c r="V35" i="9"/>
  <c r="E97" i="4"/>
  <c r="W163" i="9"/>
  <c r="D97" i="4"/>
  <c r="B97" i="4"/>
  <c r="C97" i="4"/>
  <c r="U67" i="8" l="1"/>
  <c r="U65" i="8"/>
  <c r="U66" i="8"/>
  <c r="U64" i="8"/>
  <c r="N37" i="9"/>
  <c r="V372" i="8"/>
  <c r="W36" i="9"/>
  <c r="W34" i="9"/>
  <c r="W35" i="9"/>
  <c r="E98" i="4"/>
  <c r="X163" i="9"/>
  <c r="B98" i="4"/>
  <c r="C98" i="4"/>
  <c r="D98" i="4"/>
  <c r="V65" i="8" l="1"/>
  <c r="V66" i="8"/>
  <c r="V64" i="8"/>
  <c r="V67" i="8"/>
  <c r="O37" i="9"/>
  <c r="W372" i="8"/>
  <c r="X36" i="9"/>
  <c r="X35" i="9"/>
  <c r="X34" i="9"/>
  <c r="E99" i="4"/>
  <c r="Y163" i="9"/>
  <c r="B99" i="4"/>
  <c r="C99" i="4"/>
  <c r="D99" i="4"/>
  <c r="W65" i="8" l="1"/>
  <c r="W66" i="8"/>
  <c r="W64" i="8"/>
  <c r="W67" i="8"/>
  <c r="P37" i="9"/>
  <c r="X372" i="8"/>
  <c r="Y35" i="9"/>
  <c r="Y36" i="9"/>
  <c r="Y34" i="9"/>
  <c r="E100" i="4"/>
  <c r="Z163" i="9"/>
  <c r="C100" i="4"/>
  <c r="D100" i="4"/>
  <c r="B100" i="4"/>
  <c r="X67" i="8" l="1"/>
  <c r="X66" i="8"/>
  <c r="X65" i="8"/>
  <c r="X64" i="8"/>
  <c r="Q37" i="9"/>
  <c r="Y372" i="8"/>
  <c r="Z36" i="9"/>
  <c r="Z35" i="9"/>
  <c r="Z34" i="9"/>
  <c r="E101" i="4"/>
  <c r="AA163" i="9"/>
  <c r="D101" i="4"/>
  <c r="B101" i="4"/>
  <c r="C101" i="4"/>
  <c r="Y67" i="8" l="1"/>
  <c r="Y66" i="8"/>
  <c r="Y65" i="8"/>
  <c r="Y64" i="8"/>
  <c r="R37" i="9"/>
  <c r="Z372" i="8"/>
  <c r="AA34" i="9"/>
  <c r="AA36" i="9"/>
  <c r="AA35" i="9"/>
  <c r="E102" i="4"/>
  <c r="AB163" i="9"/>
  <c r="B102" i="4"/>
  <c r="C102" i="4"/>
  <c r="D102" i="4"/>
  <c r="Z66" i="8" l="1"/>
  <c r="Z65" i="8"/>
  <c r="Z64" i="8"/>
  <c r="Z67" i="8"/>
  <c r="S37" i="9"/>
  <c r="AA372" i="8"/>
  <c r="AB34" i="9"/>
  <c r="AB36" i="9"/>
  <c r="AB35" i="9"/>
  <c r="E103" i="4"/>
  <c r="AC163" i="9"/>
  <c r="B103" i="4"/>
  <c r="C103" i="4"/>
  <c r="D103" i="4"/>
  <c r="AA67" i="8" l="1"/>
  <c r="AA65" i="8"/>
  <c r="AA66" i="8"/>
  <c r="AA64" i="8"/>
  <c r="T37" i="9"/>
  <c r="AB372" i="8"/>
  <c r="AC36" i="9"/>
  <c r="AC35" i="9"/>
  <c r="AC34" i="9"/>
  <c r="E104" i="4"/>
  <c r="AD163" i="9"/>
  <c r="C104" i="4"/>
  <c r="D104" i="4"/>
  <c r="B104" i="4"/>
  <c r="AB64" i="8" l="1"/>
  <c r="AB65" i="8"/>
  <c r="AB66" i="8"/>
  <c r="AB67" i="8"/>
  <c r="U37" i="9"/>
  <c r="AC372" i="8"/>
  <c r="AD35" i="9"/>
  <c r="AD34" i="9"/>
  <c r="AD36" i="9"/>
  <c r="E105" i="4"/>
  <c r="C164" i="9"/>
  <c r="D105" i="4"/>
  <c r="B105" i="4"/>
  <c r="C105" i="4"/>
  <c r="AC66" i="8" l="1"/>
  <c r="AC65" i="8"/>
  <c r="AC64" i="8"/>
  <c r="AC67" i="8"/>
  <c r="V37" i="9"/>
  <c r="AD372" i="8"/>
  <c r="C42" i="9"/>
  <c r="C41" i="9"/>
  <c r="C40" i="9"/>
  <c r="E106" i="4"/>
  <c r="D164" i="9"/>
  <c r="B106" i="4"/>
  <c r="C106" i="4"/>
  <c r="D106" i="4"/>
  <c r="AD66" i="8" l="1"/>
  <c r="AD65" i="8"/>
  <c r="AD64" i="8"/>
  <c r="AD67" i="8"/>
  <c r="W37" i="9"/>
  <c r="AE372" i="8"/>
  <c r="D42" i="9"/>
  <c r="E107" i="4"/>
  <c r="E164" i="9"/>
  <c r="B107" i="4"/>
  <c r="C107" i="4"/>
  <c r="D107" i="4"/>
  <c r="AE66" i="8" l="1"/>
  <c r="AE64" i="8"/>
  <c r="AE67" i="8"/>
  <c r="AE65" i="8"/>
  <c r="X37" i="9"/>
  <c r="D373" i="8"/>
  <c r="E42" i="9"/>
  <c r="E108" i="4"/>
  <c r="F164" i="9"/>
  <c r="C108" i="4"/>
  <c r="D108" i="4"/>
  <c r="B108" i="4"/>
  <c r="D83" i="8" l="1"/>
  <c r="D80" i="8"/>
  <c r="D82" i="8"/>
  <c r="D81" i="8"/>
  <c r="Y37" i="9"/>
  <c r="E373" i="8"/>
  <c r="F42" i="9"/>
  <c r="E109" i="4"/>
  <c r="G164" i="9"/>
  <c r="D109" i="4"/>
  <c r="B109" i="4"/>
  <c r="C109" i="4"/>
  <c r="E81" i="8" l="1"/>
  <c r="E83" i="8"/>
  <c r="E80" i="8"/>
  <c r="E82" i="8"/>
  <c r="Z37" i="9"/>
  <c r="F373" i="8"/>
  <c r="G42" i="9"/>
  <c r="E110" i="4"/>
  <c r="H164" i="9"/>
  <c r="B110" i="4"/>
  <c r="C110" i="4"/>
  <c r="D110" i="4"/>
  <c r="F81" i="8" l="1"/>
  <c r="F82" i="8"/>
  <c r="F80" i="8"/>
  <c r="F83" i="8"/>
  <c r="AA37" i="9"/>
  <c r="G373" i="8"/>
  <c r="H42" i="9"/>
  <c r="E111" i="4"/>
  <c r="I164" i="9"/>
  <c r="B111" i="4"/>
  <c r="C111" i="4"/>
  <c r="D111" i="4"/>
  <c r="G83" i="8" l="1"/>
  <c r="G80" i="8"/>
  <c r="G82" i="8"/>
  <c r="G81" i="8"/>
  <c r="AB37" i="9"/>
  <c r="H373" i="8"/>
  <c r="I42" i="9"/>
  <c r="E112" i="4"/>
  <c r="J164" i="9"/>
  <c r="C112" i="4"/>
  <c r="D112" i="4"/>
  <c r="B112" i="4"/>
  <c r="H83" i="8" l="1"/>
  <c r="H80" i="8"/>
  <c r="H82" i="8"/>
  <c r="H81" i="8"/>
  <c r="AC37" i="9"/>
  <c r="I373" i="8"/>
  <c r="J42" i="9"/>
  <c r="E113" i="4"/>
  <c r="K164" i="9"/>
  <c r="D113" i="4"/>
  <c r="B113" i="4"/>
  <c r="C113" i="4"/>
  <c r="I82" i="8" l="1"/>
  <c r="I80" i="8"/>
  <c r="I81" i="8"/>
  <c r="I83" i="8"/>
  <c r="AD37" i="9"/>
  <c r="J373" i="8"/>
  <c r="K42" i="9"/>
  <c r="E114" i="4"/>
  <c r="L164" i="9"/>
  <c r="B114" i="4"/>
  <c r="C114" i="4"/>
  <c r="D114" i="4"/>
  <c r="J80" i="8" l="1"/>
  <c r="J82" i="8"/>
  <c r="J81" i="8"/>
  <c r="J83" i="8"/>
  <c r="C43" i="9"/>
  <c r="K373" i="8"/>
  <c r="L42" i="9"/>
  <c r="E115" i="4"/>
  <c r="M164" i="9"/>
  <c r="B115" i="4"/>
  <c r="C115" i="4"/>
  <c r="D115" i="4"/>
  <c r="K80" i="8" l="1"/>
  <c r="K81" i="8"/>
  <c r="K82" i="8"/>
  <c r="K83" i="8"/>
  <c r="D43" i="9"/>
  <c r="L373" i="8"/>
  <c r="M42" i="9"/>
  <c r="E116" i="4"/>
  <c r="N164" i="9"/>
  <c r="C116" i="4"/>
  <c r="D116" i="4"/>
  <c r="B116" i="4"/>
  <c r="L82" i="8" l="1"/>
  <c r="L80" i="8"/>
  <c r="L81" i="8"/>
  <c r="L83" i="8"/>
  <c r="E43" i="9"/>
  <c r="M373" i="8"/>
  <c r="N42" i="9"/>
  <c r="E117" i="4"/>
  <c r="O164" i="9"/>
  <c r="D117" i="4"/>
  <c r="B117" i="4"/>
  <c r="C117" i="4"/>
  <c r="M82" i="8" l="1"/>
  <c r="M83" i="8"/>
  <c r="M81" i="8"/>
  <c r="M80" i="8"/>
  <c r="F43" i="9"/>
  <c r="N373" i="8"/>
  <c r="O42" i="9"/>
  <c r="E118" i="4"/>
  <c r="P164" i="9"/>
  <c r="B118" i="4"/>
  <c r="C118" i="4"/>
  <c r="D118" i="4"/>
  <c r="N81" i="8" l="1"/>
  <c r="N82" i="8"/>
  <c r="N83" i="8"/>
  <c r="N80" i="8"/>
  <c r="G43" i="9"/>
  <c r="O373" i="8"/>
  <c r="P42" i="9"/>
  <c r="E119" i="4"/>
  <c r="Q164" i="9"/>
  <c r="B119" i="4"/>
  <c r="C119" i="4"/>
  <c r="D119" i="4"/>
  <c r="O81" i="8" l="1"/>
  <c r="O83" i="8"/>
  <c r="O80" i="8"/>
  <c r="O82" i="8"/>
  <c r="H43" i="9"/>
  <c r="P373" i="8"/>
  <c r="Q42" i="9"/>
  <c r="E120" i="4"/>
  <c r="R164" i="9"/>
  <c r="C120" i="4"/>
  <c r="D120" i="4"/>
  <c r="B120" i="4"/>
  <c r="P83" i="8" l="1"/>
  <c r="P80" i="8"/>
  <c r="P81" i="8"/>
  <c r="P82" i="8"/>
  <c r="I43" i="9"/>
  <c r="Q373" i="8"/>
  <c r="R42" i="9"/>
  <c r="E121" i="4"/>
  <c r="S164" i="9"/>
  <c r="D121" i="4"/>
  <c r="B121" i="4"/>
  <c r="C121" i="4"/>
  <c r="Q81" i="8" l="1"/>
  <c r="Q83" i="8"/>
  <c r="Q80" i="8"/>
  <c r="Q82" i="8"/>
  <c r="J43" i="9"/>
  <c r="R373" i="8"/>
  <c r="S42" i="9"/>
  <c r="E122" i="4"/>
  <c r="T164" i="9"/>
  <c r="B122" i="4"/>
  <c r="C122" i="4"/>
  <c r="D122" i="4"/>
  <c r="R81" i="8" l="1"/>
  <c r="R82" i="8"/>
  <c r="R83" i="8"/>
  <c r="R80" i="8"/>
  <c r="K43" i="9"/>
  <c r="S373" i="8"/>
  <c r="T42" i="9"/>
  <c r="E123" i="4"/>
  <c r="U164" i="9"/>
  <c r="B123" i="4"/>
  <c r="C123" i="4"/>
  <c r="D123" i="4"/>
  <c r="S83" i="8" l="1"/>
  <c r="S80" i="8"/>
  <c r="S81" i="8"/>
  <c r="S82" i="8"/>
  <c r="L43" i="9"/>
  <c r="T373" i="8"/>
  <c r="U42" i="9"/>
  <c r="E124" i="4"/>
  <c r="V164" i="9"/>
  <c r="C124" i="4"/>
  <c r="D124" i="4"/>
  <c r="B124" i="4"/>
  <c r="T83" i="8" l="1"/>
  <c r="T80" i="8"/>
  <c r="T81" i="8"/>
  <c r="T82" i="8"/>
  <c r="M43" i="9"/>
  <c r="U373" i="8"/>
  <c r="V42" i="9"/>
  <c r="E125" i="4"/>
  <c r="W164" i="9"/>
  <c r="D125" i="4"/>
  <c r="B125" i="4"/>
  <c r="C125" i="4"/>
  <c r="U82" i="8" l="1"/>
  <c r="U81" i="8"/>
  <c r="U83" i="8"/>
  <c r="U80" i="8"/>
  <c r="N43" i="9"/>
  <c r="V373" i="8"/>
  <c r="W42" i="9"/>
  <c r="E126" i="4"/>
  <c r="X164" i="9"/>
  <c r="B126" i="4"/>
  <c r="C126" i="4"/>
  <c r="D126" i="4"/>
  <c r="V80" i="8" l="1"/>
  <c r="V82" i="8"/>
  <c r="V83" i="8"/>
  <c r="V81" i="8"/>
  <c r="O43" i="9"/>
  <c r="W373" i="8"/>
  <c r="X42" i="9"/>
  <c r="E127" i="4"/>
  <c r="Y164" i="9"/>
  <c r="B127" i="4"/>
  <c r="C127" i="4"/>
  <c r="D127" i="4"/>
  <c r="W80" i="8" l="1"/>
  <c r="W81" i="8"/>
  <c r="W83" i="8"/>
  <c r="W82" i="8"/>
  <c r="P43" i="9"/>
  <c r="X373" i="8"/>
  <c r="Y42" i="9"/>
  <c r="E128" i="4"/>
  <c r="Z164" i="9"/>
  <c r="C128" i="4"/>
  <c r="D128" i="4"/>
  <c r="B128" i="4"/>
  <c r="X82" i="8" l="1"/>
  <c r="X83" i="8"/>
  <c r="X80" i="8"/>
  <c r="X81" i="8"/>
  <c r="Q43" i="9"/>
  <c r="Y373" i="8"/>
  <c r="Z42" i="9"/>
  <c r="E129" i="4"/>
  <c r="AA164" i="9"/>
  <c r="D129" i="4"/>
  <c r="B129" i="4"/>
  <c r="C129" i="4"/>
  <c r="Y82" i="8" l="1"/>
  <c r="Y83" i="8"/>
  <c r="Y80" i="8"/>
  <c r="Y81" i="8"/>
  <c r="R43" i="9"/>
  <c r="Z373" i="8"/>
  <c r="AA42" i="9"/>
  <c r="E130" i="4"/>
  <c r="AB164" i="9"/>
  <c r="B130" i="4"/>
  <c r="C130" i="4"/>
  <c r="D130" i="4"/>
  <c r="Z81" i="8" l="1"/>
  <c r="Z80" i="8"/>
  <c r="Z82" i="8"/>
  <c r="Z83" i="8"/>
  <c r="S43" i="9"/>
  <c r="AA373" i="8"/>
  <c r="AB42" i="9"/>
  <c r="E131" i="4"/>
  <c r="AC164" i="9"/>
  <c r="B131" i="4"/>
  <c r="C131" i="4"/>
  <c r="D131" i="4"/>
  <c r="AA81" i="8" l="1"/>
  <c r="AA83" i="8"/>
  <c r="AA80" i="8"/>
  <c r="AA82" i="8"/>
  <c r="T43" i="9"/>
  <c r="AB373" i="8"/>
  <c r="AC42" i="9"/>
  <c r="E132" i="4"/>
  <c r="AD164" i="9"/>
  <c r="C132" i="4"/>
  <c r="D132" i="4"/>
  <c r="B132" i="4"/>
  <c r="AB83" i="8" l="1"/>
  <c r="AB80" i="8"/>
  <c r="AB82" i="8"/>
  <c r="AB81" i="8"/>
  <c r="U43" i="9"/>
  <c r="AC373" i="8"/>
  <c r="AD42" i="9"/>
  <c r="E133" i="4"/>
  <c r="C165" i="9"/>
  <c r="D133" i="4"/>
  <c r="B133" i="4"/>
  <c r="C133" i="4"/>
  <c r="AC81" i="8" l="1"/>
  <c r="AC83" i="8"/>
  <c r="AC80" i="8"/>
  <c r="AC82" i="8"/>
  <c r="V43" i="9"/>
  <c r="AD373" i="8"/>
  <c r="C48" i="9"/>
  <c r="C46" i="9"/>
  <c r="C47" i="9"/>
  <c r="E134" i="4"/>
  <c r="D165" i="9"/>
  <c r="B134" i="4"/>
  <c r="C134" i="4"/>
  <c r="D134" i="4"/>
  <c r="AD81" i="8" l="1"/>
  <c r="AD82" i="8"/>
  <c r="AD80" i="8"/>
  <c r="AD83" i="8"/>
  <c r="W43" i="9"/>
  <c r="AE373" i="8"/>
  <c r="D48" i="9"/>
  <c r="E135" i="4"/>
  <c r="E165" i="9"/>
  <c r="B135" i="4"/>
  <c r="C135" i="4"/>
  <c r="D135" i="4"/>
  <c r="AE83" i="8" l="1"/>
  <c r="AE80" i="8"/>
  <c r="AE82" i="8"/>
  <c r="AE81" i="8"/>
  <c r="X43" i="9"/>
  <c r="D374" i="8"/>
  <c r="E48" i="9"/>
  <c r="E136" i="4"/>
  <c r="F165" i="9"/>
  <c r="C136" i="4"/>
  <c r="D136" i="4"/>
  <c r="B136" i="4"/>
  <c r="D98" i="8" l="1"/>
  <c r="D97" i="8"/>
  <c r="D96" i="8"/>
  <c r="D99" i="8"/>
  <c r="Y43" i="9"/>
  <c r="E374" i="8"/>
  <c r="F48" i="9"/>
  <c r="E137" i="4"/>
  <c r="G165" i="9"/>
  <c r="D137" i="4"/>
  <c r="B137" i="4"/>
  <c r="C137" i="4"/>
  <c r="E98" i="8" l="1"/>
  <c r="E97" i="8"/>
  <c r="E99" i="8"/>
  <c r="E96" i="8"/>
  <c r="Z43" i="9"/>
  <c r="F374" i="8"/>
  <c r="G48" i="9"/>
  <c r="E138" i="4"/>
  <c r="H165" i="9"/>
  <c r="B138" i="4"/>
  <c r="C138" i="4"/>
  <c r="D138" i="4"/>
  <c r="F97" i="8" l="1"/>
  <c r="F98" i="8"/>
  <c r="F96" i="8"/>
  <c r="F99" i="8"/>
  <c r="AA43" i="9"/>
  <c r="G374" i="8"/>
  <c r="H48" i="9"/>
  <c r="E139" i="4"/>
  <c r="I165" i="9"/>
  <c r="B139" i="4"/>
  <c r="C139" i="4"/>
  <c r="D139" i="4"/>
  <c r="G97" i="8" l="1"/>
  <c r="G99" i="8"/>
  <c r="G98" i="8"/>
  <c r="G96" i="8"/>
  <c r="AB43" i="9"/>
  <c r="H374" i="8"/>
  <c r="I48" i="9"/>
  <c r="E140" i="4"/>
  <c r="J165" i="9"/>
  <c r="C140" i="4"/>
  <c r="D140" i="4"/>
  <c r="B140" i="4"/>
  <c r="H99" i="8" l="1"/>
  <c r="H96" i="8"/>
  <c r="H97" i="8"/>
  <c r="H98" i="8"/>
  <c r="AC43" i="9"/>
  <c r="I374" i="8"/>
  <c r="J48" i="9"/>
  <c r="E141" i="4"/>
  <c r="K165" i="9"/>
  <c r="D141" i="4"/>
  <c r="B141" i="4"/>
  <c r="C141" i="4"/>
  <c r="I97" i="8" l="1"/>
  <c r="I99" i="8"/>
  <c r="I96" i="8"/>
  <c r="I98" i="8"/>
  <c r="AD43" i="9"/>
  <c r="J374" i="8"/>
  <c r="K48" i="9"/>
  <c r="E142" i="4"/>
  <c r="L165" i="9"/>
  <c r="B142" i="4"/>
  <c r="C142" i="4"/>
  <c r="D142" i="4"/>
  <c r="J97" i="8" l="1"/>
  <c r="J96" i="8"/>
  <c r="J98" i="8"/>
  <c r="J99" i="8"/>
  <c r="C49" i="9"/>
  <c r="K374" i="8"/>
  <c r="L48" i="9"/>
  <c r="E143" i="4"/>
  <c r="M165" i="9"/>
  <c r="B143" i="4"/>
  <c r="C143" i="4"/>
  <c r="D143" i="4"/>
  <c r="K99" i="8" l="1"/>
  <c r="K96" i="8"/>
  <c r="K97" i="8"/>
  <c r="K98" i="8"/>
  <c r="D49" i="9"/>
  <c r="L374" i="8"/>
  <c r="M48" i="9"/>
  <c r="E144" i="4"/>
  <c r="N165" i="9"/>
  <c r="C144" i="4"/>
  <c r="D144" i="4"/>
  <c r="B144" i="4"/>
  <c r="L99" i="8" l="1"/>
  <c r="L96" i="8"/>
  <c r="L98" i="8"/>
  <c r="L97" i="8"/>
  <c r="E49" i="9"/>
  <c r="M374" i="8"/>
  <c r="N48" i="9"/>
  <c r="E145" i="4"/>
  <c r="O165" i="9"/>
  <c r="D145" i="4"/>
  <c r="B145" i="4"/>
  <c r="C145" i="4"/>
  <c r="M98" i="8" l="1"/>
  <c r="M96" i="8"/>
  <c r="M99" i="8"/>
  <c r="M97" i="8"/>
  <c r="F49" i="9"/>
  <c r="N374" i="8"/>
  <c r="O48" i="9"/>
  <c r="E146" i="4"/>
  <c r="P165" i="9"/>
  <c r="B146" i="4"/>
  <c r="C146" i="4"/>
  <c r="D146" i="4"/>
  <c r="N96" i="8" l="1"/>
  <c r="N98" i="8"/>
  <c r="N99" i="8"/>
  <c r="N97" i="8"/>
  <c r="G49" i="9"/>
  <c r="O374" i="8"/>
  <c r="P48" i="9"/>
  <c r="E147" i="4"/>
  <c r="Q165" i="9"/>
  <c r="B147" i="4"/>
  <c r="C147" i="4"/>
  <c r="D147" i="4"/>
  <c r="O96" i="8" l="1"/>
  <c r="O97" i="8"/>
  <c r="O99" i="8"/>
  <c r="O98" i="8"/>
  <c r="H49" i="9"/>
  <c r="P374" i="8"/>
  <c r="Q48" i="9"/>
  <c r="E148" i="4"/>
  <c r="R165" i="9"/>
  <c r="C148" i="4"/>
  <c r="D148" i="4"/>
  <c r="B148" i="4"/>
  <c r="P98" i="8" l="1"/>
  <c r="P96" i="8"/>
  <c r="P99" i="8"/>
  <c r="P97" i="8"/>
  <c r="I49" i="9"/>
  <c r="Q374" i="8"/>
  <c r="R48" i="9"/>
  <c r="E149" i="4"/>
  <c r="S165" i="9"/>
  <c r="D149" i="4"/>
  <c r="B149" i="4"/>
  <c r="C149" i="4"/>
  <c r="Q98" i="8" l="1"/>
  <c r="Q97" i="8"/>
  <c r="Q99" i="8"/>
  <c r="Q96" i="8"/>
  <c r="J49" i="9"/>
  <c r="R374" i="8"/>
  <c r="S48" i="9"/>
  <c r="E150" i="4"/>
  <c r="T165" i="9"/>
  <c r="B150" i="4"/>
  <c r="C150" i="4"/>
  <c r="D150" i="4"/>
  <c r="R97" i="8" l="1"/>
  <c r="R96" i="8"/>
  <c r="R99" i="8"/>
  <c r="R98" i="8"/>
  <c r="K49" i="9"/>
  <c r="S374" i="8"/>
  <c r="T48" i="9"/>
  <c r="E151" i="4"/>
  <c r="U165" i="9"/>
  <c r="B151" i="4"/>
  <c r="C151" i="4"/>
  <c r="D151" i="4"/>
  <c r="S97" i="8" l="1"/>
  <c r="S99" i="8"/>
  <c r="S98" i="8"/>
  <c r="S96" i="8"/>
  <c r="L49" i="9"/>
  <c r="T374" i="8"/>
  <c r="U48" i="9"/>
  <c r="E152" i="4"/>
  <c r="V165" i="9"/>
  <c r="C152" i="4"/>
  <c r="D152" i="4"/>
  <c r="B152" i="4"/>
  <c r="T99" i="8" l="1"/>
  <c r="T96" i="8"/>
  <c r="T98" i="8"/>
  <c r="T97" i="8"/>
  <c r="M49" i="9"/>
  <c r="U374" i="8"/>
  <c r="V48" i="9"/>
  <c r="E153" i="4"/>
  <c r="W165" i="9"/>
  <c r="D153" i="4"/>
  <c r="B153" i="4"/>
  <c r="C153" i="4"/>
  <c r="U97" i="8" l="1"/>
  <c r="U99" i="8"/>
  <c r="U98" i="8"/>
  <c r="U96" i="8"/>
  <c r="N49" i="9"/>
  <c r="V374" i="8"/>
  <c r="W48" i="9"/>
  <c r="E154" i="4"/>
  <c r="X165" i="9"/>
  <c r="B154" i="4"/>
  <c r="C154" i="4"/>
  <c r="D154" i="4"/>
  <c r="V97" i="8" l="1"/>
  <c r="V96" i="8"/>
  <c r="V98" i="8"/>
  <c r="V99" i="8"/>
  <c r="O49" i="9"/>
  <c r="W374" i="8"/>
  <c r="X48" i="9"/>
  <c r="E155" i="4"/>
  <c r="Y165" i="9"/>
  <c r="B155" i="4"/>
  <c r="C155" i="4"/>
  <c r="D155" i="4"/>
  <c r="W99" i="8" l="1"/>
  <c r="W96" i="8"/>
  <c r="W98" i="8"/>
  <c r="W97" i="8"/>
  <c r="P49" i="9"/>
  <c r="X374" i="8"/>
  <c r="Y48" i="9"/>
  <c r="E156" i="4"/>
  <c r="Z165" i="9"/>
  <c r="C156" i="4"/>
  <c r="D156" i="4"/>
  <c r="B156" i="4"/>
  <c r="X99" i="8" l="1"/>
  <c r="X96" i="8"/>
  <c r="X98" i="8"/>
  <c r="X97" i="8"/>
  <c r="Q49" i="9"/>
  <c r="Y374" i="8"/>
  <c r="Z48" i="9"/>
  <c r="E157" i="4"/>
  <c r="AA165" i="9"/>
  <c r="D157" i="4"/>
  <c r="B157" i="4"/>
  <c r="C157" i="4"/>
  <c r="Y98" i="8" l="1"/>
  <c r="Y99" i="8"/>
  <c r="Y97" i="8"/>
  <c r="Y96" i="8"/>
  <c r="R49" i="9"/>
  <c r="Z374" i="8"/>
  <c r="AA48" i="9"/>
  <c r="E158" i="4"/>
  <c r="AB165" i="9"/>
  <c r="B158" i="4"/>
  <c r="C158" i="4"/>
  <c r="D158" i="4"/>
  <c r="Z96" i="8" l="1"/>
  <c r="Z98" i="8"/>
  <c r="Z99" i="8"/>
  <c r="Z97" i="8"/>
  <c r="S49" i="9"/>
  <c r="AA374" i="8"/>
  <c r="AB48" i="9"/>
  <c r="E159" i="4"/>
  <c r="AC165" i="9"/>
  <c r="B159" i="4"/>
  <c r="C159" i="4"/>
  <c r="D159" i="4"/>
  <c r="AA96" i="8" l="1"/>
  <c r="AA97" i="8"/>
  <c r="AA98" i="8"/>
  <c r="AA99" i="8"/>
  <c r="T49" i="9"/>
  <c r="AB374" i="8"/>
  <c r="AC48" i="9"/>
  <c r="E160" i="4"/>
  <c r="AD165" i="9"/>
  <c r="C160" i="4"/>
  <c r="D160" i="4"/>
  <c r="B160" i="4"/>
  <c r="AB98" i="8" l="1"/>
  <c r="AB97" i="8"/>
  <c r="AB96" i="8"/>
  <c r="AB99" i="8"/>
  <c r="U49" i="9"/>
  <c r="AC374" i="8"/>
  <c r="AD48" i="9"/>
  <c r="E161" i="4"/>
  <c r="C166" i="9"/>
  <c r="D161" i="4"/>
  <c r="B161" i="4"/>
  <c r="C161" i="4"/>
  <c r="AC98" i="8" l="1"/>
  <c r="AC97" i="8"/>
  <c r="AC99" i="8"/>
  <c r="AC96" i="8"/>
  <c r="V49" i="9"/>
  <c r="AD374" i="8"/>
  <c r="C52" i="9"/>
  <c r="C53" i="9"/>
  <c r="C54" i="9"/>
  <c r="E162" i="4"/>
  <c r="D166" i="9"/>
  <c r="B162" i="4"/>
  <c r="C162" i="4"/>
  <c r="D162" i="4"/>
  <c r="AD97" i="8" l="1"/>
  <c r="AD98" i="8"/>
  <c r="AD96" i="8"/>
  <c r="AD99" i="8"/>
  <c r="W49" i="9"/>
  <c r="AE374" i="8"/>
  <c r="D54" i="9"/>
  <c r="E163" i="4"/>
  <c r="E166" i="9"/>
  <c r="B163" i="4"/>
  <c r="C163" i="4"/>
  <c r="D163" i="4"/>
  <c r="AE97" i="8" l="1"/>
  <c r="AE99" i="8"/>
  <c r="AE98" i="8"/>
  <c r="AE96" i="8"/>
  <c r="X49" i="9"/>
  <c r="D375" i="8"/>
  <c r="E54" i="9"/>
  <c r="E164" i="4"/>
  <c r="F166" i="9"/>
  <c r="C164" i="4"/>
  <c r="D164" i="4"/>
  <c r="B164" i="4"/>
  <c r="D115" i="8" l="1"/>
  <c r="D112" i="8"/>
  <c r="D114" i="8"/>
  <c r="D113" i="8"/>
  <c r="Y49" i="9"/>
  <c r="E375" i="8"/>
  <c r="F54" i="9"/>
  <c r="E165" i="4"/>
  <c r="G166" i="9"/>
  <c r="D165" i="4"/>
  <c r="B165" i="4"/>
  <c r="C165" i="4"/>
  <c r="E114" i="8" l="1"/>
  <c r="E115" i="8"/>
  <c r="E113" i="8"/>
  <c r="E112" i="8"/>
  <c r="Z49" i="9"/>
  <c r="F375" i="8"/>
  <c r="G54" i="9"/>
  <c r="E166" i="4"/>
  <c r="H166" i="9"/>
  <c r="B166" i="4"/>
  <c r="C166" i="4"/>
  <c r="D166" i="4"/>
  <c r="F112" i="8" l="1"/>
  <c r="F114" i="8"/>
  <c r="F113" i="8"/>
  <c r="F115" i="8"/>
  <c r="AA49" i="9"/>
  <c r="G375" i="8"/>
  <c r="H54" i="9"/>
  <c r="E167" i="4"/>
  <c r="I166" i="9"/>
  <c r="B167" i="4"/>
  <c r="C167" i="4"/>
  <c r="D167" i="4"/>
  <c r="G112" i="8" l="1"/>
  <c r="G113" i="8"/>
  <c r="G115" i="8"/>
  <c r="G114" i="8"/>
  <c r="AB49" i="9"/>
  <c r="H375" i="8"/>
  <c r="I54" i="9"/>
  <c r="E168" i="4"/>
  <c r="J166" i="9"/>
  <c r="C168" i="4"/>
  <c r="D168" i="4"/>
  <c r="B168" i="4"/>
  <c r="H114" i="8" l="1"/>
  <c r="H115" i="8"/>
  <c r="H113" i="8"/>
  <c r="H112" i="8"/>
  <c r="AC49" i="9"/>
  <c r="I375" i="8"/>
  <c r="J54" i="9"/>
  <c r="E169" i="4"/>
  <c r="K166" i="9"/>
  <c r="D169" i="4"/>
  <c r="B169" i="4"/>
  <c r="C169" i="4"/>
  <c r="I114" i="8" l="1"/>
  <c r="I113" i="8"/>
  <c r="I115" i="8"/>
  <c r="I112" i="8"/>
  <c r="AD49" i="9"/>
  <c r="J375" i="8"/>
  <c r="K54" i="9"/>
  <c r="E170" i="4"/>
  <c r="L166" i="9"/>
  <c r="B170" i="4"/>
  <c r="C170" i="4"/>
  <c r="D170" i="4"/>
  <c r="J113" i="8" l="1"/>
  <c r="J115" i="8"/>
  <c r="J112" i="8"/>
  <c r="J114" i="8"/>
  <c r="C55" i="9"/>
  <c r="K375" i="8"/>
  <c r="L54" i="9"/>
  <c r="E171" i="4"/>
  <c r="M166" i="9"/>
  <c r="B171" i="4"/>
  <c r="C171" i="4"/>
  <c r="D171" i="4"/>
  <c r="K113" i="8" l="1"/>
  <c r="K115" i="8"/>
  <c r="K112" i="8"/>
  <c r="K114" i="8"/>
  <c r="D55" i="9"/>
  <c r="L375" i="8"/>
  <c r="M54" i="9"/>
  <c r="E172" i="4"/>
  <c r="N166" i="9"/>
  <c r="C172" i="4"/>
  <c r="D172" i="4"/>
  <c r="B172" i="4"/>
  <c r="L115" i="8" l="1"/>
  <c r="L112" i="8"/>
  <c r="L114" i="8"/>
  <c r="L113" i="8"/>
  <c r="E55" i="9"/>
  <c r="M375" i="8"/>
  <c r="N54" i="9"/>
  <c r="E173" i="4"/>
  <c r="O166" i="9"/>
  <c r="D173" i="4"/>
  <c r="B173" i="4"/>
  <c r="C173" i="4"/>
  <c r="M113" i="8" l="1"/>
  <c r="M115" i="8"/>
  <c r="M114" i="8"/>
  <c r="M112" i="8"/>
  <c r="F55" i="9"/>
  <c r="N375" i="8"/>
  <c r="O54" i="9"/>
  <c r="E174" i="4"/>
  <c r="P166" i="9"/>
  <c r="B174" i="4"/>
  <c r="C174" i="4"/>
  <c r="D174" i="4"/>
  <c r="N113" i="8" l="1"/>
  <c r="N112" i="8"/>
  <c r="N114" i="8"/>
  <c r="N115" i="8"/>
  <c r="G55" i="9"/>
  <c r="O375" i="8"/>
  <c r="P54" i="9"/>
  <c r="E175" i="4"/>
  <c r="Q166" i="9"/>
  <c r="B175" i="4"/>
  <c r="C175" i="4"/>
  <c r="D175" i="4"/>
  <c r="O115" i="8" l="1"/>
  <c r="O112" i="8"/>
  <c r="O114" i="8"/>
  <c r="O113" i="8"/>
  <c r="H55" i="9"/>
  <c r="P375" i="8"/>
  <c r="Q54" i="9"/>
  <c r="E176" i="4"/>
  <c r="R166" i="9"/>
  <c r="C176" i="4"/>
  <c r="D176" i="4"/>
  <c r="B176" i="4"/>
  <c r="P115" i="8" l="1"/>
  <c r="P112" i="8"/>
  <c r="P114" i="8"/>
  <c r="P113" i="8"/>
  <c r="I55" i="9"/>
  <c r="Q375" i="8"/>
  <c r="R54" i="9"/>
  <c r="E177" i="4"/>
  <c r="S166" i="9"/>
  <c r="D177" i="4"/>
  <c r="B177" i="4"/>
  <c r="C177" i="4"/>
  <c r="Q114" i="8" l="1"/>
  <c r="Q115" i="8"/>
  <c r="Q113" i="8"/>
  <c r="Q112" i="8"/>
  <c r="J55" i="9"/>
  <c r="R375" i="8"/>
  <c r="S54" i="9"/>
  <c r="E178" i="4"/>
  <c r="T166" i="9"/>
  <c r="B178" i="4"/>
  <c r="C178" i="4"/>
  <c r="D178" i="4"/>
  <c r="R112" i="8" l="1"/>
  <c r="R114" i="8"/>
  <c r="R113" i="8"/>
  <c r="R115" i="8"/>
  <c r="K55" i="9"/>
  <c r="S375" i="8"/>
  <c r="T54" i="9"/>
  <c r="E179" i="4"/>
  <c r="U166" i="9"/>
  <c r="B179" i="4"/>
  <c r="C179" i="4"/>
  <c r="D179" i="4"/>
  <c r="S112" i="8" l="1"/>
  <c r="S113" i="8"/>
  <c r="S114" i="8"/>
  <c r="S115" i="8"/>
  <c r="L55" i="9"/>
  <c r="T375" i="8"/>
  <c r="U54" i="9"/>
  <c r="E180" i="4"/>
  <c r="V166" i="9"/>
  <c r="C180" i="4"/>
  <c r="D180" i="4"/>
  <c r="B180" i="4"/>
  <c r="T114" i="8" l="1"/>
  <c r="T115" i="8"/>
  <c r="T113" i="8"/>
  <c r="T112" i="8"/>
  <c r="M55" i="9"/>
  <c r="U375" i="8"/>
  <c r="V54" i="9"/>
  <c r="E181" i="4"/>
  <c r="W166" i="9"/>
  <c r="D181" i="4"/>
  <c r="B181" i="4"/>
  <c r="C181" i="4"/>
  <c r="U114" i="8" l="1"/>
  <c r="U113" i="8"/>
  <c r="U115" i="8"/>
  <c r="U112" i="8"/>
  <c r="N55" i="9"/>
  <c r="V375" i="8"/>
  <c r="W54" i="9"/>
  <c r="E182" i="4"/>
  <c r="X166" i="9"/>
  <c r="B182" i="4"/>
  <c r="C182" i="4"/>
  <c r="D182" i="4"/>
  <c r="V113" i="8" l="1"/>
  <c r="V114" i="8"/>
  <c r="V115" i="8"/>
  <c r="V112" i="8"/>
  <c r="O55" i="9"/>
  <c r="W375" i="8"/>
  <c r="X54" i="9"/>
  <c r="E183" i="4"/>
  <c r="Y166" i="9"/>
  <c r="B183" i="4"/>
  <c r="C183" i="4"/>
  <c r="D183" i="4"/>
  <c r="W113" i="8" l="1"/>
  <c r="W115" i="8"/>
  <c r="W112" i="8"/>
  <c r="W114" i="8"/>
  <c r="P55" i="9"/>
  <c r="X375" i="8"/>
  <c r="Y54" i="9"/>
  <c r="E184" i="4"/>
  <c r="Z166" i="9"/>
  <c r="C184" i="4"/>
  <c r="D184" i="4"/>
  <c r="B184" i="4"/>
  <c r="X115" i="8" l="1"/>
  <c r="X112" i="8"/>
  <c r="X114" i="8"/>
  <c r="X113" i="8"/>
  <c r="Q55" i="9"/>
  <c r="Y375" i="8"/>
  <c r="Z54" i="9"/>
  <c r="E185" i="4"/>
  <c r="AA166" i="9"/>
  <c r="D185" i="4"/>
  <c r="B185" i="4"/>
  <c r="C185" i="4"/>
  <c r="Y113" i="8" l="1"/>
  <c r="Y115" i="8"/>
  <c r="Y114" i="8"/>
  <c r="Y112" i="8"/>
  <c r="R55" i="9"/>
  <c r="Z375" i="8"/>
  <c r="AA54" i="9"/>
  <c r="E186" i="4"/>
  <c r="AB166" i="9"/>
  <c r="B186" i="4"/>
  <c r="C186" i="4"/>
  <c r="D186" i="4"/>
  <c r="Z113" i="8" l="1"/>
  <c r="Z112" i="8"/>
  <c r="Z114" i="8"/>
  <c r="Z115" i="8"/>
  <c r="S55" i="9"/>
  <c r="AA375" i="8"/>
  <c r="AB54" i="9"/>
  <c r="E187" i="4"/>
  <c r="AC166" i="9"/>
  <c r="B187" i="4"/>
  <c r="C187" i="4"/>
  <c r="D187" i="4"/>
  <c r="AA115" i="8" l="1"/>
  <c r="AA112" i="8"/>
  <c r="AA114" i="8"/>
  <c r="AA113" i="8"/>
  <c r="T55" i="9"/>
  <c r="AB375" i="8"/>
  <c r="AC54" i="9"/>
  <c r="E188" i="4"/>
  <c r="AD166" i="9"/>
  <c r="C188" i="4"/>
  <c r="D188" i="4"/>
  <c r="B188" i="4"/>
  <c r="AB115" i="8" l="1"/>
  <c r="AB112" i="8"/>
  <c r="AB114" i="8"/>
  <c r="AB113" i="8"/>
  <c r="U55" i="9"/>
  <c r="AC375" i="8"/>
  <c r="AD54" i="9"/>
  <c r="E189" i="4"/>
  <c r="C167" i="9"/>
  <c r="D189" i="4"/>
  <c r="B189" i="4"/>
  <c r="C189" i="4"/>
  <c r="AC114" i="8" l="1"/>
  <c r="AC115" i="8"/>
  <c r="AC113" i="8"/>
  <c r="AC112" i="8"/>
  <c r="V55" i="9"/>
  <c r="AD375" i="8"/>
  <c r="C60" i="9"/>
  <c r="C58" i="9"/>
  <c r="C59" i="9"/>
  <c r="E190" i="4"/>
  <c r="D167" i="9"/>
  <c r="B190" i="4"/>
  <c r="C190" i="4"/>
  <c r="D190" i="4"/>
  <c r="AD112" i="8" l="1"/>
  <c r="AD114" i="8"/>
  <c r="AD113" i="8"/>
  <c r="AD115" i="8"/>
  <c r="W55" i="9"/>
  <c r="AE375" i="8"/>
  <c r="D60" i="9"/>
  <c r="E191" i="4"/>
  <c r="E167" i="9"/>
  <c r="B191" i="4"/>
  <c r="C191" i="4"/>
  <c r="D191" i="4"/>
  <c r="AE112" i="8" l="1"/>
  <c r="AE113" i="8"/>
  <c r="AE115" i="8"/>
  <c r="AE114" i="8"/>
  <c r="X55" i="9"/>
  <c r="D376" i="8"/>
  <c r="E60" i="9"/>
  <c r="E192" i="4"/>
  <c r="F167" i="9"/>
  <c r="C192" i="4"/>
  <c r="D192" i="4"/>
  <c r="B192" i="4"/>
  <c r="D128" i="8" l="1"/>
  <c r="D131" i="8"/>
  <c r="D129" i="8"/>
  <c r="D130" i="8"/>
  <c r="Y55" i="9"/>
  <c r="E376" i="8"/>
  <c r="F60" i="9"/>
  <c r="E193" i="4"/>
  <c r="G167" i="9"/>
  <c r="D193" i="4"/>
  <c r="B193" i="4"/>
  <c r="C193" i="4"/>
  <c r="E131" i="8" l="1"/>
  <c r="E129" i="8"/>
  <c r="E128" i="8"/>
  <c r="E130" i="8"/>
  <c r="Z55" i="9"/>
  <c r="F376" i="8"/>
  <c r="G60" i="9"/>
  <c r="E194" i="4"/>
  <c r="H167" i="9"/>
  <c r="B194" i="4"/>
  <c r="C194" i="4"/>
  <c r="D194" i="4"/>
  <c r="F129" i="8" l="1"/>
  <c r="F128" i="8"/>
  <c r="F131" i="8"/>
  <c r="F130" i="8"/>
  <c r="AA55" i="9"/>
  <c r="G376" i="8"/>
  <c r="H60" i="9"/>
  <c r="E195" i="4"/>
  <c r="I167" i="9"/>
  <c r="B195" i="4"/>
  <c r="C195" i="4"/>
  <c r="D195" i="4"/>
  <c r="G128" i="8" l="1"/>
  <c r="G131" i="8"/>
  <c r="G130" i="8"/>
  <c r="G129" i="8"/>
  <c r="AB55" i="9"/>
  <c r="H376" i="8"/>
  <c r="I60" i="9"/>
  <c r="E196" i="4"/>
  <c r="J167" i="9"/>
  <c r="C196" i="4"/>
  <c r="D196" i="4"/>
  <c r="B196" i="4"/>
  <c r="H128" i="8" l="1"/>
  <c r="H131" i="8"/>
  <c r="H130" i="8"/>
  <c r="H129" i="8"/>
  <c r="AC55" i="9"/>
  <c r="I376" i="8"/>
  <c r="J60" i="9"/>
  <c r="E197" i="4"/>
  <c r="K167" i="9"/>
  <c r="D197" i="4"/>
  <c r="B197" i="4"/>
  <c r="C197" i="4"/>
  <c r="I131" i="8" l="1"/>
  <c r="I130" i="8"/>
  <c r="I129" i="8"/>
  <c r="I128" i="8"/>
  <c r="AD55" i="9"/>
  <c r="J376" i="8"/>
  <c r="K60" i="9"/>
  <c r="E198" i="4"/>
  <c r="L167" i="9"/>
  <c r="B198" i="4"/>
  <c r="C198" i="4"/>
  <c r="D198" i="4"/>
  <c r="J130" i="8" l="1"/>
  <c r="J131" i="8"/>
  <c r="J128" i="8"/>
  <c r="J129" i="8"/>
  <c r="C61" i="9"/>
  <c r="K376" i="8"/>
  <c r="L60" i="9"/>
  <c r="E199" i="4"/>
  <c r="M167" i="9"/>
  <c r="B199" i="4"/>
  <c r="C199" i="4"/>
  <c r="D199" i="4"/>
  <c r="K128" i="8" l="1"/>
  <c r="K131" i="8"/>
  <c r="K130" i="8"/>
  <c r="K129" i="8"/>
  <c r="D61" i="9"/>
  <c r="L376" i="8"/>
  <c r="M60" i="9"/>
  <c r="E200" i="4"/>
  <c r="N167" i="9"/>
  <c r="C200" i="4"/>
  <c r="D200" i="4"/>
  <c r="B200" i="4"/>
  <c r="L131" i="8" l="1"/>
  <c r="L130" i="8"/>
  <c r="L129" i="8"/>
  <c r="L128" i="8"/>
  <c r="E61" i="9"/>
  <c r="M376" i="8"/>
  <c r="N60" i="9"/>
  <c r="E201" i="4"/>
  <c r="O167" i="9"/>
  <c r="D201" i="4"/>
  <c r="B201" i="4"/>
  <c r="C201" i="4"/>
  <c r="M129" i="8" l="1"/>
  <c r="M128" i="8"/>
  <c r="M130" i="8"/>
  <c r="M131" i="8"/>
  <c r="F61" i="9"/>
  <c r="N376" i="8"/>
  <c r="O60" i="9"/>
  <c r="E202" i="4"/>
  <c r="P167" i="9"/>
  <c r="B202" i="4"/>
  <c r="C202" i="4"/>
  <c r="D202" i="4"/>
  <c r="N131" i="8" l="1"/>
  <c r="N130" i="8"/>
  <c r="N129" i="8"/>
  <c r="N128" i="8"/>
  <c r="G61" i="9"/>
  <c r="O376" i="8"/>
  <c r="P60" i="9"/>
  <c r="E203" i="4"/>
  <c r="Q167" i="9"/>
  <c r="AE138" i="3"/>
  <c r="B203" i="4"/>
  <c r="C203" i="4"/>
  <c r="D203" i="4"/>
  <c r="O130" i="8" l="1"/>
  <c r="O131" i="8"/>
  <c r="O129" i="8"/>
  <c r="O128" i="8"/>
  <c r="H61" i="9"/>
  <c r="P376" i="8"/>
  <c r="Q60" i="9"/>
  <c r="E204" i="4"/>
  <c r="R167" i="9"/>
  <c r="C204" i="4"/>
  <c r="D204" i="4"/>
  <c r="B204" i="4"/>
  <c r="P130" i="8" l="1"/>
  <c r="P128" i="8"/>
  <c r="P129" i="8"/>
  <c r="P131" i="8"/>
  <c r="I61" i="9"/>
  <c r="Q376" i="8"/>
  <c r="R60" i="9"/>
  <c r="E205" i="4"/>
  <c r="S167" i="9"/>
  <c r="D205" i="4"/>
  <c r="B205" i="4"/>
  <c r="C205" i="4"/>
  <c r="Q131" i="8" l="1"/>
  <c r="Q129" i="8"/>
  <c r="Q128" i="8"/>
  <c r="Q130" i="8"/>
  <c r="J61" i="9"/>
  <c r="R376" i="8"/>
  <c r="S60" i="9"/>
  <c r="E206" i="4"/>
  <c r="T167" i="9"/>
  <c r="B206" i="4"/>
  <c r="C206" i="4"/>
  <c r="D206" i="4"/>
  <c r="R129" i="8" l="1"/>
  <c r="R128" i="8"/>
  <c r="R130" i="8"/>
  <c r="R131" i="8"/>
  <c r="K61" i="9"/>
  <c r="S376" i="8"/>
  <c r="T60" i="9"/>
  <c r="E207" i="4"/>
  <c r="U167" i="9"/>
  <c r="B207" i="4"/>
  <c r="C207" i="4"/>
  <c r="D207" i="4"/>
  <c r="S128" i="8" l="1"/>
  <c r="S129" i="8"/>
  <c r="S130" i="8"/>
  <c r="S131" i="8"/>
  <c r="L61" i="9"/>
  <c r="T376" i="8"/>
  <c r="U60" i="9"/>
  <c r="E208" i="4"/>
  <c r="V167" i="9"/>
  <c r="C208" i="4"/>
  <c r="D208" i="4"/>
  <c r="B208" i="4"/>
  <c r="T128" i="8" l="1"/>
  <c r="T131" i="8"/>
  <c r="T130" i="8"/>
  <c r="T129" i="8"/>
  <c r="M61" i="9"/>
  <c r="U376" i="8"/>
  <c r="V60" i="9"/>
  <c r="E209" i="4"/>
  <c r="W167" i="9"/>
  <c r="D209" i="4"/>
  <c r="B209" i="4"/>
  <c r="C209" i="4"/>
  <c r="U131" i="8" l="1"/>
  <c r="U130" i="8"/>
  <c r="U129" i="8"/>
  <c r="U128" i="8"/>
  <c r="N61" i="9"/>
  <c r="V376" i="8"/>
  <c r="W60" i="9"/>
  <c r="E210" i="4"/>
  <c r="X167" i="9"/>
  <c r="B210" i="4"/>
  <c r="C210" i="4"/>
  <c r="D210" i="4"/>
  <c r="V130" i="8" l="1"/>
  <c r="V131" i="8"/>
  <c r="V128" i="8"/>
  <c r="V129" i="8"/>
  <c r="O61" i="9"/>
  <c r="W376" i="8"/>
  <c r="X60" i="9"/>
  <c r="E211" i="4"/>
  <c r="Y167" i="9"/>
  <c r="B211" i="4"/>
  <c r="C211" i="4"/>
  <c r="D211" i="4"/>
  <c r="W128" i="8" l="1"/>
  <c r="W131" i="8"/>
  <c r="W130" i="8"/>
  <c r="W129" i="8"/>
  <c r="P61" i="9"/>
  <c r="X376" i="8"/>
  <c r="Y60" i="9"/>
  <c r="E212" i="4"/>
  <c r="Z167" i="9"/>
  <c r="C212" i="4"/>
  <c r="D212" i="4"/>
  <c r="B212" i="4"/>
  <c r="X131" i="8" l="1"/>
  <c r="X130" i="8"/>
  <c r="X129" i="8"/>
  <c r="X128" i="8"/>
  <c r="Q61" i="9"/>
  <c r="Y376" i="8"/>
  <c r="Z60" i="9"/>
  <c r="E213" i="4"/>
  <c r="AA167" i="9"/>
  <c r="D213" i="4"/>
  <c r="B213" i="4"/>
  <c r="C213" i="4"/>
  <c r="Y131" i="8" l="1"/>
  <c r="Y130" i="8"/>
  <c r="Y129" i="8"/>
  <c r="Y128" i="8"/>
  <c r="R61" i="9"/>
  <c r="Z376" i="8"/>
  <c r="AA60" i="9"/>
  <c r="E214" i="4"/>
  <c r="AB167" i="9"/>
  <c r="B214" i="4"/>
  <c r="C214" i="4"/>
  <c r="D214" i="4"/>
  <c r="Z131" i="8" l="1"/>
  <c r="Z130" i="8"/>
  <c r="Z129" i="8"/>
  <c r="Z128" i="8"/>
  <c r="S61" i="9"/>
  <c r="AA376" i="8"/>
  <c r="AB60" i="9"/>
  <c r="E215" i="4"/>
  <c r="AC167" i="9"/>
  <c r="B215" i="4"/>
  <c r="C215" i="4"/>
  <c r="D215" i="4"/>
  <c r="AA129" i="8" l="1"/>
  <c r="AA130" i="8"/>
  <c r="AA128" i="8"/>
  <c r="AA131" i="8"/>
  <c r="T61" i="9"/>
  <c r="AB376" i="8"/>
  <c r="AC60" i="9"/>
  <c r="E216" i="4"/>
  <c r="AD167" i="9"/>
  <c r="C216" i="4"/>
  <c r="D216" i="4"/>
  <c r="B216" i="4"/>
  <c r="AB131" i="8" l="1"/>
  <c r="AB129" i="8"/>
  <c r="AB128" i="8"/>
  <c r="AB130" i="8"/>
  <c r="U61" i="9"/>
  <c r="AC376" i="8"/>
  <c r="AD60" i="9"/>
  <c r="E217" i="4"/>
  <c r="C168" i="9"/>
  <c r="AE137" i="3"/>
  <c r="AE139" i="3" s="1"/>
  <c r="AE140" i="3" s="1"/>
  <c r="AE142" i="3" s="1"/>
  <c r="D217" i="4"/>
  <c r="B217" i="4"/>
  <c r="C217" i="4"/>
  <c r="AC131" i="8" l="1"/>
  <c r="AC130" i="8"/>
  <c r="AC128" i="8"/>
  <c r="AC129" i="8"/>
  <c r="V61" i="9"/>
  <c r="AD376" i="8"/>
  <c r="C65" i="9"/>
  <c r="C64" i="9"/>
  <c r="C66" i="9"/>
  <c r="E218" i="4"/>
  <c r="D168" i="9"/>
  <c r="B218" i="4"/>
  <c r="C218" i="4"/>
  <c r="D218" i="4"/>
  <c r="AD131" i="8" l="1"/>
  <c r="AD130" i="8"/>
  <c r="AD129" i="8"/>
  <c r="AD128" i="8"/>
  <c r="W61" i="9"/>
  <c r="AE376" i="8"/>
  <c r="D66" i="9"/>
  <c r="E219" i="4"/>
  <c r="E168" i="9"/>
  <c r="B219" i="4"/>
  <c r="C219" i="4"/>
  <c r="D219" i="4"/>
  <c r="AE129" i="8" l="1"/>
  <c r="AE128" i="8"/>
  <c r="AE130" i="8"/>
  <c r="AE131" i="8"/>
  <c r="X61" i="9"/>
  <c r="D377" i="8"/>
  <c r="E66" i="9"/>
  <c r="E220" i="4"/>
  <c r="F168" i="9"/>
  <c r="C220" i="4"/>
  <c r="D220" i="4"/>
  <c r="B220" i="4"/>
  <c r="D145" i="8" l="1"/>
  <c r="D146" i="8"/>
  <c r="D144" i="8"/>
  <c r="D147" i="8"/>
  <c r="Y61" i="9"/>
  <c r="E377" i="8"/>
  <c r="F66" i="9"/>
  <c r="E221" i="4"/>
  <c r="G168" i="9"/>
  <c r="D221" i="4"/>
  <c r="B221" i="4"/>
  <c r="C221" i="4"/>
  <c r="E147" i="8" l="1"/>
  <c r="E144" i="8"/>
  <c r="E146" i="8"/>
  <c r="E145" i="8"/>
  <c r="Z61" i="9"/>
  <c r="F377" i="8"/>
  <c r="G66" i="9"/>
  <c r="E222" i="4"/>
  <c r="H168" i="9"/>
  <c r="B222" i="4"/>
  <c r="C222" i="4"/>
  <c r="D222" i="4"/>
  <c r="F147" i="8" l="1"/>
  <c r="F144" i="8"/>
  <c r="F146" i="8"/>
  <c r="F145" i="8"/>
  <c r="AA61" i="9"/>
  <c r="G377" i="8"/>
  <c r="H66" i="9"/>
  <c r="E223" i="4"/>
  <c r="I168" i="9"/>
  <c r="B223" i="4"/>
  <c r="C223" i="4"/>
  <c r="D223" i="4"/>
  <c r="G145" i="8" l="1"/>
  <c r="G146" i="8"/>
  <c r="G144" i="8"/>
  <c r="G147" i="8"/>
  <c r="AB61" i="9"/>
  <c r="H377" i="8"/>
  <c r="I66" i="9"/>
  <c r="E224" i="4"/>
  <c r="J168" i="9"/>
  <c r="C224" i="4"/>
  <c r="D224" i="4"/>
  <c r="B224" i="4"/>
  <c r="H146" i="8" l="1"/>
  <c r="H144" i="8"/>
  <c r="H147" i="8"/>
  <c r="H145" i="8"/>
  <c r="AC61" i="9"/>
  <c r="I377" i="8"/>
  <c r="J66" i="9"/>
  <c r="E225" i="4"/>
  <c r="K168" i="9"/>
  <c r="D225" i="4"/>
  <c r="B225" i="4"/>
  <c r="C225" i="4"/>
  <c r="I147" i="8" l="1"/>
  <c r="I144" i="8"/>
  <c r="I146" i="8"/>
  <c r="I145" i="8"/>
  <c r="AD61" i="9"/>
  <c r="J377" i="8"/>
  <c r="K66" i="9"/>
  <c r="E226" i="4"/>
  <c r="L168" i="9"/>
  <c r="B226" i="4"/>
  <c r="C226" i="4"/>
  <c r="D226" i="4"/>
  <c r="J146" i="8" l="1"/>
  <c r="J147" i="8"/>
  <c r="J144" i="8"/>
  <c r="J145" i="8"/>
  <c r="C67" i="9"/>
  <c r="K377" i="8"/>
  <c r="L66" i="9"/>
  <c r="E227" i="4"/>
  <c r="M168" i="9"/>
  <c r="B227" i="4"/>
  <c r="C227" i="4"/>
  <c r="D227" i="4"/>
  <c r="K146" i="8" l="1"/>
  <c r="K144" i="8"/>
  <c r="K145" i="8"/>
  <c r="K147" i="8"/>
  <c r="D67" i="9"/>
  <c r="L377" i="8"/>
  <c r="M66" i="9"/>
  <c r="E228" i="4"/>
  <c r="N168" i="9"/>
  <c r="C228" i="4"/>
  <c r="D228" i="4"/>
  <c r="B228" i="4"/>
  <c r="L144" i="8" l="1"/>
  <c r="L145" i="8"/>
  <c r="L147" i="8"/>
  <c r="L146" i="8"/>
  <c r="E67" i="9"/>
  <c r="M377" i="8"/>
  <c r="N66" i="9"/>
  <c r="E229" i="4"/>
  <c r="O168" i="9"/>
  <c r="D229" i="4"/>
  <c r="B229" i="4"/>
  <c r="C229" i="4"/>
  <c r="M144" i="8" l="1"/>
  <c r="M147" i="8"/>
  <c r="M145" i="8"/>
  <c r="M146" i="8"/>
  <c r="F67" i="9"/>
  <c r="N377" i="8"/>
  <c r="O66" i="9"/>
  <c r="E230" i="4"/>
  <c r="P168" i="9"/>
  <c r="B230" i="4"/>
  <c r="C230" i="4"/>
  <c r="D230" i="4"/>
  <c r="N146" i="8" l="1"/>
  <c r="N147" i="8"/>
  <c r="N145" i="8"/>
  <c r="N144" i="8"/>
  <c r="G67" i="9"/>
  <c r="O377" i="8"/>
  <c r="P66" i="9"/>
  <c r="E231" i="4"/>
  <c r="Q168" i="9"/>
  <c r="B231" i="4"/>
  <c r="C231" i="4"/>
  <c r="D231" i="4"/>
  <c r="O145" i="8" l="1"/>
  <c r="O146" i="8"/>
  <c r="O144" i="8"/>
  <c r="O147" i="8"/>
  <c r="H67" i="9"/>
  <c r="P377" i="8"/>
  <c r="Q66" i="9"/>
  <c r="E232" i="4"/>
  <c r="R168" i="9"/>
  <c r="C232" i="4"/>
  <c r="D232" i="4"/>
  <c r="B232" i="4"/>
  <c r="P145" i="8" l="1"/>
  <c r="P144" i="8"/>
  <c r="P147" i="8"/>
  <c r="P146" i="8"/>
  <c r="I67" i="9"/>
  <c r="Q377" i="8"/>
  <c r="R66" i="9"/>
  <c r="E233" i="4"/>
  <c r="S168" i="9"/>
  <c r="D233" i="4"/>
  <c r="B233" i="4"/>
  <c r="C233" i="4"/>
  <c r="Q147" i="8" l="1"/>
  <c r="Q144" i="8"/>
  <c r="Q145" i="8"/>
  <c r="Q146" i="8"/>
  <c r="J67" i="9"/>
  <c r="R377" i="8"/>
  <c r="S66" i="9"/>
  <c r="E234" i="4"/>
  <c r="T168" i="9"/>
  <c r="B234" i="4"/>
  <c r="C234" i="4"/>
  <c r="D234" i="4"/>
  <c r="R147" i="8" l="1"/>
  <c r="R146" i="8"/>
  <c r="R144" i="8"/>
  <c r="R145" i="8"/>
  <c r="K67" i="9"/>
  <c r="S377" i="8"/>
  <c r="T66" i="9"/>
  <c r="E235" i="4"/>
  <c r="U168" i="9"/>
  <c r="B235" i="4"/>
  <c r="C235" i="4"/>
  <c r="D235" i="4"/>
  <c r="S145" i="8" l="1"/>
  <c r="S146" i="8"/>
  <c r="S144" i="8"/>
  <c r="S147" i="8"/>
  <c r="L67" i="9"/>
  <c r="T377" i="8"/>
  <c r="U66" i="9"/>
  <c r="E236" i="4"/>
  <c r="V168" i="9"/>
  <c r="C236" i="4"/>
  <c r="D236" i="4"/>
  <c r="B236" i="4"/>
  <c r="T147" i="8" l="1"/>
  <c r="T145" i="8"/>
  <c r="T146" i="8"/>
  <c r="T144" i="8"/>
  <c r="M67" i="9"/>
  <c r="U377" i="8"/>
  <c r="V66" i="9"/>
  <c r="E237" i="4"/>
  <c r="W168" i="9"/>
  <c r="D237" i="4"/>
  <c r="B237" i="4"/>
  <c r="C237" i="4"/>
  <c r="U147" i="8" l="1"/>
  <c r="U144" i="8"/>
  <c r="U145" i="8"/>
  <c r="U146" i="8"/>
  <c r="N67" i="9"/>
  <c r="V377" i="8"/>
  <c r="W66" i="9"/>
  <c r="E238" i="4"/>
  <c r="X168" i="9"/>
  <c r="B238" i="4"/>
  <c r="C238" i="4"/>
  <c r="D238" i="4"/>
  <c r="V146" i="8" l="1"/>
  <c r="V147" i="8"/>
  <c r="V144" i="8"/>
  <c r="V145" i="8"/>
  <c r="O67" i="9"/>
  <c r="W377" i="8"/>
  <c r="X66" i="9"/>
  <c r="E239" i="4"/>
  <c r="Y168" i="9"/>
  <c r="B239" i="4"/>
  <c r="C239" i="4"/>
  <c r="D239" i="4"/>
  <c r="W146" i="8" l="1"/>
  <c r="W147" i="8"/>
  <c r="W144" i="8"/>
  <c r="W145" i="8"/>
  <c r="P67" i="9"/>
  <c r="X377" i="8"/>
  <c r="Y66" i="9"/>
  <c r="E240" i="4"/>
  <c r="Z168" i="9"/>
  <c r="C240" i="4"/>
  <c r="D240" i="4"/>
  <c r="B240" i="4"/>
  <c r="X144" i="8" l="1"/>
  <c r="X145" i="8"/>
  <c r="X147" i="8"/>
  <c r="X146" i="8"/>
  <c r="Q67" i="9"/>
  <c r="Y377" i="8"/>
  <c r="Z66" i="9"/>
  <c r="E241" i="4"/>
  <c r="AA168" i="9"/>
  <c r="D241" i="4"/>
  <c r="B241" i="4"/>
  <c r="C241" i="4"/>
  <c r="Y146" i="8" l="1"/>
  <c r="Y144" i="8"/>
  <c r="Y145" i="8"/>
  <c r="Y147" i="8"/>
  <c r="R67" i="9"/>
  <c r="Z377" i="8"/>
  <c r="AA66" i="9"/>
  <c r="E242" i="4"/>
  <c r="AB168" i="9"/>
  <c r="B242" i="4"/>
  <c r="C242" i="4"/>
  <c r="D242" i="4"/>
  <c r="Z146" i="8" l="1"/>
  <c r="Z147" i="8"/>
  <c r="Z144" i="8"/>
  <c r="Z145" i="8"/>
  <c r="S67" i="9"/>
  <c r="AA377" i="8"/>
  <c r="AB66" i="9"/>
  <c r="E243" i="4"/>
  <c r="AC168" i="9"/>
  <c r="B243" i="4"/>
  <c r="C243" i="4"/>
  <c r="D243" i="4"/>
  <c r="AA145" i="8" l="1"/>
  <c r="AA146" i="8"/>
  <c r="AA144" i="8"/>
  <c r="AA147" i="8"/>
  <c r="T67" i="9"/>
  <c r="AB377" i="8"/>
  <c r="AC66" i="9"/>
  <c r="E244" i="4"/>
  <c r="AD168" i="9"/>
  <c r="C244" i="4"/>
  <c r="D244" i="4"/>
  <c r="B244" i="4"/>
  <c r="AB145" i="8" l="1"/>
  <c r="AB144" i="8"/>
  <c r="AB147" i="8"/>
  <c r="AB146" i="8"/>
  <c r="U67" i="9"/>
  <c r="AC377" i="8"/>
  <c r="AD66" i="9"/>
  <c r="E245" i="4"/>
  <c r="C169" i="9"/>
  <c r="D245" i="4"/>
  <c r="B245" i="4"/>
  <c r="C245" i="4"/>
  <c r="AC147" i="8" l="1"/>
  <c r="AC144" i="8"/>
  <c r="AC146" i="8"/>
  <c r="AC145" i="8"/>
  <c r="V67" i="9"/>
  <c r="AD377" i="8"/>
  <c r="C72" i="9"/>
  <c r="C71" i="9"/>
  <c r="C70" i="9"/>
  <c r="E246" i="4"/>
  <c r="D169" i="9"/>
  <c r="B246" i="4"/>
  <c r="C246" i="4"/>
  <c r="D246" i="4"/>
  <c r="AD147" i="8" l="1"/>
  <c r="AD146" i="8"/>
  <c r="AD145" i="8"/>
  <c r="AD144" i="8"/>
  <c r="W67" i="9"/>
  <c r="AE377" i="8"/>
  <c r="D72" i="9"/>
  <c r="E247" i="4"/>
  <c r="E169" i="9"/>
  <c r="B247" i="4"/>
  <c r="C247" i="4"/>
  <c r="D247" i="4"/>
  <c r="AE145" i="8" l="1"/>
  <c r="AE146" i="8"/>
  <c r="AE144" i="8"/>
  <c r="AE147" i="8"/>
  <c r="X67" i="9"/>
  <c r="D378" i="8"/>
  <c r="E72" i="9"/>
  <c r="E248" i="4"/>
  <c r="F169" i="9"/>
  <c r="C248" i="4"/>
  <c r="D248" i="4"/>
  <c r="B248" i="4"/>
  <c r="D160" i="8" l="1"/>
  <c r="D161" i="8"/>
  <c r="D163" i="8"/>
  <c r="D162" i="8"/>
  <c r="Y67" i="9"/>
  <c r="E378" i="8"/>
  <c r="F72" i="9"/>
  <c r="E249" i="4"/>
  <c r="G169" i="9"/>
  <c r="D249" i="4"/>
  <c r="B249" i="4"/>
  <c r="C249" i="4"/>
  <c r="E160" i="8" l="1"/>
  <c r="E161" i="8"/>
  <c r="E163" i="8"/>
  <c r="E162" i="8"/>
  <c r="Z67" i="9"/>
  <c r="F378" i="8"/>
  <c r="G72" i="9"/>
  <c r="E250" i="4"/>
  <c r="H169" i="9"/>
  <c r="B250" i="4"/>
  <c r="C250" i="4"/>
  <c r="D250" i="4"/>
  <c r="F162" i="8" l="1"/>
  <c r="F163" i="8"/>
  <c r="F161" i="8"/>
  <c r="F160" i="8"/>
  <c r="AA67" i="9"/>
  <c r="G378" i="8"/>
  <c r="H72" i="9"/>
  <c r="E251" i="4"/>
  <c r="I169" i="9"/>
  <c r="B251" i="4"/>
  <c r="C251" i="4"/>
  <c r="D251" i="4"/>
  <c r="G161" i="8" l="1"/>
  <c r="G162" i="8"/>
  <c r="G163" i="8"/>
  <c r="G160" i="8"/>
  <c r="AB67" i="9"/>
  <c r="H378" i="8"/>
  <c r="I72" i="9"/>
  <c r="E252" i="4"/>
  <c r="J169" i="9"/>
  <c r="C252" i="4"/>
  <c r="D252" i="4"/>
  <c r="B252" i="4"/>
  <c r="H161" i="8" l="1"/>
  <c r="H163" i="8"/>
  <c r="H160" i="8"/>
  <c r="H162" i="8"/>
  <c r="AC67" i="9"/>
  <c r="I378" i="8"/>
  <c r="J72" i="9"/>
  <c r="E253" i="4"/>
  <c r="K169" i="9"/>
  <c r="D253" i="4"/>
  <c r="B253" i="4"/>
  <c r="C253" i="4"/>
  <c r="I163" i="8" l="1"/>
  <c r="I160" i="8"/>
  <c r="I162" i="8"/>
  <c r="I161" i="8"/>
  <c r="AD67" i="9"/>
  <c r="J378" i="8"/>
  <c r="K72" i="9"/>
  <c r="E254" i="4"/>
  <c r="L169" i="9"/>
  <c r="B254" i="4"/>
  <c r="C254" i="4"/>
  <c r="D254" i="4"/>
  <c r="J163" i="8" l="1"/>
  <c r="J160" i="8"/>
  <c r="J162" i="8"/>
  <c r="J161" i="8"/>
  <c r="C73" i="9"/>
  <c r="K378" i="8"/>
  <c r="L72" i="9"/>
  <c r="E255" i="4"/>
  <c r="M169" i="9"/>
  <c r="B255" i="4"/>
  <c r="C255" i="4"/>
  <c r="D255" i="4"/>
  <c r="K161" i="8" l="1"/>
  <c r="K162" i="8"/>
  <c r="K160" i="8"/>
  <c r="K163" i="8"/>
  <c r="D73" i="9"/>
  <c r="L378" i="8"/>
  <c r="M72" i="9"/>
  <c r="E256" i="4"/>
  <c r="N169" i="9"/>
  <c r="C256" i="4"/>
  <c r="D256" i="4"/>
  <c r="B256" i="4"/>
  <c r="L160" i="8" l="1"/>
  <c r="L161" i="8"/>
  <c r="L162" i="8"/>
  <c r="L163" i="8"/>
  <c r="E73" i="9"/>
  <c r="M378" i="8"/>
  <c r="N72" i="9"/>
  <c r="E257" i="4"/>
  <c r="O169" i="9"/>
  <c r="D257" i="4"/>
  <c r="B257" i="4"/>
  <c r="C257" i="4"/>
  <c r="M163" i="8" l="1"/>
  <c r="M160" i="8"/>
  <c r="M162" i="8"/>
  <c r="M161" i="8"/>
  <c r="F73" i="9"/>
  <c r="N378" i="8"/>
  <c r="O72" i="9"/>
  <c r="E258" i="4"/>
  <c r="P169" i="9"/>
  <c r="B258" i="4"/>
  <c r="C258" i="4"/>
  <c r="D258" i="4"/>
  <c r="N162" i="8" l="1"/>
  <c r="N163" i="8"/>
  <c r="N160" i="8"/>
  <c r="N161" i="8"/>
  <c r="G73" i="9"/>
  <c r="O378" i="8"/>
  <c r="P72" i="9"/>
  <c r="E259" i="4"/>
  <c r="Q169" i="9"/>
  <c r="B259" i="4"/>
  <c r="C259" i="4"/>
  <c r="D259" i="4"/>
  <c r="O162" i="8" l="1"/>
  <c r="O160" i="8"/>
  <c r="O161" i="8"/>
  <c r="O163" i="8"/>
  <c r="H73" i="9"/>
  <c r="P378" i="8"/>
  <c r="Q72" i="9"/>
  <c r="E260" i="4"/>
  <c r="R169" i="9"/>
  <c r="C260" i="4"/>
  <c r="D260" i="4"/>
  <c r="B260" i="4"/>
  <c r="P160" i="8" l="1"/>
  <c r="P161" i="8"/>
  <c r="P162" i="8"/>
  <c r="P163" i="8"/>
  <c r="I73" i="9"/>
  <c r="Q378" i="8"/>
  <c r="R72" i="9"/>
  <c r="E261" i="4"/>
  <c r="S169" i="9"/>
  <c r="D261" i="4"/>
  <c r="B261" i="4"/>
  <c r="C261" i="4"/>
  <c r="Q160" i="8" l="1"/>
  <c r="Q162" i="8"/>
  <c r="Q161" i="8"/>
  <c r="Q163" i="8"/>
  <c r="J73" i="9"/>
  <c r="R378" i="8"/>
  <c r="S72" i="9"/>
  <c r="E262" i="4"/>
  <c r="T169" i="9"/>
  <c r="B262" i="4"/>
  <c r="C262" i="4"/>
  <c r="D262" i="4"/>
  <c r="R162" i="8" l="1"/>
  <c r="R163" i="8"/>
  <c r="R161" i="8"/>
  <c r="R160" i="8"/>
  <c r="K73" i="9"/>
  <c r="S378" i="8"/>
  <c r="T72" i="9"/>
  <c r="E263" i="4"/>
  <c r="U169" i="9"/>
  <c r="B263" i="4"/>
  <c r="C263" i="4"/>
  <c r="D263" i="4"/>
  <c r="S161" i="8" l="1"/>
  <c r="S162" i="8"/>
  <c r="S163" i="8"/>
  <c r="S160" i="8"/>
  <c r="L73" i="9"/>
  <c r="T378" i="8"/>
  <c r="U72" i="9"/>
  <c r="E264" i="4"/>
  <c r="V169" i="9"/>
  <c r="C264" i="4"/>
  <c r="D264" i="4"/>
  <c r="B264" i="4"/>
  <c r="T161" i="8" l="1"/>
  <c r="T163" i="8"/>
  <c r="T160" i="8"/>
  <c r="T162" i="8"/>
  <c r="M73" i="9"/>
  <c r="U378" i="8"/>
  <c r="V72" i="9"/>
  <c r="E265" i="4"/>
  <c r="W169" i="9"/>
  <c r="D265" i="4"/>
  <c r="B265" i="4"/>
  <c r="C265" i="4"/>
  <c r="U163" i="8" l="1"/>
  <c r="U160" i="8"/>
  <c r="U161" i="8"/>
  <c r="U162" i="8"/>
  <c r="N73" i="9"/>
  <c r="V378" i="8"/>
  <c r="W72" i="9"/>
  <c r="E266" i="4"/>
  <c r="X169" i="9"/>
  <c r="B266" i="4"/>
  <c r="C266" i="4"/>
  <c r="D266" i="4"/>
  <c r="V163" i="8" l="1"/>
  <c r="V161" i="8"/>
  <c r="V160" i="8"/>
  <c r="V162" i="8"/>
  <c r="O73" i="9"/>
  <c r="W378" i="8"/>
  <c r="X72" i="9"/>
  <c r="E267" i="4"/>
  <c r="Y169" i="9"/>
  <c r="B267" i="4"/>
  <c r="C267" i="4"/>
  <c r="D267" i="4"/>
  <c r="W161" i="8" l="1"/>
  <c r="W162" i="8"/>
  <c r="W163" i="8"/>
  <c r="W160" i="8"/>
  <c r="P73" i="9"/>
  <c r="X378" i="8"/>
  <c r="Y72" i="9"/>
  <c r="E268" i="4"/>
  <c r="Z169" i="9"/>
  <c r="C268" i="4"/>
  <c r="D268" i="4"/>
  <c r="B268" i="4"/>
  <c r="X160" i="8" l="1"/>
  <c r="X161" i="8"/>
  <c r="X163" i="8"/>
  <c r="X162" i="8"/>
  <c r="Q73" i="9"/>
  <c r="Y378" i="8"/>
  <c r="Z72" i="9"/>
  <c r="E269" i="4"/>
  <c r="AA169" i="9"/>
  <c r="D269" i="4"/>
  <c r="B269" i="4"/>
  <c r="C269" i="4"/>
  <c r="Y163" i="8" l="1"/>
  <c r="Y160" i="8"/>
  <c r="Y161" i="8"/>
  <c r="Y162" i="8"/>
  <c r="R73" i="9"/>
  <c r="Z378" i="8"/>
  <c r="AA72" i="9"/>
  <c r="E270" i="4"/>
  <c r="AB169" i="9"/>
  <c r="B270" i="4"/>
  <c r="C270" i="4"/>
  <c r="D270" i="4"/>
  <c r="Z162" i="8" l="1"/>
  <c r="Z163" i="8"/>
  <c r="Z161" i="8"/>
  <c r="Z160" i="8"/>
  <c r="S73" i="9"/>
  <c r="AA378" i="8"/>
  <c r="AB72" i="9"/>
  <c r="E271" i="4"/>
  <c r="AC169" i="9"/>
  <c r="B271" i="4"/>
  <c r="C271" i="4"/>
  <c r="D271" i="4"/>
  <c r="AA162" i="8" l="1"/>
  <c r="AA161" i="8"/>
  <c r="AA163" i="8"/>
  <c r="AA160" i="8"/>
  <c r="T73" i="9"/>
  <c r="AB378" i="8"/>
  <c r="AC72" i="9"/>
  <c r="E272" i="4"/>
  <c r="AD169" i="9"/>
  <c r="C272" i="4"/>
  <c r="D272" i="4"/>
  <c r="B272" i="4"/>
  <c r="AB160" i="8" l="1"/>
  <c r="AB161" i="8"/>
  <c r="AB163" i="8"/>
  <c r="AB162" i="8"/>
  <c r="U73" i="9"/>
  <c r="AC378" i="8"/>
  <c r="AD72" i="9"/>
  <c r="E273" i="4"/>
  <c r="C170" i="9"/>
  <c r="D273" i="4"/>
  <c r="B273" i="4"/>
  <c r="C273" i="4"/>
  <c r="AC160" i="8" l="1"/>
  <c r="AC163" i="8"/>
  <c r="AC162" i="8"/>
  <c r="AC161" i="8"/>
  <c r="V73" i="9"/>
  <c r="AD378" i="8"/>
  <c r="C78" i="9"/>
  <c r="C77" i="9"/>
  <c r="C76" i="9"/>
  <c r="E274" i="4"/>
  <c r="D170" i="9"/>
  <c r="B274" i="4"/>
  <c r="C274" i="4"/>
  <c r="D274" i="4"/>
  <c r="AD162" i="8" l="1"/>
  <c r="AD163" i="8"/>
  <c r="AD160" i="8"/>
  <c r="AD161" i="8"/>
  <c r="W73" i="9"/>
  <c r="AE378" i="8"/>
  <c r="D78" i="9"/>
  <c r="E275" i="4"/>
  <c r="E170" i="9"/>
  <c r="B275" i="4"/>
  <c r="C275" i="4"/>
  <c r="D275" i="4"/>
  <c r="AE161" i="8" l="1"/>
  <c r="AE162" i="8"/>
  <c r="AE160" i="8"/>
  <c r="AE163" i="8"/>
  <c r="X73" i="9"/>
  <c r="D379" i="8"/>
  <c r="E78" i="9"/>
  <c r="E276" i="4"/>
  <c r="F170" i="9"/>
  <c r="C276" i="4"/>
  <c r="D276" i="4"/>
  <c r="B276" i="4"/>
  <c r="D176" i="8" l="1"/>
  <c r="D177" i="8"/>
  <c r="D179" i="8"/>
  <c r="D178" i="8"/>
  <c r="Y73" i="9"/>
  <c r="E379" i="8"/>
  <c r="F78" i="9"/>
  <c r="E277" i="4"/>
  <c r="G170" i="9"/>
  <c r="D277" i="4"/>
  <c r="B277" i="4"/>
  <c r="C277" i="4"/>
  <c r="E179" i="8" l="1"/>
  <c r="E176" i="8"/>
  <c r="E177" i="8"/>
  <c r="E178" i="8"/>
  <c r="Z73" i="9"/>
  <c r="F379" i="8"/>
  <c r="G78" i="9"/>
  <c r="E278" i="4"/>
  <c r="H170" i="9"/>
  <c r="B278" i="4"/>
  <c r="C278" i="4"/>
  <c r="D278" i="4"/>
  <c r="F178" i="8" l="1"/>
  <c r="F179" i="8"/>
  <c r="F177" i="8"/>
  <c r="F176" i="8"/>
  <c r="AA73" i="9"/>
  <c r="G379" i="8"/>
  <c r="H78" i="9"/>
  <c r="E279" i="4"/>
  <c r="I170" i="9"/>
  <c r="B279" i="4"/>
  <c r="C279" i="4"/>
  <c r="D279" i="4"/>
  <c r="G178" i="8" l="1"/>
  <c r="G177" i="8"/>
  <c r="G179" i="8"/>
  <c r="G176" i="8"/>
  <c r="AB73" i="9"/>
  <c r="H379" i="8"/>
  <c r="I78" i="9"/>
  <c r="E280" i="4"/>
  <c r="J170" i="9"/>
  <c r="C280" i="4"/>
  <c r="D280" i="4"/>
  <c r="B280" i="4"/>
  <c r="H176" i="8" l="1"/>
  <c r="H177" i="8"/>
  <c r="H179" i="8"/>
  <c r="H178" i="8"/>
  <c r="AC73" i="9"/>
  <c r="I379" i="8"/>
  <c r="J78" i="9"/>
  <c r="E281" i="4"/>
  <c r="K170" i="9"/>
  <c r="D281" i="4"/>
  <c r="B281" i="4"/>
  <c r="C281" i="4"/>
  <c r="I176" i="8" l="1"/>
  <c r="I177" i="8"/>
  <c r="I179" i="8"/>
  <c r="I178" i="8"/>
  <c r="AD73" i="9"/>
  <c r="J379" i="8"/>
  <c r="K78" i="9"/>
  <c r="E282" i="4"/>
  <c r="L170" i="9"/>
  <c r="B282" i="4"/>
  <c r="C282" i="4"/>
  <c r="D282" i="4"/>
  <c r="J178" i="8" l="1"/>
  <c r="J179" i="8"/>
  <c r="J177" i="8"/>
  <c r="J176" i="8"/>
  <c r="C79" i="9"/>
  <c r="K379" i="8"/>
  <c r="L78" i="9"/>
  <c r="E283" i="4"/>
  <c r="M170" i="9"/>
  <c r="B283" i="4"/>
  <c r="C283" i="4"/>
  <c r="D283" i="4"/>
  <c r="K177" i="8" l="1"/>
  <c r="K178" i="8"/>
  <c r="K179" i="8"/>
  <c r="K176" i="8"/>
  <c r="D79" i="9"/>
  <c r="L379" i="8"/>
  <c r="M78" i="9"/>
  <c r="E284" i="4"/>
  <c r="N170" i="9"/>
  <c r="D284" i="4"/>
  <c r="B284" i="4"/>
  <c r="C284" i="4"/>
  <c r="L177" i="8" l="1"/>
  <c r="L179" i="8"/>
  <c r="L176" i="8"/>
  <c r="L178" i="8"/>
  <c r="E79" i="9"/>
  <c r="M379" i="8"/>
  <c r="N78" i="9"/>
  <c r="E285" i="4"/>
  <c r="O170" i="9"/>
  <c r="B285" i="4"/>
  <c r="C285" i="4"/>
  <c r="D285" i="4"/>
  <c r="M179" i="8" l="1"/>
  <c r="M176" i="8"/>
  <c r="M178" i="8"/>
  <c r="M177" i="8"/>
  <c r="F79" i="9"/>
  <c r="N379" i="8"/>
  <c r="O78" i="9"/>
  <c r="E286" i="4"/>
  <c r="P170" i="9"/>
  <c r="B286" i="4"/>
  <c r="C286" i="4"/>
  <c r="D286" i="4"/>
  <c r="N179" i="8" l="1"/>
  <c r="N178" i="8"/>
  <c r="N176" i="8"/>
  <c r="N177" i="8"/>
  <c r="G79" i="9"/>
  <c r="O379" i="8"/>
  <c r="P78" i="9"/>
  <c r="E287" i="4"/>
  <c r="Q170" i="9"/>
  <c r="C287" i="4"/>
  <c r="D287" i="4"/>
  <c r="B287" i="4"/>
  <c r="O177" i="8" l="1"/>
  <c r="O178" i="8"/>
  <c r="O176" i="8"/>
  <c r="O179" i="8"/>
  <c r="H79" i="9"/>
  <c r="P379" i="8"/>
  <c r="Q78" i="9"/>
  <c r="E288" i="4"/>
  <c r="R170" i="9"/>
  <c r="D288" i="4"/>
  <c r="B288" i="4"/>
  <c r="C288" i="4"/>
  <c r="P176" i="8" l="1"/>
  <c r="P177" i="8"/>
  <c r="P178" i="8"/>
  <c r="P179" i="8"/>
  <c r="I79" i="9"/>
  <c r="Q379" i="8"/>
  <c r="R78" i="9"/>
  <c r="E289" i="4"/>
  <c r="S170" i="9"/>
  <c r="B289" i="4"/>
  <c r="C289" i="4"/>
  <c r="D289" i="4"/>
  <c r="Q179" i="8" l="1"/>
  <c r="Q176" i="8"/>
  <c r="Q178" i="8"/>
  <c r="Q177" i="8"/>
  <c r="J79" i="9"/>
  <c r="R379" i="8"/>
  <c r="S78" i="9"/>
  <c r="E290" i="4"/>
  <c r="T170" i="9"/>
  <c r="B290" i="4"/>
  <c r="C290" i="4"/>
  <c r="D290" i="4"/>
  <c r="R178" i="8" l="1"/>
  <c r="R179" i="8"/>
  <c r="R176" i="8"/>
  <c r="R177" i="8"/>
  <c r="K79" i="9"/>
  <c r="S379" i="8"/>
  <c r="T78" i="9"/>
  <c r="E291" i="4"/>
  <c r="U170" i="9"/>
  <c r="C291" i="4"/>
  <c r="D291" i="4"/>
  <c r="B291" i="4"/>
  <c r="S178" i="8" l="1"/>
  <c r="S176" i="8"/>
  <c r="S177" i="8"/>
  <c r="S179" i="8"/>
  <c r="L79" i="9"/>
  <c r="T379" i="8"/>
  <c r="U78" i="9"/>
  <c r="E292" i="4"/>
  <c r="V170" i="9"/>
  <c r="D292" i="4"/>
  <c r="B292" i="4"/>
  <c r="C292" i="4"/>
  <c r="T176" i="8" l="1"/>
  <c r="T177" i="8"/>
  <c r="T178" i="8"/>
  <c r="T179" i="8"/>
  <c r="M79" i="9"/>
  <c r="U379" i="8"/>
  <c r="V78" i="9"/>
  <c r="E293" i="4"/>
  <c r="W170" i="9"/>
  <c r="B293" i="4"/>
  <c r="C293" i="4"/>
  <c r="D293" i="4"/>
  <c r="U176" i="8" l="1"/>
  <c r="U178" i="8"/>
  <c r="U177" i="8"/>
  <c r="U179" i="8"/>
  <c r="N79" i="9"/>
  <c r="V379" i="8"/>
  <c r="W78" i="9"/>
  <c r="E294" i="4"/>
  <c r="X170" i="9"/>
  <c r="B294" i="4"/>
  <c r="C294" i="4"/>
  <c r="D294" i="4"/>
  <c r="V178" i="8" l="1"/>
  <c r="V179" i="8"/>
  <c r="V176" i="8"/>
  <c r="V177" i="8"/>
  <c r="O79" i="9"/>
  <c r="W379" i="8"/>
  <c r="X78" i="9"/>
  <c r="E295" i="4"/>
  <c r="Y170" i="9"/>
  <c r="C295" i="4"/>
  <c r="D295" i="4"/>
  <c r="B295" i="4"/>
  <c r="W177" i="8" l="1"/>
  <c r="W178" i="8"/>
  <c r="W179" i="8"/>
  <c r="W176" i="8"/>
  <c r="P79" i="9"/>
  <c r="X379" i="8"/>
  <c r="Y78" i="9"/>
  <c r="E296" i="4"/>
  <c r="Z170" i="9"/>
  <c r="D296" i="4"/>
  <c r="B296" i="4"/>
  <c r="C296" i="4"/>
  <c r="X177" i="8" l="1"/>
  <c r="X179" i="8"/>
  <c r="X176" i="8"/>
  <c r="X178" i="8"/>
  <c r="Q79" i="9"/>
  <c r="Y379" i="8"/>
  <c r="Z78" i="9"/>
  <c r="E297" i="4"/>
  <c r="AA170" i="9"/>
  <c r="B297" i="4"/>
  <c r="C297" i="4"/>
  <c r="D297" i="4"/>
  <c r="Y179" i="8" l="1"/>
  <c r="Y176" i="8"/>
  <c r="Y177" i="8"/>
  <c r="Y178" i="8"/>
  <c r="R79" i="9"/>
  <c r="Z379" i="8"/>
  <c r="AA78" i="9"/>
  <c r="E298" i="4"/>
  <c r="AB170" i="9"/>
  <c r="B298" i="4"/>
  <c r="C298" i="4"/>
  <c r="D298" i="4"/>
  <c r="Z179" i="8" l="1"/>
  <c r="Z177" i="8"/>
  <c r="Z178" i="8"/>
  <c r="Z176" i="8"/>
  <c r="S79" i="9"/>
  <c r="AA379" i="8"/>
  <c r="AB78" i="9"/>
  <c r="E299" i="4"/>
  <c r="AC170" i="9"/>
  <c r="C299" i="4"/>
  <c r="D299" i="4"/>
  <c r="B299" i="4"/>
  <c r="AA177" i="8" l="1"/>
  <c r="AA178" i="8"/>
  <c r="AA179" i="8"/>
  <c r="AA176" i="8"/>
  <c r="T79" i="9"/>
  <c r="AB379" i="8"/>
  <c r="AC78" i="9"/>
  <c r="E300" i="4"/>
  <c r="AD170" i="9"/>
  <c r="D300" i="4"/>
  <c r="B300" i="4"/>
  <c r="C300" i="4"/>
  <c r="AB176" i="8" l="1"/>
  <c r="AB177" i="8"/>
  <c r="AB179" i="8"/>
  <c r="AB178" i="8"/>
  <c r="U79" i="9"/>
  <c r="AC379" i="8"/>
  <c r="AD78" i="9"/>
  <c r="E301" i="4"/>
  <c r="C171" i="9"/>
  <c r="B301" i="4"/>
  <c r="C301" i="4"/>
  <c r="D301" i="4"/>
  <c r="AC179" i="8" l="1"/>
  <c r="AC176" i="8"/>
  <c r="AC177" i="8"/>
  <c r="AC178" i="8"/>
  <c r="V79" i="9"/>
  <c r="AD379" i="8"/>
  <c r="C83" i="9"/>
  <c r="C84" i="9"/>
  <c r="C82" i="9"/>
  <c r="E302" i="4"/>
  <c r="D171" i="9"/>
  <c r="B302" i="4"/>
  <c r="C302" i="4"/>
  <c r="D302" i="4"/>
  <c r="AD178" i="8" l="1"/>
  <c r="AD179" i="8"/>
  <c r="AD177" i="8"/>
  <c r="AD176" i="8"/>
  <c r="W79" i="9"/>
  <c r="AE379" i="8"/>
  <c r="D84" i="9"/>
  <c r="E303" i="4"/>
  <c r="E171" i="9"/>
  <c r="C303" i="4"/>
  <c r="D303" i="4"/>
  <c r="B303" i="4"/>
  <c r="AE178" i="8" l="1"/>
  <c r="AE177" i="8"/>
  <c r="AE179" i="8"/>
  <c r="AE176" i="8"/>
  <c r="X79" i="9"/>
  <c r="D380" i="8"/>
  <c r="E84" i="9"/>
  <c r="E304" i="4"/>
  <c r="F171" i="9"/>
  <c r="D304" i="4"/>
  <c r="B304" i="4"/>
  <c r="C304" i="4"/>
  <c r="D193" i="8" l="1"/>
  <c r="D192" i="8"/>
  <c r="D194" i="8"/>
  <c r="D195" i="8"/>
  <c r="Y79" i="9"/>
  <c r="E380" i="8"/>
  <c r="F84" i="9"/>
  <c r="E305" i="4"/>
  <c r="G171" i="9"/>
  <c r="B305" i="4"/>
  <c r="C305" i="4"/>
  <c r="D305" i="4"/>
  <c r="E195" i="8" l="1"/>
  <c r="E192" i="8"/>
  <c r="E194" i="8"/>
  <c r="E193" i="8"/>
  <c r="Z79" i="9"/>
  <c r="F380" i="8"/>
  <c r="G84" i="9"/>
  <c r="E306" i="4"/>
  <c r="H171" i="9"/>
  <c r="B306" i="4"/>
  <c r="C306" i="4"/>
  <c r="D306" i="4"/>
  <c r="F195" i="8" l="1"/>
  <c r="F193" i="8"/>
  <c r="F194" i="8"/>
  <c r="F192" i="8"/>
  <c r="AA79" i="9"/>
  <c r="G380" i="8"/>
  <c r="H84" i="9"/>
  <c r="E307" i="4"/>
  <c r="I171" i="9"/>
  <c r="C307" i="4"/>
  <c r="D307" i="4"/>
  <c r="B307" i="4"/>
  <c r="G193" i="8" l="1"/>
  <c r="G194" i="8"/>
  <c r="G195" i="8"/>
  <c r="G192" i="8"/>
  <c r="AB79" i="9"/>
  <c r="H380" i="8"/>
  <c r="I84" i="9"/>
  <c r="E308" i="4"/>
  <c r="J171" i="9"/>
  <c r="D308" i="4"/>
  <c r="B308" i="4"/>
  <c r="C308" i="4"/>
  <c r="H192" i="8" l="1"/>
  <c r="H193" i="8"/>
  <c r="H195" i="8"/>
  <c r="H194" i="8"/>
  <c r="AC79" i="9"/>
  <c r="I380" i="8"/>
  <c r="J84" i="9"/>
  <c r="E309" i="4"/>
  <c r="K171" i="9"/>
  <c r="B309" i="4"/>
  <c r="C309" i="4"/>
  <c r="D309" i="4"/>
  <c r="I195" i="8" l="1"/>
  <c r="I192" i="8"/>
  <c r="I193" i="8"/>
  <c r="I194" i="8"/>
  <c r="AD79" i="9"/>
  <c r="J380" i="8"/>
  <c r="K84" i="9"/>
  <c r="E310" i="4"/>
  <c r="L171" i="9"/>
  <c r="B310" i="4"/>
  <c r="C310" i="4"/>
  <c r="D310" i="4"/>
  <c r="J194" i="8" l="1"/>
  <c r="J195" i="8"/>
  <c r="J193" i="8"/>
  <c r="J192" i="8"/>
  <c r="C85" i="9"/>
  <c r="K380" i="8"/>
  <c r="L84" i="9"/>
  <c r="E311" i="4"/>
  <c r="M171" i="9"/>
  <c r="C311" i="4"/>
  <c r="D311" i="4"/>
  <c r="B311" i="4"/>
  <c r="K194" i="8" l="1"/>
  <c r="K193" i="8"/>
  <c r="K195" i="8"/>
  <c r="K192" i="8"/>
  <c r="D85" i="9"/>
  <c r="L380" i="8"/>
  <c r="M84" i="9"/>
  <c r="E312" i="4"/>
  <c r="N171" i="9"/>
  <c r="D312" i="4"/>
  <c r="B312" i="4"/>
  <c r="C312" i="4"/>
  <c r="L192" i="8" l="1"/>
  <c r="L193" i="8"/>
  <c r="L195" i="8"/>
  <c r="L194" i="8"/>
  <c r="E85" i="9"/>
  <c r="M380" i="8"/>
  <c r="N84" i="9"/>
  <c r="E313" i="4"/>
  <c r="O171" i="9"/>
  <c r="B313" i="4"/>
  <c r="C313" i="4"/>
  <c r="D313" i="4"/>
  <c r="M192" i="8" l="1"/>
  <c r="M193" i="8"/>
  <c r="M195" i="8"/>
  <c r="M194" i="8"/>
  <c r="F85" i="9"/>
  <c r="N380" i="8"/>
  <c r="O84" i="9"/>
  <c r="E314" i="4"/>
  <c r="P171" i="9"/>
  <c r="B314" i="4"/>
  <c r="C314" i="4"/>
  <c r="D314" i="4"/>
  <c r="N194" i="8" l="1"/>
  <c r="N195" i="8"/>
  <c r="N193" i="8"/>
  <c r="N192" i="8"/>
  <c r="G85" i="9"/>
  <c r="O380" i="8"/>
  <c r="P84" i="9"/>
  <c r="E315" i="4"/>
  <c r="Q171" i="9"/>
  <c r="C315" i="4"/>
  <c r="D315" i="4"/>
  <c r="B315" i="4"/>
  <c r="O193" i="8" l="1"/>
  <c r="O194" i="8"/>
  <c r="O195" i="8"/>
  <c r="O192" i="8"/>
  <c r="H85" i="9"/>
  <c r="P380" i="8"/>
  <c r="Q84" i="9"/>
  <c r="E316" i="4"/>
  <c r="R171" i="9"/>
  <c r="D316" i="4"/>
  <c r="B316" i="4"/>
  <c r="C316" i="4"/>
  <c r="P193" i="8" l="1"/>
  <c r="P195" i="8"/>
  <c r="P192" i="8"/>
  <c r="P194" i="8"/>
  <c r="I85" i="9"/>
  <c r="Q380" i="8"/>
  <c r="R84" i="9"/>
  <c r="E317" i="4"/>
  <c r="S171" i="9"/>
  <c r="B317" i="4"/>
  <c r="C317" i="4"/>
  <c r="D317" i="4"/>
  <c r="Q195" i="8" l="1"/>
  <c r="Q192" i="8"/>
  <c r="Q194" i="8"/>
  <c r="Q193" i="8"/>
  <c r="J85" i="9"/>
  <c r="R380" i="8"/>
  <c r="S84" i="9"/>
  <c r="E318" i="4"/>
  <c r="T171" i="9"/>
  <c r="B318" i="4"/>
  <c r="C318" i="4"/>
  <c r="D318" i="4"/>
  <c r="R195" i="8" l="1"/>
  <c r="R194" i="8"/>
  <c r="R192" i="8"/>
  <c r="R193" i="8"/>
  <c r="K85" i="9"/>
  <c r="S380" i="8"/>
  <c r="T84" i="9"/>
  <c r="E319" i="4"/>
  <c r="U171" i="9"/>
  <c r="C319" i="4"/>
  <c r="D319" i="4"/>
  <c r="B319" i="4"/>
  <c r="S193" i="8" l="1"/>
  <c r="S194" i="8"/>
  <c r="S192" i="8"/>
  <c r="S195" i="8"/>
  <c r="L85" i="9"/>
  <c r="T380" i="8"/>
  <c r="U84" i="9"/>
  <c r="E320" i="4"/>
  <c r="V171" i="9"/>
  <c r="D320" i="4"/>
  <c r="B320" i="4"/>
  <c r="C320" i="4"/>
  <c r="T192" i="8" l="1"/>
  <c r="T193" i="8"/>
  <c r="T194" i="8"/>
  <c r="T195" i="8"/>
  <c r="M85" i="9"/>
  <c r="U380" i="8"/>
  <c r="V84" i="9"/>
  <c r="E321" i="4"/>
  <c r="W171" i="9"/>
  <c r="B321" i="4"/>
  <c r="C321" i="4"/>
  <c r="D321" i="4"/>
  <c r="U195" i="8" l="1"/>
  <c r="U192" i="8"/>
  <c r="U194" i="8"/>
  <c r="U193" i="8"/>
  <c r="N85" i="9"/>
  <c r="V380" i="8"/>
  <c r="W84" i="9"/>
  <c r="E322" i="4"/>
  <c r="X171" i="9"/>
  <c r="B322" i="4"/>
  <c r="C322" i="4"/>
  <c r="D322" i="4"/>
  <c r="V194" i="8" l="1"/>
  <c r="V195" i="8"/>
  <c r="V192" i="8"/>
  <c r="V193" i="8"/>
  <c r="O85" i="9"/>
  <c r="W380" i="8"/>
  <c r="X84" i="9"/>
  <c r="E323" i="4"/>
  <c r="Y171" i="9"/>
  <c r="C323" i="4"/>
  <c r="D323" i="4"/>
  <c r="B323" i="4"/>
  <c r="W194" i="8" l="1"/>
  <c r="W192" i="8"/>
  <c r="W193" i="8"/>
  <c r="W195" i="8"/>
  <c r="P85" i="9"/>
  <c r="X380" i="8"/>
  <c r="Y84" i="9"/>
  <c r="E324" i="4"/>
  <c r="Z171" i="9"/>
  <c r="D324" i="4"/>
  <c r="B324" i="4"/>
  <c r="C324" i="4"/>
  <c r="X192" i="8" l="1"/>
  <c r="X193" i="8"/>
  <c r="X194" i="8"/>
  <c r="X195" i="8"/>
  <c r="Q85" i="9"/>
  <c r="Y380" i="8"/>
  <c r="Z84" i="9"/>
  <c r="E325" i="4"/>
  <c r="AA171" i="9"/>
  <c r="B325" i="4"/>
  <c r="C325" i="4"/>
  <c r="D325" i="4"/>
  <c r="Y192" i="8" l="1"/>
  <c r="Y194" i="8"/>
  <c r="Y193" i="8"/>
  <c r="Y195" i="8"/>
  <c r="R85" i="9"/>
  <c r="Z380" i="8"/>
  <c r="AA84" i="9"/>
  <c r="E326" i="4"/>
  <c r="AB171" i="9"/>
  <c r="B326" i="4"/>
  <c r="C326" i="4"/>
  <c r="D326" i="4"/>
  <c r="Z194" i="8" l="1"/>
  <c r="Z195" i="8"/>
  <c r="Z192" i="8"/>
  <c r="Z193" i="8"/>
  <c r="S85" i="9"/>
  <c r="AA380" i="8"/>
  <c r="AB84" i="9"/>
  <c r="E327" i="4"/>
  <c r="AC171" i="9"/>
  <c r="C327" i="4"/>
  <c r="D327" i="4"/>
  <c r="B327" i="4"/>
  <c r="AA193" i="8" l="1"/>
  <c r="AA194" i="8"/>
  <c r="AA195" i="8"/>
  <c r="AA192" i="8"/>
  <c r="T85" i="9"/>
  <c r="AB380" i="8"/>
  <c r="AC84" i="9"/>
  <c r="E328" i="4"/>
  <c r="AD171" i="9"/>
  <c r="D328" i="4"/>
  <c r="B328" i="4"/>
  <c r="C328" i="4"/>
  <c r="AB193" i="8" l="1"/>
  <c r="AB195" i="8"/>
  <c r="AB192" i="8"/>
  <c r="AB194" i="8"/>
  <c r="U85" i="9"/>
  <c r="AC380" i="8"/>
  <c r="AD84" i="9"/>
  <c r="E329" i="4"/>
  <c r="C172" i="9"/>
  <c r="B329" i="4"/>
  <c r="C329" i="4"/>
  <c r="D329" i="4"/>
  <c r="AC195" i="8" l="1"/>
  <c r="AC192" i="8"/>
  <c r="AC193" i="8"/>
  <c r="AC194" i="8"/>
  <c r="V85" i="9"/>
  <c r="AD380" i="8"/>
  <c r="C90" i="9"/>
  <c r="C89" i="9"/>
  <c r="C88" i="9"/>
  <c r="E330" i="4"/>
  <c r="D172" i="9"/>
  <c r="B330" i="4"/>
  <c r="C330" i="4"/>
  <c r="D330" i="4"/>
  <c r="AD195" i="8" l="1"/>
  <c r="AD193" i="8"/>
  <c r="AD194" i="8"/>
  <c r="AD192" i="8"/>
  <c r="W85" i="9"/>
  <c r="AE380" i="8"/>
  <c r="D90" i="9"/>
  <c r="E331" i="4"/>
  <c r="E172" i="9"/>
  <c r="C331" i="4"/>
  <c r="D331" i="4"/>
  <c r="B331" i="4"/>
  <c r="AE193" i="8" l="1"/>
  <c r="AE194" i="8"/>
  <c r="AE195" i="8"/>
  <c r="AE192" i="8"/>
  <c r="X85" i="9"/>
  <c r="D381" i="8"/>
  <c r="E90" i="9"/>
  <c r="E332" i="4"/>
  <c r="F172" i="9"/>
  <c r="D332" i="4"/>
  <c r="B332" i="4"/>
  <c r="C332" i="4"/>
  <c r="D208" i="8" l="1"/>
  <c r="D209" i="8"/>
  <c r="D210" i="8"/>
  <c r="D211" i="8"/>
  <c r="Y85" i="9"/>
  <c r="E381" i="8"/>
  <c r="F90" i="9"/>
  <c r="E333" i="4"/>
  <c r="G172" i="9"/>
  <c r="B333" i="4"/>
  <c r="C333" i="4"/>
  <c r="D333" i="4"/>
  <c r="E208" i="8" l="1"/>
  <c r="E210" i="8"/>
  <c r="E209" i="8"/>
  <c r="E211" i="8"/>
  <c r="Z85" i="9"/>
  <c r="F381" i="8"/>
  <c r="G90" i="9"/>
  <c r="E334" i="4"/>
  <c r="H172" i="9"/>
  <c r="B334" i="4"/>
  <c r="C334" i="4"/>
  <c r="D334" i="4"/>
  <c r="F210" i="8" l="1"/>
  <c r="F208" i="8"/>
  <c r="F209" i="8"/>
  <c r="F211" i="8"/>
  <c r="AA85" i="9"/>
  <c r="G381" i="8"/>
  <c r="H90" i="9"/>
  <c r="E335" i="4"/>
  <c r="I172" i="9"/>
  <c r="C335" i="4"/>
  <c r="D335" i="4"/>
  <c r="B335" i="4"/>
  <c r="G209" i="8" l="1"/>
  <c r="G211" i="8"/>
  <c r="G210" i="8"/>
  <c r="G208" i="8"/>
  <c r="AB85" i="9"/>
  <c r="H381" i="8"/>
  <c r="I90" i="9"/>
  <c r="E336" i="4"/>
  <c r="J172" i="9"/>
  <c r="D336" i="4"/>
  <c r="B336" i="4"/>
  <c r="C336" i="4"/>
  <c r="H209" i="8" l="1"/>
  <c r="H208" i="8"/>
  <c r="H210" i="8"/>
  <c r="H211" i="8"/>
  <c r="AC85" i="9"/>
  <c r="I381" i="8"/>
  <c r="J90" i="9"/>
  <c r="E337" i="4"/>
  <c r="K172" i="9"/>
  <c r="B337" i="4"/>
  <c r="C337" i="4"/>
  <c r="D337" i="4"/>
  <c r="I208" i="8" l="1"/>
  <c r="I210" i="8"/>
  <c r="I211" i="8"/>
  <c r="I209" i="8"/>
  <c r="AD85" i="9"/>
  <c r="J381" i="8"/>
  <c r="K90" i="9"/>
  <c r="E338" i="4"/>
  <c r="L172" i="9"/>
  <c r="B338" i="4"/>
  <c r="C338" i="4"/>
  <c r="D338" i="4"/>
  <c r="J211" i="8" l="1"/>
  <c r="J210" i="8"/>
  <c r="J209" i="8"/>
  <c r="J208" i="8"/>
  <c r="C91" i="9"/>
  <c r="K381" i="8"/>
  <c r="L90" i="9"/>
  <c r="E339" i="4"/>
  <c r="M172" i="9"/>
  <c r="C339" i="4"/>
  <c r="D339" i="4"/>
  <c r="B339" i="4"/>
  <c r="K209" i="8" l="1"/>
  <c r="K211" i="8"/>
  <c r="K210" i="8"/>
  <c r="K208" i="8"/>
  <c r="D91" i="9"/>
  <c r="L381" i="8"/>
  <c r="M90" i="9"/>
  <c r="E340" i="4"/>
  <c r="N172" i="9"/>
  <c r="D340" i="4"/>
  <c r="B340" i="4"/>
  <c r="C340" i="4"/>
  <c r="L208" i="8" l="1"/>
  <c r="L209" i="8"/>
  <c r="L211" i="8"/>
  <c r="L210" i="8"/>
  <c r="E91" i="9"/>
  <c r="M381" i="8"/>
  <c r="N90" i="9"/>
  <c r="E341" i="4"/>
  <c r="O172" i="9"/>
  <c r="B341" i="4"/>
  <c r="C341" i="4"/>
  <c r="D341" i="4"/>
  <c r="M208" i="8" l="1"/>
  <c r="M211" i="8"/>
  <c r="M209" i="8"/>
  <c r="M210" i="8"/>
  <c r="F91" i="9"/>
  <c r="N381" i="8"/>
  <c r="O90" i="9"/>
  <c r="E342" i="4"/>
  <c r="P172" i="9"/>
  <c r="B342" i="4"/>
  <c r="C342" i="4"/>
  <c r="D342" i="4"/>
  <c r="N211" i="8" l="1"/>
  <c r="N210" i="8"/>
  <c r="N209" i="8"/>
  <c r="N208" i="8"/>
  <c r="G91" i="9"/>
  <c r="O381" i="8"/>
  <c r="P90" i="9"/>
  <c r="E343" i="4"/>
  <c r="Q172" i="9"/>
  <c r="C343" i="4"/>
  <c r="D343" i="4"/>
  <c r="B343" i="4"/>
  <c r="O211" i="8" l="1"/>
  <c r="O210" i="8"/>
  <c r="O209" i="8"/>
  <c r="O208" i="8"/>
  <c r="H91" i="9"/>
  <c r="P381" i="8"/>
  <c r="Q90" i="9"/>
  <c r="E344" i="4"/>
  <c r="R172" i="9"/>
  <c r="D344" i="4"/>
  <c r="B344" i="4"/>
  <c r="C344" i="4"/>
  <c r="P208" i="8" l="1"/>
  <c r="P209" i="8"/>
  <c r="P211" i="8"/>
  <c r="P210" i="8"/>
  <c r="I91" i="9"/>
  <c r="Q381" i="8"/>
  <c r="R90" i="9"/>
  <c r="E345" i="4"/>
  <c r="S172" i="9"/>
  <c r="B345" i="4"/>
  <c r="C345" i="4"/>
  <c r="D345" i="4"/>
  <c r="Q208" i="8" l="1"/>
  <c r="Q209" i="8"/>
  <c r="Q211" i="8"/>
  <c r="Q210" i="8"/>
  <c r="J91" i="9"/>
  <c r="R381" i="8"/>
  <c r="S90" i="9"/>
  <c r="E346" i="4"/>
  <c r="T172" i="9"/>
  <c r="B346" i="4"/>
  <c r="C346" i="4"/>
  <c r="D346" i="4"/>
  <c r="R210" i="8" l="1"/>
  <c r="R209" i="8"/>
  <c r="R211" i="8"/>
  <c r="R208" i="8"/>
  <c r="K91" i="9"/>
  <c r="S381" i="8"/>
  <c r="T90" i="9"/>
  <c r="E347" i="4"/>
  <c r="U172" i="9"/>
  <c r="C347" i="4"/>
  <c r="D347" i="4"/>
  <c r="B347" i="4"/>
  <c r="S209" i="8" l="1"/>
  <c r="S210" i="8"/>
  <c r="S211" i="8"/>
  <c r="S208" i="8"/>
  <c r="L91" i="9"/>
  <c r="T381" i="8"/>
  <c r="U90" i="9"/>
  <c r="E348" i="4"/>
  <c r="V172" i="9"/>
  <c r="D348" i="4"/>
  <c r="B348" i="4"/>
  <c r="C348" i="4"/>
  <c r="T209" i="8" l="1"/>
  <c r="T211" i="8"/>
  <c r="T208" i="8"/>
  <c r="T210" i="8"/>
  <c r="M91" i="9"/>
  <c r="U381" i="8"/>
  <c r="V90" i="9"/>
  <c r="E349" i="4"/>
  <c r="W172" i="9"/>
  <c r="B349" i="4"/>
  <c r="C349" i="4"/>
  <c r="D349" i="4"/>
  <c r="U208" i="8" l="1"/>
  <c r="U209" i="8"/>
  <c r="U211" i="8"/>
  <c r="U210" i="8"/>
  <c r="N91" i="9"/>
  <c r="V381" i="8"/>
  <c r="W90" i="9"/>
  <c r="E350" i="4"/>
  <c r="X172" i="9"/>
  <c r="B350" i="4"/>
  <c r="C350" i="4"/>
  <c r="D350" i="4"/>
  <c r="V211" i="8" l="1"/>
  <c r="V208" i="8"/>
  <c r="V210" i="8"/>
  <c r="V209" i="8"/>
  <c r="O91" i="9"/>
  <c r="W381" i="8"/>
  <c r="X90" i="9"/>
  <c r="E351" i="4"/>
  <c r="Y172" i="9"/>
  <c r="C351" i="4"/>
  <c r="D351" i="4"/>
  <c r="B351" i="4"/>
  <c r="W209" i="8" l="1"/>
  <c r="W211" i="8"/>
  <c r="W210" i="8"/>
  <c r="W208" i="8"/>
  <c r="P91" i="9"/>
  <c r="X381" i="8"/>
  <c r="Y90" i="9"/>
  <c r="E352" i="4"/>
  <c r="Z172" i="9"/>
  <c r="D352" i="4"/>
  <c r="B352" i="4"/>
  <c r="C352" i="4"/>
  <c r="X211" i="8" l="1"/>
  <c r="X208" i="8"/>
  <c r="X209" i="8"/>
  <c r="X210" i="8"/>
  <c r="Q91" i="9"/>
  <c r="Y381" i="8"/>
  <c r="Z90" i="9"/>
  <c r="E353" i="4"/>
  <c r="AA172" i="9"/>
  <c r="B353" i="4"/>
  <c r="C353" i="4"/>
  <c r="D353" i="4"/>
  <c r="Y208" i="8" l="1"/>
  <c r="Y210" i="8"/>
  <c r="Y209" i="8"/>
  <c r="Y211" i="8"/>
  <c r="R91" i="9"/>
  <c r="Z381" i="8"/>
  <c r="AA90" i="9"/>
  <c r="E354" i="4"/>
  <c r="AB172" i="9"/>
  <c r="B354" i="4"/>
  <c r="C354" i="4"/>
  <c r="D354" i="4"/>
  <c r="Z211" i="8" l="1"/>
  <c r="Z210" i="8"/>
  <c r="Z208" i="8"/>
  <c r="Z209" i="8"/>
  <c r="S91" i="9"/>
  <c r="AA381" i="8"/>
  <c r="AB90" i="9"/>
  <c r="E355" i="4"/>
  <c r="AC172" i="9"/>
  <c r="C355" i="4"/>
  <c r="D355" i="4"/>
  <c r="B355" i="4"/>
  <c r="AA210" i="8" l="1"/>
  <c r="AA208" i="8"/>
  <c r="AA209" i="8"/>
  <c r="AA211" i="8"/>
  <c r="T91" i="9"/>
  <c r="AB381" i="8"/>
  <c r="AC90" i="9"/>
  <c r="E356" i="4"/>
  <c r="AD172" i="9"/>
  <c r="D356" i="4"/>
  <c r="B356" i="4"/>
  <c r="C356" i="4"/>
  <c r="AB211" i="8" l="1"/>
  <c r="AB208" i="8"/>
  <c r="AB209" i="8"/>
  <c r="AB210" i="8"/>
  <c r="U91" i="9"/>
  <c r="AC381" i="8"/>
  <c r="AD90" i="9"/>
  <c r="E357" i="4"/>
  <c r="C173" i="9"/>
  <c r="B357" i="4"/>
  <c r="C357" i="4"/>
  <c r="D357" i="4"/>
  <c r="AC211" i="8" l="1"/>
  <c r="AC208" i="8"/>
  <c r="AC210" i="8"/>
  <c r="AC209" i="8"/>
  <c r="V91" i="9"/>
  <c r="AD381" i="8"/>
  <c r="C95" i="9"/>
  <c r="C94" i="9"/>
  <c r="C96" i="9"/>
  <c r="E358" i="4"/>
  <c r="D173" i="9"/>
  <c r="B358" i="4"/>
  <c r="C358" i="4"/>
  <c r="D358" i="4"/>
  <c r="AD210" i="8" l="1"/>
  <c r="AD208" i="8"/>
  <c r="AD209" i="8"/>
  <c r="AD211" i="8"/>
  <c r="W91" i="9"/>
  <c r="AE381" i="8"/>
  <c r="D96" i="9"/>
  <c r="E359" i="4"/>
  <c r="E173" i="9"/>
  <c r="C359" i="4"/>
  <c r="D359" i="4"/>
  <c r="B359" i="4"/>
  <c r="AE210" i="8" l="1"/>
  <c r="AE209" i="8"/>
  <c r="AE211" i="8"/>
  <c r="AE208" i="8"/>
  <c r="X91" i="9"/>
  <c r="D382" i="8"/>
  <c r="E96" i="9"/>
  <c r="E360" i="4"/>
  <c r="F173" i="9"/>
  <c r="D360" i="4"/>
  <c r="B360" i="4"/>
  <c r="C360" i="4"/>
  <c r="D225" i="8" l="1"/>
  <c r="D224" i="8"/>
  <c r="D227" i="8"/>
  <c r="D226" i="8"/>
  <c r="Y91" i="9"/>
  <c r="E382" i="8"/>
  <c r="F96" i="9"/>
  <c r="E361" i="4"/>
  <c r="G173" i="9"/>
  <c r="B361" i="4"/>
  <c r="C361" i="4"/>
  <c r="D361" i="4"/>
  <c r="E225" i="8" l="1"/>
  <c r="E224" i="8"/>
  <c r="E227" i="8"/>
  <c r="E226" i="8"/>
  <c r="Z91" i="9"/>
  <c r="F382" i="8"/>
  <c r="G96" i="9"/>
  <c r="E362" i="4"/>
  <c r="H173" i="9"/>
  <c r="B362" i="4"/>
  <c r="C362" i="4"/>
  <c r="D362" i="4"/>
  <c r="F227" i="8" l="1"/>
  <c r="F226" i="8"/>
  <c r="F225" i="8"/>
  <c r="F224" i="8"/>
  <c r="AA91" i="9"/>
  <c r="G382" i="8"/>
  <c r="H96" i="9"/>
  <c r="E363" i="4"/>
  <c r="I173" i="9"/>
  <c r="C363" i="4"/>
  <c r="D363" i="4"/>
  <c r="B363" i="4"/>
  <c r="G226" i="8" l="1"/>
  <c r="G227" i="8"/>
  <c r="G225" i="8"/>
  <c r="G224" i="8"/>
  <c r="AB91" i="9"/>
  <c r="H382" i="8"/>
  <c r="I96" i="9"/>
  <c r="E364" i="4"/>
  <c r="J173" i="9"/>
  <c r="D364" i="4"/>
  <c r="B364" i="4"/>
  <c r="C364" i="4"/>
  <c r="H225" i="8" l="1"/>
  <c r="H224" i="8"/>
  <c r="H226" i="8"/>
  <c r="H227" i="8"/>
  <c r="AC91" i="9"/>
  <c r="I382" i="8"/>
  <c r="J96" i="9"/>
  <c r="E365" i="4"/>
  <c r="K173" i="9"/>
  <c r="B365" i="4"/>
  <c r="C365" i="4"/>
  <c r="D365" i="4"/>
  <c r="I224" i="8" l="1"/>
  <c r="I227" i="8"/>
  <c r="I225" i="8"/>
  <c r="I226" i="8"/>
  <c r="AD91" i="9"/>
  <c r="J382" i="8"/>
  <c r="K96" i="9"/>
  <c r="E366" i="4"/>
  <c r="L173" i="9"/>
  <c r="B366" i="4"/>
  <c r="C366" i="4"/>
  <c r="D366" i="4"/>
  <c r="J224" i="8" l="1"/>
  <c r="J226" i="8"/>
  <c r="J227" i="8"/>
  <c r="J225" i="8"/>
  <c r="C97" i="9"/>
  <c r="K382" i="8"/>
  <c r="L96" i="9"/>
  <c r="E367" i="4"/>
  <c r="M173" i="9"/>
  <c r="C367" i="4"/>
  <c r="D367" i="4"/>
  <c r="B367" i="4"/>
  <c r="K226" i="8" l="1"/>
  <c r="K225" i="8"/>
  <c r="K227" i="8"/>
  <c r="K224" i="8"/>
  <c r="D97" i="9"/>
  <c r="L382" i="8"/>
  <c r="M96" i="9"/>
  <c r="E368" i="4"/>
  <c r="N173" i="9"/>
  <c r="D368" i="4"/>
  <c r="B368" i="4"/>
  <c r="C368" i="4"/>
  <c r="L226" i="8" l="1"/>
  <c r="L227" i="8"/>
  <c r="L225" i="8"/>
  <c r="L224" i="8"/>
  <c r="E97" i="9"/>
  <c r="M382" i="8"/>
  <c r="N96" i="9"/>
  <c r="E369" i="4"/>
  <c r="O173" i="9"/>
  <c r="B369" i="4"/>
  <c r="C369" i="4"/>
  <c r="D369" i="4"/>
  <c r="M227" i="8" l="1"/>
  <c r="M225" i="8"/>
  <c r="M224" i="8"/>
  <c r="M226" i="8"/>
  <c r="F97" i="9"/>
  <c r="N382" i="8"/>
  <c r="O96" i="9"/>
  <c r="E370" i="4"/>
  <c r="P173" i="9"/>
  <c r="B370" i="4"/>
  <c r="C370" i="4"/>
  <c r="D370" i="4"/>
  <c r="N227" i="8" l="1"/>
  <c r="N226" i="8"/>
  <c r="N225" i="8"/>
  <c r="N224" i="8"/>
  <c r="G97" i="9"/>
  <c r="O382" i="8"/>
  <c r="P96" i="9"/>
  <c r="E371" i="4"/>
  <c r="Q173" i="9"/>
  <c r="C371" i="4"/>
  <c r="D371" i="4"/>
  <c r="B371" i="4"/>
  <c r="O227" i="8" l="1"/>
  <c r="O226" i="8"/>
  <c r="O225" i="8"/>
  <c r="O224" i="8"/>
  <c r="H97" i="9"/>
  <c r="P382" i="8"/>
  <c r="Q96" i="9"/>
  <c r="E372" i="4"/>
  <c r="R173" i="9"/>
  <c r="D372" i="4"/>
  <c r="B372" i="4"/>
  <c r="C372" i="4"/>
  <c r="P225" i="8" l="1"/>
  <c r="P224" i="8"/>
  <c r="P227" i="8"/>
  <c r="P226" i="8"/>
  <c r="I97" i="9"/>
  <c r="Q382" i="8"/>
  <c r="R96" i="9"/>
  <c r="E373" i="4"/>
  <c r="S173" i="9"/>
  <c r="B373" i="4"/>
  <c r="C373" i="4"/>
  <c r="D373" i="4"/>
  <c r="Q226" i="8" l="1"/>
  <c r="Q224" i="8"/>
  <c r="Q227" i="8"/>
  <c r="Q225" i="8"/>
  <c r="J97" i="9"/>
  <c r="R382" i="8"/>
  <c r="S96" i="9"/>
  <c r="E374" i="4"/>
  <c r="T173" i="9"/>
  <c r="B374" i="4"/>
  <c r="C374" i="4"/>
  <c r="D374" i="4"/>
  <c r="R227" i="8" l="1"/>
  <c r="R226" i="8"/>
  <c r="R224" i="8"/>
  <c r="R225" i="8"/>
  <c r="K97" i="9"/>
  <c r="S382" i="8"/>
  <c r="T96" i="9"/>
  <c r="E375" i="4"/>
  <c r="U173" i="9"/>
  <c r="C375" i="4"/>
  <c r="D375" i="4"/>
  <c r="B375" i="4"/>
  <c r="S226" i="8" l="1"/>
  <c r="S227" i="8"/>
  <c r="S225" i="8"/>
  <c r="S224" i="8"/>
  <c r="L97" i="9"/>
  <c r="T382" i="8"/>
  <c r="U96" i="9"/>
  <c r="E376" i="4"/>
  <c r="V173" i="9"/>
  <c r="D376" i="4"/>
  <c r="B376" i="4"/>
  <c r="C376" i="4"/>
  <c r="T227" i="8" l="1"/>
  <c r="T226" i="8"/>
  <c r="T225" i="8"/>
  <c r="T224" i="8"/>
  <c r="M97" i="9"/>
  <c r="U382" i="8"/>
  <c r="V96" i="9"/>
  <c r="E377" i="4"/>
  <c r="W173" i="9"/>
  <c r="B377" i="4"/>
  <c r="C377" i="4"/>
  <c r="D377" i="4"/>
  <c r="U224" i="8" l="1"/>
  <c r="U227" i="8"/>
  <c r="U225" i="8"/>
  <c r="U226" i="8"/>
  <c r="N97" i="9"/>
  <c r="V382" i="8"/>
  <c r="W96" i="9"/>
  <c r="E378" i="4"/>
  <c r="X173" i="9"/>
  <c r="B378" i="4"/>
  <c r="C378" i="4"/>
  <c r="D378" i="4"/>
  <c r="V225" i="8" l="1"/>
  <c r="V227" i="8"/>
  <c r="V226" i="8"/>
  <c r="V224" i="8"/>
  <c r="O97" i="9"/>
  <c r="W382" i="8"/>
  <c r="X96" i="9"/>
  <c r="E379" i="4"/>
  <c r="Y173" i="9"/>
  <c r="C379" i="4"/>
  <c r="D379" i="4"/>
  <c r="B379" i="4"/>
  <c r="W226" i="8" l="1"/>
  <c r="W225" i="8"/>
  <c r="W224" i="8"/>
  <c r="W227" i="8"/>
  <c r="P97" i="9"/>
  <c r="X382" i="8"/>
  <c r="Y96" i="9"/>
  <c r="E380" i="4"/>
  <c r="Z173" i="9"/>
  <c r="D380" i="4"/>
  <c r="B380" i="4"/>
  <c r="C380" i="4"/>
  <c r="X225" i="8" l="1"/>
  <c r="X227" i="8"/>
  <c r="X224" i="8"/>
  <c r="X226" i="8"/>
  <c r="Q97" i="9"/>
  <c r="Y382" i="8"/>
  <c r="Z96" i="9"/>
  <c r="E381" i="4"/>
  <c r="AA173" i="9"/>
  <c r="B381" i="4"/>
  <c r="C381" i="4"/>
  <c r="D381" i="4"/>
  <c r="Y227" i="8" l="1"/>
  <c r="Y225" i="8"/>
  <c r="Y226" i="8"/>
  <c r="Y224" i="8"/>
  <c r="R97" i="9"/>
  <c r="Z382" i="8"/>
  <c r="AA96" i="9"/>
  <c r="E382" i="4"/>
  <c r="AB173" i="9"/>
  <c r="B382" i="4"/>
  <c r="C382" i="4"/>
  <c r="D382" i="4"/>
  <c r="Z227" i="8" l="1"/>
  <c r="Z226" i="8"/>
  <c r="Z225" i="8"/>
  <c r="Z224" i="8"/>
  <c r="S97" i="9"/>
  <c r="AA382" i="8"/>
  <c r="AB96" i="9"/>
  <c r="E383" i="4"/>
  <c r="AC173" i="9"/>
  <c r="C383" i="4"/>
  <c r="D383" i="4"/>
  <c r="B383" i="4"/>
  <c r="AA224" i="8" l="1"/>
  <c r="AA227" i="8"/>
  <c r="AA225" i="8"/>
  <c r="AA226" i="8"/>
  <c r="T97" i="9"/>
  <c r="AB382" i="8"/>
  <c r="AC96" i="9"/>
  <c r="E384" i="4"/>
  <c r="AD173" i="9"/>
  <c r="D384" i="4"/>
  <c r="B384" i="4"/>
  <c r="C384" i="4"/>
  <c r="AB225" i="8" l="1"/>
  <c r="AB224" i="8"/>
  <c r="AB226" i="8"/>
  <c r="AB227" i="8"/>
  <c r="U97" i="9"/>
  <c r="AC382" i="8"/>
  <c r="AD96" i="9"/>
  <c r="E385" i="4"/>
  <c r="C174" i="9"/>
  <c r="B385" i="4"/>
  <c r="C385" i="4"/>
  <c r="D385" i="4"/>
  <c r="AC225" i="8" l="1"/>
  <c r="AC226" i="8"/>
  <c r="AC224" i="8"/>
  <c r="AC227" i="8"/>
  <c r="V97" i="9"/>
  <c r="AD382" i="8"/>
  <c r="C101" i="9"/>
  <c r="C100" i="9"/>
  <c r="C102" i="9"/>
  <c r="E386" i="4"/>
  <c r="D174" i="9"/>
  <c r="B386" i="4"/>
  <c r="C386" i="4"/>
  <c r="D386" i="4"/>
  <c r="AD227" i="8" l="1"/>
  <c r="AD226" i="8"/>
  <c r="AD225" i="8"/>
  <c r="AD224" i="8"/>
  <c r="W97" i="9"/>
  <c r="AE382" i="8"/>
  <c r="D102" i="9"/>
  <c r="E387" i="4"/>
  <c r="E174" i="9"/>
  <c r="C387" i="4"/>
  <c r="D387" i="4"/>
  <c r="B387" i="4"/>
  <c r="AE226" i="8" l="1"/>
  <c r="AE225" i="8"/>
  <c r="AE227" i="8"/>
  <c r="AE224" i="8"/>
  <c r="X97" i="9"/>
  <c r="D383" i="8"/>
  <c r="E102" i="9"/>
  <c r="E388" i="4"/>
  <c r="F174" i="9"/>
  <c r="D388" i="4"/>
  <c r="B388" i="4"/>
  <c r="C388" i="4"/>
  <c r="E383" i="8" l="1"/>
  <c r="D241" i="8"/>
  <c r="D240" i="8"/>
  <c r="D243" i="8"/>
  <c r="D242" i="8"/>
  <c r="Y97" i="9"/>
  <c r="F102" i="9"/>
  <c r="E389" i="4"/>
  <c r="G174" i="9"/>
  <c r="B389" i="4"/>
  <c r="C389" i="4"/>
  <c r="D389" i="4"/>
  <c r="F383" i="8" l="1"/>
  <c r="E243" i="8"/>
  <c r="E240" i="8"/>
  <c r="E241" i="8"/>
  <c r="E242" i="8"/>
  <c r="Z97" i="9"/>
  <c r="G102" i="9"/>
  <c r="E390" i="4"/>
  <c r="H174" i="9"/>
  <c r="B390" i="4"/>
  <c r="C390" i="4"/>
  <c r="D390" i="4"/>
  <c r="G383" i="8" l="1"/>
  <c r="F243" i="8"/>
  <c r="F242" i="8"/>
  <c r="F241" i="8"/>
  <c r="F240" i="8"/>
  <c r="AA97" i="9"/>
  <c r="H102" i="9"/>
  <c r="E391" i="4"/>
  <c r="I174" i="9"/>
  <c r="C391" i="4"/>
  <c r="D391" i="4"/>
  <c r="B391" i="4"/>
  <c r="H383" i="8" l="1"/>
  <c r="G241" i="8"/>
  <c r="G242" i="8"/>
  <c r="G240" i="8"/>
  <c r="G243" i="8"/>
  <c r="AB97" i="9"/>
  <c r="I102" i="9"/>
  <c r="E392" i="4"/>
  <c r="J174" i="9"/>
  <c r="D392" i="4"/>
  <c r="B392" i="4"/>
  <c r="C392" i="4"/>
  <c r="I383" i="8" l="1"/>
  <c r="H241" i="8"/>
  <c r="H240" i="8"/>
  <c r="H242" i="8"/>
  <c r="H243" i="8"/>
  <c r="AC97" i="9"/>
  <c r="J102" i="9"/>
  <c r="E393" i="4"/>
  <c r="K174" i="9"/>
  <c r="B393" i="4"/>
  <c r="C393" i="4"/>
  <c r="D393" i="4"/>
  <c r="J383" i="8" l="1"/>
  <c r="I243" i="8"/>
  <c r="I240" i="8"/>
  <c r="I242" i="8"/>
  <c r="I241" i="8"/>
  <c r="AD97" i="9"/>
  <c r="K102" i="9"/>
  <c r="E394" i="4"/>
  <c r="C103" i="9" s="1"/>
  <c r="L174" i="9"/>
  <c r="B394" i="4"/>
  <c r="C394" i="4"/>
  <c r="D394" i="4"/>
  <c r="K383" i="8" l="1"/>
  <c r="J243" i="8"/>
  <c r="J242" i="8"/>
  <c r="J240" i="8"/>
  <c r="J241" i="8"/>
  <c r="L102" i="9"/>
  <c r="E395" i="4"/>
  <c r="D103" i="9" s="1"/>
  <c r="M174" i="9"/>
  <c r="C395" i="4"/>
  <c r="D395" i="4"/>
  <c r="B395" i="4"/>
  <c r="L383" i="8" l="1"/>
  <c r="K242" i="8"/>
  <c r="K241" i="8"/>
  <c r="K243" i="8"/>
  <c r="K240" i="8"/>
  <c r="M102" i="9"/>
  <c r="E396" i="4"/>
  <c r="E103" i="9" s="1"/>
  <c r="N174" i="9"/>
  <c r="D396" i="4"/>
  <c r="B396" i="4"/>
  <c r="C396" i="4"/>
  <c r="M383" i="8" l="1"/>
  <c r="L241" i="8"/>
  <c r="L243" i="8"/>
  <c r="L240" i="8"/>
  <c r="L242" i="8"/>
  <c r="N102" i="9"/>
  <c r="E397" i="4"/>
  <c r="F103" i="9" s="1"/>
  <c r="O174" i="9"/>
  <c r="B397" i="4"/>
  <c r="C397" i="4"/>
  <c r="D397" i="4"/>
  <c r="N383" i="8" l="1"/>
  <c r="M240" i="8"/>
  <c r="M243" i="8"/>
  <c r="M241" i="8"/>
  <c r="M242" i="8"/>
  <c r="O102" i="9"/>
  <c r="E398" i="4"/>
  <c r="G103" i="9" s="1"/>
  <c r="P174" i="9"/>
  <c r="B398" i="4"/>
  <c r="C398" i="4"/>
  <c r="D398" i="4"/>
  <c r="O383" i="8" l="1"/>
  <c r="N242" i="8"/>
  <c r="N243" i="8"/>
  <c r="N240" i="8"/>
  <c r="N241" i="8"/>
  <c r="P102" i="9"/>
  <c r="E399" i="4"/>
  <c r="H103" i="9" s="1"/>
  <c r="Q174" i="9"/>
  <c r="C399" i="4"/>
  <c r="D399" i="4"/>
  <c r="B399" i="4"/>
  <c r="P383" i="8" l="1"/>
  <c r="O242" i="8"/>
  <c r="O241" i="8"/>
  <c r="O240" i="8"/>
  <c r="O243" i="8"/>
  <c r="Q102" i="9"/>
  <c r="E400" i="4"/>
  <c r="I103" i="9" s="1"/>
  <c r="R174" i="9"/>
  <c r="D400" i="4"/>
  <c r="B400" i="4"/>
  <c r="C400" i="4"/>
  <c r="Q383" i="8" l="1"/>
  <c r="P241" i="8"/>
  <c r="P240" i="8"/>
  <c r="P242" i="8"/>
  <c r="P243" i="8"/>
  <c r="R102" i="9"/>
  <c r="E401" i="4"/>
  <c r="J103" i="9" s="1"/>
  <c r="S174" i="9"/>
  <c r="B401" i="4"/>
  <c r="C401" i="4"/>
  <c r="D401" i="4"/>
  <c r="R383" i="8" l="1"/>
  <c r="Q243" i="8"/>
  <c r="Q240" i="8"/>
  <c r="Q242" i="8"/>
  <c r="Q241" i="8"/>
  <c r="S102" i="9"/>
  <c r="E402" i="4"/>
  <c r="K103" i="9" s="1"/>
  <c r="T174" i="9"/>
  <c r="B402" i="4"/>
  <c r="C402" i="4"/>
  <c r="D402" i="4"/>
  <c r="S383" i="8" l="1"/>
  <c r="R243" i="8"/>
  <c r="R242" i="8"/>
  <c r="R241" i="8"/>
  <c r="R240" i="8"/>
  <c r="T102" i="9"/>
  <c r="E403" i="4"/>
  <c r="L103" i="9" s="1"/>
  <c r="U174" i="9"/>
  <c r="C403" i="4"/>
  <c r="D403" i="4"/>
  <c r="B403" i="4"/>
  <c r="S241" i="8" l="1"/>
  <c r="S242" i="8"/>
  <c r="S243" i="8"/>
  <c r="S240" i="8"/>
  <c r="T383" i="8"/>
  <c r="U102" i="9"/>
  <c r="E404" i="4"/>
  <c r="M103" i="9" s="1"/>
  <c r="V174" i="9"/>
  <c r="D404" i="4"/>
  <c r="B404" i="4"/>
  <c r="C404" i="4"/>
  <c r="T241" i="8" l="1"/>
  <c r="T240" i="8"/>
  <c r="T243" i="8"/>
  <c r="T242" i="8"/>
  <c r="U383" i="8"/>
  <c r="V102" i="9"/>
  <c r="E405" i="4"/>
  <c r="N103" i="9" s="1"/>
  <c r="W174" i="9"/>
  <c r="B405" i="4"/>
  <c r="C405" i="4"/>
  <c r="D405" i="4"/>
  <c r="U243" i="8" l="1"/>
  <c r="U240" i="8"/>
  <c r="U241" i="8"/>
  <c r="U242" i="8"/>
  <c r="V383" i="8"/>
  <c r="W102" i="9"/>
  <c r="E406" i="4"/>
  <c r="O103" i="9" s="1"/>
  <c r="X174" i="9"/>
  <c r="B406" i="4"/>
  <c r="C406" i="4"/>
  <c r="D406" i="4"/>
  <c r="V243" i="8" l="1"/>
  <c r="V242" i="8"/>
  <c r="V241" i="8"/>
  <c r="V240" i="8"/>
  <c r="W383" i="8"/>
  <c r="X102" i="9"/>
  <c r="E407" i="4"/>
  <c r="P103" i="9" s="1"/>
  <c r="Y174" i="9"/>
  <c r="C407" i="4"/>
  <c r="D407" i="4"/>
  <c r="B407" i="4"/>
  <c r="W242" i="8" l="1"/>
  <c r="W241" i="8"/>
  <c r="W240" i="8"/>
  <c r="W243" i="8"/>
  <c r="X383" i="8"/>
  <c r="Y102" i="9"/>
  <c r="E408" i="4"/>
  <c r="Q103" i="9" s="1"/>
  <c r="Z174" i="9"/>
  <c r="D408" i="4"/>
  <c r="B408" i="4"/>
  <c r="C408" i="4"/>
  <c r="X240" i="8" l="1"/>
  <c r="X241" i="8"/>
  <c r="X242" i="8"/>
  <c r="X243" i="8"/>
  <c r="Y383" i="8"/>
  <c r="Z102" i="9"/>
  <c r="E409" i="4"/>
  <c r="R103" i="9" s="1"/>
  <c r="AA174" i="9"/>
  <c r="B409" i="4"/>
  <c r="C409" i="4"/>
  <c r="D409" i="4"/>
  <c r="Y240" i="8" l="1"/>
  <c r="Y243" i="8"/>
  <c r="Y241" i="8"/>
  <c r="Y242" i="8"/>
  <c r="Z383" i="8"/>
  <c r="AA102" i="9"/>
  <c r="E410" i="4"/>
  <c r="S103" i="9" s="1"/>
  <c r="AB174" i="9"/>
  <c r="B410" i="4"/>
  <c r="C410" i="4"/>
  <c r="D410" i="4"/>
  <c r="Z242" i="8" l="1"/>
  <c r="Z243" i="8"/>
  <c r="Z241" i="8"/>
  <c r="Z240" i="8"/>
  <c r="AA383" i="8"/>
  <c r="AB102" i="9"/>
  <c r="E411" i="4"/>
  <c r="T103" i="9" s="1"/>
  <c r="AC174" i="9"/>
  <c r="C411" i="4"/>
  <c r="D411" i="4"/>
  <c r="B411" i="4"/>
  <c r="AA242" i="8" l="1"/>
  <c r="AA241" i="8"/>
  <c r="AA243" i="8"/>
  <c r="AA240" i="8"/>
  <c r="AB383" i="8"/>
  <c r="AC102" i="9"/>
  <c r="E412" i="4"/>
  <c r="U103" i="9" s="1"/>
  <c r="AD174" i="9"/>
  <c r="D412" i="4"/>
  <c r="B412" i="4"/>
  <c r="C412" i="4"/>
  <c r="AB241" i="8" l="1"/>
  <c r="AB240" i="8"/>
  <c r="AB243" i="8"/>
  <c r="AB242" i="8"/>
  <c r="AC383" i="8"/>
  <c r="AD102" i="9"/>
  <c r="E413" i="4"/>
  <c r="V103" i="9" s="1"/>
  <c r="C175" i="9"/>
  <c r="B413" i="4"/>
  <c r="C413" i="4"/>
  <c r="D413" i="4"/>
  <c r="AC243" i="8" l="1"/>
  <c r="AC240" i="8"/>
  <c r="AC241" i="8"/>
  <c r="AC242" i="8"/>
  <c r="AD383" i="8"/>
  <c r="C106" i="9"/>
  <c r="C107" i="9"/>
  <c r="C108" i="9"/>
  <c r="E414" i="4"/>
  <c r="W103" i="9" s="1"/>
  <c r="D175" i="9"/>
  <c r="B414" i="4"/>
  <c r="C414" i="4"/>
  <c r="D414" i="4"/>
  <c r="AD243" i="8" l="1"/>
  <c r="AD242" i="8"/>
  <c r="AD241" i="8"/>
  <c r="AD240" i="8"/>
  <c r="AE383" i="8"/>
  <c r="D108" i="9"/>
  <c r="D106" i="9"/>
  <c r="D107" i="9"/>
  <c r="E415" i="4"/>
  <c r="X103" i="9" s="1"/>
  <c r="E175" i="9"/>
  <c r="C415" i="4"/>
  <c r="D415" i="4"/>
  <c r="B415" i="4"/>
  <c r="AE241" i="8" l="1"/>
  <c r="AE242" i="8"/>
  <c r="AE240" i="8"/>
  <c r="AE243" i="8"/>
  <c r="D384" i="8"/>
  <c r="E106" i="9"/>
  <c r="E108" i="9"/>
  <c r="E107" i="9"/>
  <c r="E416" i="4"/>
  <c r="Y103" i="9" s="1"/>
  <c r="F175" i="9"/>
  <c r="D416" i="4"/>
  <c r="B416" i="4"/>
  <c r="C416" i="4"/>
  <c r="D256" i="8" l="1"/>
  <c r="D257" i="8"/>
  <c r="D259" i="8"/>
  <c r="D258" i="8"/>
  <c r="E384" i="8"/>
  <c r="F106" i="9"/>
  <c r="F107" i="9"/>
  <c r="F108" i="9"/>
  <c r="E417" i="4"/>
  <c r="Z103" i="9" s="1"/>
  <c r="G175" i="9"/>
  <c r="B417" i="4"/>
  <c r="C417" i="4"/>
  <c r="D417" i="4"/>
  <c r="E256" i="8" l="1"/>
  <c r="E259" i="8"/>
  <c r="E257" i="8"/>
  <c r="E258" i="8"/>
  <c r="F384" i="8"/>
  <c r="G108" i="9"/>
  <c r="G107" i="9"/>
  <c r="G106" i="9"/>
  <c r="E418" i="4"/>
  <c r="AA103" i="9" s="1"/>
  <c r="H175" i="9"/>
  <c r="B418" i="4"/>
  <c r="C418" i="4"/>
  <c r="D418" i="4"/>
  <c r="F258" i="8" l="1"/>
  <c r="F259" i="8"/>
  <c r="F257" i="8"/>
  <c r="F256" i="8"/>
  <c r="G384" i="8"/>
  <c r="H107" i="9"/>
  <c r="H108" i="9"/>
  <c r="H106" i="9"/>
  <c r="E419" i="4"/>
  <c r="AB103" i="9" s="1"/>
  <c r="I175" i="9"/>
  <c r="C419" i="4"/>
  <c r="D419" i="4"/>
  <c r="B419" i="4"/>
  <c r="G258" i="8" l="1"/>
  <c r="G257" i="8"/>
  <c r="G256" i="8"/>
  <c r="G259" i="8"/>
  <c r="H384" i="8"/>
  <c r="I108" i="9"/>
  <c r="I106" i="9"/>
  <c r="I107" i="9"/>
  <c r="E420" i="4"/>
  <c r="AC103" i="9" s="1"/>
  <c r="J175" i="9"/>
  <c r="D420" i="4"/>
  <c r="B420" i="4"/>
  <c r="C420" i="4"/>
  <c r="H257" i="8" l="1"/>
  <c r="H256" i="8"/>
  <c r="H258" i="8"/>
  <c r="H259" i="8"/>
  <c r="I384" i="8"/>
  <c r="J108" i="9"/>
  <c r="J106" i="9"/>
  <c r="J107" i="9"/>
  <c r="E421" i="4"/>
  <c r="AD103" i="9" s="1"/>
  <c r="K175" i="9"/>
  <c r="B421" i="4"/>
  <c r="C421" i="4"/>
  <c r="D421" i="4"/>
  <c r="I259" i="8" l="1"/>
  <c r="I256" i="8"/>
  <c r="I258" i="8"/>
  <c r="I257" i="8"/>
  <c r="J384" i="8"/>
  <c r="K107" i="9"/>
  <c r="K108" i="9"/>
  <c r="K106" i="9"/>
  <c r="E422" i="4"/>
  <c r="L175" i="9"/>
  <c r="B422" i="4"/>
  <c r="C422" i="4"/>
  <c r="D422" i="4"/>
  <c r="J259" i="8" l="1"/>
  <c r="J258" i="8"/>
  <c r="J256" i="8"/>
  <c r="J257" i="8"/>
  <c r="K384" i="8"/>
  <c r="C109" i="9"/>
  <c r="L106" i="9"/>
  <c r="L107" i="9"/>
  <c r="L108" i="9"/>
  <c r="E423" i="4"/>
  <c r="M175" i="9"/>
  <c r="C423" i="4"/>
  <c r="D423" i="4"/>
  <c r="B423" i="4"/>
  <c r="K257" i="8" l="1"/>
  <c r="K258" i="8"/>
  <c r="K256" i="8"/>
  <c r="K259" i="8"/>
  <c r="L384" i="8"/>
  <c r="D109" i="9"/>
  <c r="M107" i="9"/>
  <c r="M108" i="9"/>
  <c r="M106" i="9"/>
  <c r="E424" i="4"/>
  <c r="N175" i="9"/>
  <c r="D424" i="4"/>
  <c r="B424" i="4"/>
  <c r="C424" i="4"/>
  <c r="L257" i="8" l="1"/>
  <c r="L256" i="8"/>
  <c r="L259" i="8"/>
  <c r="L258" i="8"/>
  <c r="M384" i="8"/>
  <c r="E109" i="9"/>
  <c r="N107" i="9"/>
  <c r="N108" i="9"/>
  <c r="N106" i="9"/>
  <c r="E425" i="4"/>
  <c r="O175" i="9"/>
  <c r="B425" i="4"/>
  <c r="C425" i="4"/>
  <c r="D425" i="4"/>
  <c r="M259" i="8" l="1"/>
  <c r="M256" i="8"/>
  <c r="M257" i="8"/>
  <c r="M258" i="8"/>
  <c r="N384" i="8"/>
  <c r="F109" i="9"/>
  <c r="O106" i="9"/>
  <c r="O108" i="9"/>
  <c r="O107" i="9"/>
  <c r="E426" i="4"/>
  <c r="P175" i="9"/>
  <c r="B426" i="4"/>
  <c r="C426" i="4"/>
  <c r="D426" i="4"/>
  <c r="N259" i="8" l="1"/>
  <c r="N258" i="8"/>
  <c r="N256" i="8"/>
  <c r="N257" i="8"/>
  <c r="O384" i="8"/>
  <c r="G109" i="9"/>
  <c r="P108" i="9"/>
  <c r="P106" i="9"/>
  <c r="P107" i="9"/>
  <c r="E427" i="4"/>
  <c r="Q175" i="9"/>
  <c r="C427" i="4"/>
  <c r="D427" i="4"/>
  <c r="B427" i="4"/>
  <c r="O258" i="8" l="1"/>
  <c r="O257" i="8"/>
  <c r="O259" i="8"/>
  <c r="O256" i="8"/>
  <c r="P384" i="8"/>
  <c r="H109" i="9"/>
  <c r="Q106" i="9"/>
  <c r="Q107" i="9"/>
  <c r="Q108" i="9"/>
  <c r="E428" i="4"/>
  <c r="R175" i="9"/>
  <c r="D428" i="4"/>
  <c r="B428" i="4"/>
  <c r="C428" i="4"/>
  <c r="P256" i="8" l="1"/>
  <c r="P257" i="8"/>
  <c r="P259" i="8"/>
  <c r="P258" i="8"/>
  <c r="Q384" i="8"/>
  <c r="I109" i="9"/>
  <c r="R106" i="9"/>
  <c r="R107" i="9"/>
  <c r="R108" i="9"/>
  <c r="E429" i="4"/>
  <c r="S175" i="9"/>
  <c r="B429" i="4"/>
  <c r="C429" i="4"/>
  <c r="D429" i="4"/>
  <c r="Q256" i="8" l="1"/>
  <c r="Q259" i="8"/>
  <c r="Q258" i="8"/>
  <c r="Q257" i="8"/>
  <c r="R384" i="8"/>
  <c r="J109" i="9"/>
  <c r="S108" i="9"/>
  <c r="S106" i="9"/>
  <c r="S107" i="9"/>
  <c r="E430" i="4"/>
  <c r="T175" i="9"/>
  <c r="B430" i="4"/>
  <c r="C430" i="4"/>
  <c r="D430" i="4"/>
  <c r="R258" i="8" l="1"/>
  <c r="R259" i="8"/>
  <c r="R257" i="8"/>
  <c r="R256" i="8"/>
  <c r="S384" i="8"/>
  <c r="K109" i="9"/>
  <c r="T107" i="9"/>
  <c r="T108" i="9"/>
  <c r="T106" i="9"/>
  <c r="E431" i="4"/>
  <c r="U175" i="9"/>
  <c r="C431" i="4"/>
  <c r="D431" i="4"/>
  <c r="B431" i="4"/>
  <c r="S258" i="8" l="1"/>
  <c r="S257" i="8"/>
  <c r="S259" i="8"/>
  <c r="S256" i="8"/>
  <c r="T384" i="8"/>
  <c r="L109" i="9"/>
  <c r="U108" i="9"/>
  <c r="U107" i="9"/>
  <c r="U106" i="9"/>
  <c r="E432" i="4"/>
  <c r="V175" i="9"/>
  <c r="D432" i="4"/>
  <c r="B432" i="4"/>
  <c r="C432" i="4"/>
  <c r="T257" i="8" l="1"/>
  <c r="T256" i="8"/>
  <c r="T258" i="8"/>
  <c r="T259" i="8"/>
  <c r="U384" i="8"/>
  <c r="M109" i="9"/>
  <c r="V108" i="9"/>
  <c r="V107" i="9"/>
  <c r="V106" i="9"/>
  <c r="E433" i="4"/>
  <c r="W175" i="9"/>
  <c r="B433" i="4"/>
  <c r="C433" i="4"/>
  <c r="D433" i="4"/>
  <c r="U259" i="8" l="1"/>
  <c r="U256" i="8"/>
  <c r="U258" i="8"/>
  <c r="U257" i="8"/>
  <c r="V384" i="8"/>
  <c r="N109" i="9"/>
  <c r="W107" i="9"/>
  <c r="W108" i="9"/>
  <c r="W106" i="9"/>
  <c r="E434" i="4"/>
  <c r="X175" i="9"/>
  <c r="B434" i="4"/>
  <c r="C434" i="4"/>
  <c r="D434" i="4"/>
  <c r="V259" i="8" l="1"/>
  <c r="V258" i="8"/>
  <c r="V257" i="8"/>
  <c r="V256" i="8"/>
  <c r="W384" i="8"/>
  <c r="O109" i="9"/>
  <c r="X106" i="9"/>
  <c r="X107" i="9"/>
  <c r="X108" i="9"/>
  <c r="E435" i="4"/>
  <c r="Y175" i="9"/>
  <c r="C435" i="4"/>
  <c r="D435" i="4"/>
  <c r="B435" i="4"/>
  <c r="W257" i="8" l="1"/>
  <c r="W258" i="8"/>
  <c r="W256" i="8"/>
  <c r="W259" i="8"/>
  <c r="X384" i="8"/>
  <c r="P109" i="9"/>
  <c r="Y107" i="9"/>
  <c r="Y108" i="9"/>
  <c r="Y106" i="9"/>
  <c r="E436" i="4"/>
  <c r="Z175" i="9"/>
  <c r="D436" i="4"/>
  <c r="B436" i="4"/>
  <c r="C436" i="4"/>
  <c r="X257" i="8" l="1"/>
  <c r="X256" i="8"/>
  <c r="X258" i="8"/>
  <c r="X259" i="8"/>
  <c r="Y384" i="8"/>
  <c r="Q109" i="9"/>
  <c r="Z107" i="9"/>
  <c r="Z108" i="9"/>
  <c r="Z106" i="9"/>
  <c r="E437" i="4"/>
  <c r="AA175" i="9"/>
  <c r="B437" i="4"/>
  <c r="C437" i="4"/>
  <c r="D437" i="4"/>
  <c r="Y259" i="8" l="1"/>
  <c r="Y256" i="8"/>
  <c r="Y257" i="8"/>
  <c r="Y258" i="8"/>
  <c r="Z384" i="8"/>
  <c r="R109" i="9"/>
  <c r="AA106" i="9"/>
  <c r="AA108" i="9"/>
  <c r="AA107" i="9"/>
  <c r="E438" i="4"/>
  <c r="AB175" i="9"/>
  <c r="B438" i="4"/>
  <c r="C438" i="4"/>
  <c r="D438" i="4"/>
  <c r="Z259" i="8" l="1"/>
  <c r="Z258" i="8"/>
  <c r="Z257" i="8"/>
  <c r="Z256" i="8"/>
  <c r="AA384" i="8"/>
  <c r="S109" i="9"/>
  <c r="AB108" i="9"/>
  <c r="AB106" i="9"/>
  <c r="AB107" i="9"/>
  <c r="E439" i="4"/>
  <c r="AC175" i="9"/>
  <c r="C439" i="4"/>
  <c r="D439" i="4"/>
  <c r="B439" i="4"/>
  <c r="AA258" i="8" l="1"/>
  <c r="AA257" i="8"/>
  <c r="AA259" i="8"/>
  <c r="AA256" i="8"/>
  <c r="AB384" i="8"/>
  <c r="T109" i="9"/>
  <c r="AC106" i="9"/>
  <c r="AC107" i="9"/>
  <c r="AC108" i="9"/>
  <c r="E440" i="4"/>
  <c r="AD175" i="9"/>
  <c r="D440" i="4"/>
  <c r="B440" i="4"/>
  <c r="C440" i="4"/>
  <c r="AB256" i="8" l="1"/>
  <c r="AB257" i="8"/>
  <c r="AB259" i="8"/>
  <c r="AB258" i="8"/>
  <c r="AC384" i="8"/>
  <c r="U109" i="9"/>
  <c r="AD106" i="9"/>
  <c r="AD107" i="9"/>
  <c r="AD108" i="9"/>
  <c r="E441" i="4"/>
  <c r="C176" i="9"/>
  <c r="B441" i="4"/>
  <c r="C441" i="4"/>
  <c r="D441" i="4"/>
  <c r="AC256" i="8" l="1"/>
  <c r="AC259" i="8"/>
  <c r="AC257" i="8"/>
  <c r="AC258" i="8"/>
  <c r="AD384" i="8"/>
  <c r="V109" i="9"/>
  <c r="C114" i="9"/>
  <c r="C112" i="9"/>
  <c r="C113" i="9"/>
  <c r="E442" i="4"/>
  <c r="D176" i="9"/>
  <c r="B442" i="4"/>
  <c r="C442" i="4"/>
  <c r="D442" i="4"/>
  <c r="AD258" i="8" l="1"/>
  <c r="AD259" i="8"/>
  <c r="AD257" i="8"/>
  <c r="AD256" i="8"/>
  <c r="AE384" i="8"/>
  <c r="W109" i="9"/>
  <c r="D113" i="9"/>
  <c r="D114" i="9"/>
  <c r="D112" i="9"/>
  <c r="E443" i="4"/>
  <c r="E176" i="9"/>
  <c r="C443" i="4"/>
  <c r="D443" i="4"/>
  <c r="B443" i="4"/>
  <c r="AE258" i="8" l="1"/>
  <c r="AE257" i="8"/>
  <c r="AE256" i="8"/>
  <c r="AE259" i="8"/>
  <c r="D385" i="8"/>
  <c r="X109" i="9"/>
  <c r="E114" i="9"/>
  <c r="E112" i="9"/>
  <c r="E113" i="9"/>
  <c r="E444" i="4"/>
  <c r="F176" i="9"/>
  <c r="D444" i="4"/>
  <c r="B444" i="4"/>
  <c r="C444" i="4"/>
  <c r="D273" i="8" l="1"/>
  <c r="D272" i="8"/>
  <c r="D275" i="8"/>
  <c r="D274" i="8"/>
  <c r="E385" i="8"/>
  <c r="Y109" i="9"/>
  <c r="F114" i="9"/>
  <c r="F112" i="9"/>
  <c r="F113" i="9"/>
  <c r="E445" i="4"/>
  <c r="G176" i="9"/>
  <c r="B445" i="4"/>
  <c r="C445" i="4"/>
  <c r="D445" i="4"/>
  <c r="E275" i="8" l="1"/>
  <c r="E272" i="8"/>
  <c r="E273" i="8"/>
  <c r="E274" i="8"/>
  <c r="F385" i="8"/>
  <c r="Z109" i="9"/>
  <c r="G113" i="9"/>
  <c r="G114" i="9"/>
  <c r="G112" i="9"/>
  <c r="E446" i="4"/>
  <c r="H176" i="9"/>
  <c r="B446" i="4"/>
  <c r="C446" i="4"/>
  <c r="D446" i="4"/>
  <c r="F275" i="8" l="1"/>
  <c r="F274" i="8"/>
  <c r="F273" i="8"/>
  <c r="F272" i="8"/>
  <c r="G385" i="8"/>
  <c r="AA109" i="9"/>
  <c r="H112" i="9"/>
  <c r="H113" i="9"/>
  <c r="H114" i="9"/>
  <c r="E447" i="4"/>
  <c r="I176" i="9"/>
  <c r="C447" i="4"/>
  <c r="D447" i="4"/>
  <c r="B447" i="4"/>
  <c r="G274" i="8" l="1"/>
  <c r="G273" i="8"/>
  <c r="G272" i="8"/>
  <c r="G275" i="8"/>
  <c r="H385" i="8"/>
  <c r="AB109" i="9"/>
  <c r="I113" i="9"/>
  <c r="I112" i="9"/>
  <c r="I114" i="9"/>
  <c r="E448" i="4"/>
  <c r="J176" i="9"/>
  <c r="D448" i="4"/>
  <c r="B448" i="4"/>
  <c r="C448" i="4"/>
  <c r="H272" i="8" l="1"/>
  <c r="H273" i="8"/>
  <c r="H275" i="8"/>
  <c r="H274" i="8"/>
  <c r="I385" i="8"/>
  <c r="AC109" i="9"/>
  <c r="J113" i="9"/>
  <c r="J112" i="9"/>
  <c r="J114" i="9"/>
  <c r="E449" i="4"/>
  <c r="K176" i="9"/>
  <c r="B449" i="4"/>
  <c r="C449" i="4"/>
  <c r="D449" i="4"/>
  <c r="I272" i="8" l="1"/>
  <c r="I275" i="8"/>
  <c r="I274" i="8"/>
  <c r="I273" i="8"/>
  <c r="J385" i="8"/>
  <c r="AD109" i="9"/>
  <c r="K112" i="9"/>
  <c r="K114" i="9"/>
  <c r="K113" i="9"/>
  <c r="E450" i="4"/>
  <c r="L176" i="9"/>
  <c r="B450" i="4"/>
  <c r="C450" i="4"/>
  <c r="D450" i="4"/>
  <c r="J274" i="8" l="1"/>
  <c r="J275" i="8"/>
  <c r="J272" i="8"/>
  <c r="J273" i="8"/>
  <c r="K385" i="8"/>
  <c r="C115" i="9"/>
  <c r="L114" i="9"/>
  <c r="L112" i="9"/>
  <c r="L113" i="9"/>
  <c r="E451" i="4"/>
  <c r="M176" i="9"/>
  <c r="C451" i="4"/>
  <c r="D451" i="4"/>
  <c r="B451" i="4"/>
  <c r="K274" i="8" l="1"/>
  <c r="K273" i="8"/>
  <c r="K272" i="8"/>
  <c r="K275" i="8"/>
  <c r="L385" i="8"/>
  <c r="D115" i="9"/>
  <c r="M112" i="9"/>
  <c r="M113" i="9"/>
  <c r="M114" i="9"/>
  <c r="E452" i="4"/>
  <c r="N176" i="9"/>
  <c r="D452" i="4"/>
  <c r="B452" i="4"/>
  <c r="C452" i="4"/>
  <c r="L273" i="8" l="1"/>
  <c r="L272" i="8"/>
  <c r="L275" i="8"/>
  <c r="L274" i="8"/>
  <c r="M385" i="8"/>
  <c r="E115" i="9"/>
  <c r="N112" i="9"/>
  <c r="N113" i="9"/>
  <c r="N114" i="9"/>
  <c r="E453" i="4"/>
  <c r="O176" i="9"/>
  <c r="B453" i="4"/>
  <c r="C453" i="4"/>
  <c r="D453" i="4"/>
  <c r="M275" i="8" l="1"/>
  <c r="M272" i="8"/>
  <c r="M274" i="8"/>
  <c r="M273" i="8"/>
  <c r="N385" i="8"/>
  <c r="F115" i="9"/>
  <c r="O114" i="9"/>
  <c r="O112" i="9"/>
  <c r="O113" i="9"/>
  <c r="E454" i="4"/>
  <c r="P176" i="9"/>
  <c r="B454" i="4"/>
  <c r="C454" i="4"/>
  <c r="D454" i="4"/>
  <c r="N275" i="8" l="1"/>
  <c r="N274" i="8"/>
  <c r="N272" i="8"/>
  <c r="N273" i="8"/>
  <c r="O385" i="8"/>
  <c r="G115" i="9"/>
  <c r="P113" i="9"/>
  <c r="P114" i="9"/>
  <c r="P112" i="9"/>
  <c r="E455" i="4"/>
  <c r="Q176" i="9"/>
  <c r="C455" i="4"/>
  <c r="D455" i="4"/>
  <c r="B455" i="4"/>
  <c r="O273" i="8" l="1"/>
  <c r="O274" i="8"/>
  <c r="O275" i="8"/>
  <c r="O272" i="8"/>
  <c r="P385" i="8"/>
  <c r="H115" i="9"/>
  <c r="Q114" i="9"/>
  <c r="Q113" i="9"/>
  <c r="Q112" i="9"/>
  <c r="E456" i="4"/>
  <c r="R176" i="9"/>
  <c r="D456" i="4"/>
  <c r="B456" i="4"/>
  <c r="C456" i="4"/>
  <c r="P273" i="8" l="1"/>
  <c r="P272" i="8"/>
  <c r="P275" i="8"/>
  <c r="P274" i="8"/>
  <c r="Q385" i="8"/>
  <c r="I115" i="9"/>
  <c r="R114" i="9"/>
  <c r="R113" i="9"/>
  <c r="R112" i="9"/>
  <c r="E457" i="4"/>
  <c r="S176" i="9"/>
  <c r="B457" i="4"/>
  <c r="C457" i="4"/>
  <c r="D457" i="4"/>
  <c r="Q275" i="8" l="1"/>
  <c r="Q272" i="8"/>
  <c r="Q274" i="8"/>
  <c r="Q273" i="8"/>
  <c r="R385" i="8"/>
  <c r="J115" i="9"/>
  <c r="S113" i="9"/>
  <c r="S112" i="9"/>
  <c r="S114" i="9"/>
  <c r="E458" i="4"/>
  <c r="T176" i="9"/>
  <c r="B458" i="4"/>
  <c r="C458" i="4"/>
  <c r="D458" i="4"/>
  <c r="R275" i="8" l="1"/>
  <c r="R274" i="8"/>
  <c r="R273" i="8"/>
  <c r="R272" i="8"/>
  <c r="S385" i="8"/>
  <c r="K115" i="9"/>
  <c r="T112" i="9"/>
  <c r="T113" i="9"/>
  <c r="T114" i="9"/>
  <c r="E459" i="4"/>
  <c r="U176" i="9"/>
  <c r="C459" i="4"/>
  <c r="D459" i="4"/>
  <c r="B459" i="4"/>
  <c r="S274" i="8" l="1"/>
  <c r="S273" i="8"/>
  <c r="S275" i="8"/>
  <c r="S272" i="8"/>
  <c r="T385" i="8"/>
  <c r="L115" i="9"/>
  <c r="U113" i="9"/>
  <c r="U112" i="9"/>
  <c r="U114" i="9"/>
  <c r="E460" i="4"/>
  <c r="V176" i="9"/>
  <c r="D460" i="4"/>
  <c r="B460" i="4"/>
  <c r="C460" i="4"/>
  <c r="T272" i="8" l="1"/>
  <c r="T273" i="8"/>
  <c r="T274" i="8"/>
  <c r="T275" i="8"/>
  <c r="U385" i="8"/>
  <c r="M115" i="9"/>
  <c r="V113" i="9"/>
  <c r="V114" i="9"/>
  <c r="V112" i="9"/>
  <c r="E461" i="4"/>
  <c r="W176" i="9"/>
  <c r="B461" i="4"/>
  <c r="C461" i="4"/>
  <c r="D461" i="4"/>
  <c r="U272" i="8" l="1"/>
  <c r="U275" i="8"/>
  <c r="U274" i="8"/>
  <c r="U273" i="8"/>
  <c r="V385" i="8"/>
  <c r="N115" i="9"/>
  <c r="W112" i="9"/>
  <c r="W113" i="9"/>
  <c r="W114" i="9"/>
  <c r="E462" i="4"/>
  <c r="X176" i="9"/>
  <c r="B462" i="4"/>
  <c r="C462" i="4"/>
  <c r="D462" i="4"/>
  <c r="V274" i="8" l="1"/>
  <c r="V275" i="8"/>
  <c r="V273" i="8"/>
  <c r="V272" i="8"/>
  <c r="W385" i="8"/>
  <c r="O115" i="9"/>
  <c r="X114" i="9"/>
  <c r="X112" i="9"/>
  <c r="X113" i="9"/>
  <c r="E463" i="4"/>
  <c r="Y176" i="9"/>
  <c r="C463" i="4"/>
  <c r="D463" i="4"/>
  <c r="B463" i="4"/>
  <c r="W274" i="8" l="1"/>
  <c r="W273" i="8"/>
  <c r="W272" i="8"/>
  <c r="W275" i="8"/>
  <c r="X385" i="8"/>
  <c r="P115" i="9"/>
  <c r="Y112" i="9"/>
  <c r="Y114" i="9"/>
  <c r="Y113" i="9"/>
  <c r="E464" i="4"/>
  <c r="Z176" i="9"/>
  <c r="D464" i="4"/>
  <c r="B464" i="4"/>
  <c r="C464" i="4"/>
  <c r="X273" i="8" l="1"/>
  <c r="X272" i="8"/>
  <c r="X274" i="8"/>
  <c r="X275" i="8"/>
  <c r="Y385" i="8"/>
  <c r="Q115" i="9"/>
  <c r="Z112" i="9"/>
  <c r="Z114" i="9"/>
  <c r="Z113" i="9"/>
  <c r="E465" i="4"/>
  <c r="AA176" i="9"/>
  <c r="B465" i="4"/>
  <c r="C465" i="4"/>
  <c r="D465" i="4"/>
  <c r="Y275" i="8" l="1"/>
  <c r="Y272" i="8"/>
  <c r="Y273" i="8"/>
  <c r="Y274" i="8"/>
  <c r="Z385" i="8"/>
  <c r="R115" i="9"/>
  <c r="AA114" i="9"/>
  <c r="AA113" i="9"/>
  <c r="AA112" i="9"/>
  <c r="E466" i="4"/>
  <c r="AB176" i="9"/>
  <c r="B466" i="4"/>
  <c r="C466" i="4"/>
  <c r="D466" i="4"/>
  <c r="Z275" i="8" l="1"/>
  <c r="Z274" i="8"/>
  <c r="Z273" i="8"/>
  <c r="Z272" i="8"/>
  <c r="AA385" i="8"/>
  <c r="S115" i="9"/>
  <c r="AB113" i="9"/>
  <c r="AB114" i="9"/>
  <c r="AB112" i="9"/>
  <c r="E467" i="4"/>
  <c r="AC176" i="9"/>
  <c r="C467" i="4"/>
  <c r="D467" i="4"/>
  <c r="B467" i="4"/>
  <c r="AA273" i="8" l="1"/>
  <c r="AA274" i="8"/>
  <c r="AA272" i="8"/>
  <c r="AA275" i="8"/>
  <c r="AB385" i="8"/>
  <c r="T115" i="9"/>
  <c r="AC114" i="9"/>
  <c r="AC112" i="9"/>
  <c r="AC113" i="9"/>
  <c r="E468" i="4"/>
  <c r="AD176" i="9"/>
  <c r="D468" i="4"/>
  <c r="B468" i="4"/>
  <c r="C468" i="4"/>
  <c r="AB273" i="8" l="1"/>
  <c r="AB272" i="8"/>
  <c r="AB275" i="8"/>
  <c r="AB274" i="8"/>
  <c r="AC385" i="8"/>
  <c r="U115" i="9"/>
  <c r="AD114" i="9"/>
  <c r="AD112" i="9"/>
  <c r="AD113" i="9"/>
  <c r="E469" i="4"/>
  <c r="C177" i="9"/>
  <c r="B469" i="4"/>
  <c r="C469" i="4"/>
  <c r="D469" i="4"/>
  <c r="AC275" i="8" l="1"/>
  <c r="AC272" i="8"/>
  <c r="AC273" i="8"/>
  <c r="AC274" i="8"/>
  <c r="AD385" i="8"/>
  <c r="V115" i="9"/>
  <c r="C119" i="9"/>
  <c r="C120" i="9"/>
  <c r="C118" i="9"/>
  <c r="E470" i="4"/>
  <c r="D177" i="9"/>
  <c r="B470" i="4"/>
  <c r="C470" i="4"/>
  <c r="D470" i="4"/>
  <c r="AD275" i="8" l="1"/>
  <c r="AD274" i="8"/>
  <c r="AD273" i="8"/>
  <c r="AD272" i="8"/>
  <c r="AE385" i="8"/>
  <c r="W115" i="9"/>
  <c r="D118" i="9"/>
  <c r="D119" i="9"/>
  <c r="D120" i="9"/>
  <c r="E471" i="4"/>
  <c r="E177" i="9"/>
  <c r="C471" i="4"/>
  <c r="D471" i="4"/>
  <c r="B471" i="4"/>
  <c r="AE274" i="8" l="1"/>
  <c r="AE273" i="8"/>
  <c r="AE272" i="8"/>
  <c r="AE275" i="8"/>
  <c r="D386" i="8"/>
  <c r="X115" i="9"/>
  <c r="E119" i="9"/>
  <c r="E120" i="9"/>
  <c r="E118" i="9"/>
  <c r="E472" i="4"/>
  <c r="F177" i="9"/>
  <c r="D472" i="4"/>
  <c r="B472" i="4"/>
  <c r="C472" i="4"/>
  <c r="D289" i="8" l="1"/>
  <c r="D288" i="8"/>
  <c r="D291" i="8"/>
  <c r="D290" i="8"/>
  <c r="E386" i="8"/>
  <c r="Y115" i="9"/>
  <c r="F119" i="9"/>
  <c r="F120" i="9"/>
  <c r="F118" i="9"/>
  <c r="E473" i="4"/>
  <c r="G177" i="9"/>
  <c r="B473" i="4"/>
  <c r="C473" i="4"/>
  <c r="D473" i="4"/>
  <c r="E291" i="8" l="1"/>
  <c r="E288" i="8"/>
  <c r="E289" i="8"/>
  <c r="E290" i="8"/>
  <c r="F386" i="8"/>
  <c r="Z115" i="9"/>
  <c r="G118" i="9"/>
  <c r="G119" i="9"/>
  <c r="G120" i="9"/>
  <c r="E474" i="4"/>
  <c r="H177" i="9"/>
  <c r="B474" i="4"/>
  <c r="C474" i="4"/>
  <c r="D474" i="4"/>
  <c r="F291" i="8" l="1"/>
  <c r="F290" i="8"/>
  <c r="F289" i="8"/>
  <c r="F288" i="8"/>
  <c r="G386" i="8"/>
  <c r="AA115" i="9"/>
  <c r="H120" i="9"/>
  <c r="H118" i="9"/>
  <c r="H119" i="9"/>
  <c r="E475" i="4"/>
  <c r="I177" i="9"/>
  <c r="C475" i="4"/>
  <c r="D475" i="4"/>
  <c r="B475" i="4"/>
  <c r="G289" i="8" l="1"/>
  <c r="G290" i="8"/>
  <c r="G288" i="8"/>
  <c r="G291" i="8"/>
  <c r="H386" i="8"/>
  <c r="AB115" i="9"/>
  <c r="I118" i="9"/>
  <c r="I119" i="9"/>
  <c r="I120" i="9"/>
  <c r="E476" i="4"/>
  <c r="J177" i="9"/>
  <c r="D476" i="4"/>
  <c r="B476" i="4"/>
  <c r="C476" i="4"/>
  <c r="H289" i="8" l="1"/>
  <c r="H288" i="8"/>
  <c r="H291" i="8"/>
  <c r="H290" i="8"/>
  <c r="I386" i="8"/>
  <c r="AC115" i="9"/>
  <c r="J118" i="9"/>
  <c r="J119" i="9"/>
  <c r="J120" i="9"/>
  <c r="E477" i="4"/>
  <c r="K177" i="9"/>
  <c r="B477" i="4"/>
  <c r="C477" i="4"/>
  <c r="D477" i="4"/>
  <c r="I291" i="8" l="1"/>
  <c r="I288" i="8"/>
  <c r="I290" i="8"/>
  <c r="I289" i="8"/>
  <c r="J386" i="8"/>
  <c r="AD115" i="9"/>
  <c r="K120" i="9"/>
  <c r="K119" i="9"/>
  <c r="K118" i="9"/>
  <c r="E478" i="4"/>
  <c r="L177" i="9"/>
  <c r="B478" i="4"/>
  <c r="C478" i="4"/>
  <c r="D478" i="4"/>
  <c r="J291" i="8" l="1"/>
  <c r="J290" i="8"/>
  <c r="J288" i="8"/>
  <c r="J289" i="8"/>
  <c r="K386" i="8"/>
  <c r="C121" i="9"/>
  <c r="L119" i="9"/>
  <c r="L120" i="9"/>
  <c r="L118" i="9"/>
  <c r="E479" i="4"/>
  <c r="M177" i="9"/>
  <c r="C479" i="4"/>
  <c r="D479" i="4"/>
  <c r="B479" i="4"/>
  <c r="K290" i="8" l="1"/>
  <c r="K289" i="8"/>
  <c r="K288" i="8"/>
  <c r="K291" i="8"/>
  <c r="L386" i="8"/>
  <c r="D121" i="9"/>
  <c r="M120" i="9"/>
  <c r="M118" i="9"/>
  <c r="M119" i="9"/>
  <c r="E480" i="4"/>
  <c r="N177" i="9"/>
  <c r="D480" i="4"/>
  <c r="B480" i="4"/>
  <c r="C480" i="4"/>
  <c r="L288" i="8" l="1"/>
  <c r="L289" i="8"/>
  <c r="L291" i="8"/>
  <c r="L290" i="8"/>
  <c r="M386" i="8"/>
  <c r="E121" i="9"/>
  <c r="N120" i="9"/>
  <c r="N119" i="9"/>
  <c r="N118" i="9"/>
  <c r="E481" i="4"/>
  <c r="O177" i="9"/>
  <c r="B481" i="4"/>
  <c r="C481" i="4"/>
  <c r="D481" i="4"/>
  <c r="M288" i="8" l="1"/>
  <c r="M291" i="8"/>
  <c r="M290" i="8"/>
  <c r="M289" i="8"/>
  <c r="N386" i="8"/>
  <c r="F121" i="9"/>
  <c r="O119" i="9"/>
  <c r="O118" i="9"/>
  <c r="O120" i="9"/>
  <c r="E482" i="4"/>
  <c r="P177" i="9"/>
  <c r="B482" i="4"/>
  <c r="C482" i="4"/>
  <c r="D482" i="4"/>
  <c r="N290" i="8" l="1"/>
  <c r="N291" i="8"/>
  <c r="N288" i="8"/>
  <c r="N289" i="8"/>
  <c r="O386" i="8"/>
  <c r="G121" i="9"/>
  <c r="P118" i="9"/>
  <c r="P119" i="9"/>
  <c r="P120" i="9"/>
  <c r="E483" i="4"/>
  <c r="Q177" i="9"/>
  <c r="C483" i="4"/>
  <c r="D483" i="4"/>
  <c r="B483" i="4"/>
  <c r="O290" i="8" l="1"/>
  <c r="O289" i="8"/>
  <c r="O291" i="8"/>
  <c r="O288" i="8"/>
  <c r="P386" i="8"/>
  <c r="H121" i="9"/>
  <c r="Q119" i="9"/>
  <c r="Q120" i="9"/>
  <c r="Q118" i="9"/>
  <c r="E484" i="4"/>
  <c r="R177" i="9"/>
  <c r="D484" i="4"/>
  <c r="B484" i="4"/>
  <c r="C484" i="4"/>
  <c r="P289" i="8" l="1"/>
  <c r="P288" i="8"/>
  <c r="P291" i="8"/>
  <c r="P290" i="8"/>
  <c r="Q386" i="8"/>
  <c r="I121" i="9"/>
  <c r="R119" i="9"/>
  <c r="R120" i="9"/>
  <c r="R118" i="9"/>
  <c r="E485" i="4"/>
  <c r="S177" i="9"/>
  <c r="B485" i="4"/>
  <c r="C485" i="4"/>
  <c r="D485" i="4"/>
  <c r="Q291" i="8" l="1"/>
  <c r="Q288" i="8"/>
  <c r="Q290" i="8"/>
  <c r="Q289" i="8"/>
  <c r="R386" i="8"/>
  <c r="J121" i="9"/>
  <c r="S118" i="9"/>
  <c r="S119" i="9"/>
  <c r="S120" i="9"/>
  <c r="E486" i="4"/>
  <c r="T177" i="9"/>
  <c r="B486" i="4"/>
  <c r="C486" i="4"/>
  <c r="D486" i="4"/>
  <c r="R291" i="8" l="1"/>
  <c r="R290" i="8"/>
  <c r="R289" i="8"/>
  <c r="R288" i="8"/>
  <c r="S386" i="8"/>
  <c r="K121" i="9"/>
  <c r="T120" i="9"/>
  <c r="T118" i="9"/>
  <c r="T119" i="9"/>
  <c r="E487" i="4"/>
  <c r="U177" i="9"/>
  <c r="C487" i="4"/>
  <c r="D487" i="4"/>
  <c r="B487" i="4"/>
  <c r="S289" i="8" l="1"/>
  <c r="S290" i="8"/>
  <c r="S291" i="8"/>
  <c r="S288" i="8"/>
  <c r="T386" i="8"/>
  <c r="L121" i="9"/>
  <c r="U118" i="9"/>
  <c r="U120" i="9"/>
  <c r="U119" i="9"/>
  <c r="E488" i="4"/>
  <c r="V177" i="9"/>
  <c r="D488" i="4"/>
  <c r="B488" i="4"/>
  <c r="C488" i="4"/>
  <c r="T289" i="8" l="1"/>
  <c r="T288" i="8"/>
  <c r="T290" i="8"/>
  <c r="T291" i="8"/>
  <c r="U386" i="8"/>
  <c r="M121" i="9"/>
  <c r="V118" i="9"/>
  <c r="V120" i="9"/>
  <c r="V119" i="9"/>
  <c r="E489" i="4"/>
  <c r="W177" i="9"/>
  <c r="B489" i="4"/>
  <c r="C489" i="4"/>
  <c r="D489" i="4"/>
  <c r="U291" i="8" l="1"/>
  <c r="U288" i="8"/>
  <c r="U290" i="8"/>
  <c r="U289" i="8"/>
  <c r="V386" i="8"/>
  <c r="N121" i="9"/>
  <c r="W120" i="9"/>
  <c r="W119" i="9"/>
  <c r="W118" i="9"/>
  <c r="E490" i="4"/>
  <c r="X177" i="9"/>
  <c r="B490" i="4"/>
  <c r="C490" i="4"/>
  <c r="D490" i="4"/>
  <c r="V291" i="8" l="1"/>
  <c r="V290" i="8"/>
  <c r="V289" i="8"/>
  <c r="V288" i="8"/>
  <c r="W386" i="8"/>
  <c r="O121" i="9"/>
  <c r="X119" i="9"/>
  <c r="X120" i="9"/>
  <c r="X118" i="9"/>
  <c r="E491" i="4"/>
  <c r="Y177" i="9"/>
  <c r="C491" i="4"/>
  <c r="D491" i="4"/>
  <c r="B491" i="4"/>
  <c r="W290" i="8" l="1"/>
  <c r="W289" i="8"/>
  <c r="W288" i="8"/>
  <c r="W291" i="8"/>
  <c r="X386" i="8"/>
  <c r="P121" i="9"/>
  <c r="Y120" i="9"/>
  <c r="Y119" i="9"/>
  <c r="Y118" i="9"/>
  <c r="E492" i="4"/>
  <c r="Z177" i="9"/>
  <c r="D492" i="4"/>
  <c r="B492" i="4"/>
  <c r="C492" i="4"/>
  <c r="X288" i="8" l="1"/>
  <c r="X289" i="8"/>
  <c r="X290" i="8"/>
  <c r="X291" i="8"/>
  <c r="Y386" i="8"/>
  <c r="Q121" i="9"/>
  <c r="Z120" i="9"/>
  <c r="Z118" i="9"/>
  <c r="Z119" i="9"/>
  <c r="E493" i="4"/>
  <c r="AA177" i="9"/>
  <c r="B493" i="4"/>
  <c r="C493" i="4"/>
  <c r="D493" i="4"/>
  <c r="Y288" i="8" l="1"/>
  <c r="Y291" i="8"/>
  <c r="Y289" i="8"/>
  <c r="Y290" i="8"/>
  <c r="Z386" i="8"/>
  <c r="R121" i="9"/>
  <c r="AA119" i="9"/>
  <c r="AA120" i="9"/>
  <c r="AA118" i="9"/>
  <c r="E494" i="4"/>
  <c r="AB177" i="9"/>
  <c r="B494" i="4"/>
  <c r="C494" i="4"/>
  <c r="D494" i="4"/>
  <c r="Z290" i="8" l="1"/>
  <c r="Z291" i="8"/>
  <c r="Z289" i="8"/>
  <c r="Z288" i="8"/>
  <c r="AA386" i="8"/>
  <c r="S121" i="9"/>
  <c r="AB118" i="9"/>
  <c r="AB119" i="9"/>
  <c r="AB120" i="9"/>
  <c r="E495" i="4"/>
  <c r="AC177" i="9"/>
  <c r="C495" i="4"/>
  <c r="D495" i="4"/>
  <c r="B495" i="4"/>
  <c r="AA290" i="8" l="1"/>
  <c r="AA289" i="8"/>
  <c r="AA288" i="8"/>
  <c r="AA291" i="8"/>
  <c r="AB386" i="8"/>
  <c r="T121" i="9"/>
  <c r="AC119" i="9"/>
  <c r="AC120" i="9"/>
  <c r="AC118" i="9"/>
  <c r="E496" i="4"/>
  <c r="AD177" i="9"/>
  <c r="D496" i="4"/>
  <c r="B496" i="4"/>
  <c r="C496" i="4"/>
  <c r="AB289" i="8" l="1"/>
  <c r="AB288" i="8"/>
  <c r="AB291" i="8"/>
  <c r="AB290" i="8"/>
  <c r="AC386" i="8"/>
  <c r="U121" i="9"/>
  <c r="AD119" i="9"/>
  <c r="AD118" i="9"/>
  <c r="AD120" i="9"/>
  <c r="E497" i="4"/>
  <c r="C178" i="9"/>
  <c r="B497" i="4"/>
  <c r="C497" i="4"/>
  <c r="D497" i="4"/>
  <c r="AC291" i="8" l="1"/>
  <c r="AC288" i="8"/>
  <c r="AC289" i="8"/>
  <c r="AC290" i="8"/>
  <c r="AD386" i="8"/>
  <c r="V121" i="9"/>
  <c r="C124" i="9"/>
  <c r="C125" i="9"/>
  <c r="C126" i="9"/>
  <c r="E498" i="4"/>
  <c r="D178" i="9"/>
  <c r="B498" i="4"/>
  <c r="C498" i="4"/>
  <c r="D498" i="4"/>
  <c r="AD291" i="8" l="1"/>
  <c r="AD290" i="8"/>
  <c r="AD289" i="8"/>
  <c r="AD288" i="8"/>
  <c r="AE386" i="8"/>
  <c r="W121" i="9"/>
  <c r="D126" i="9"/>
  <c r="D124" i="9"/>
  <c r="D125" i="9"/>
  <c r="E499" i="4"/>
  <c r="E178" i="9"/>
  <c r="C499" i="4"/>
  <c r="D499" i="4"/>
  <c r="B499" i="4"/>
  <c r="AE289" i="8" l="1"/>
  <c r="AE290" i="8"/>
  <c r="AE288" i="8"/>
  <c r="AE291" i="8"/>
  <c r="D387" i="8"/>
  <c r="X121" i="9"/>
  <c r="E124" i="9"/>
  <c r="E125" i="9"/>
  <c r="E126" i="9"/>
  <c r="E500" i="4"/>
  <c r="F178" i="9"/>
  <c r="D500" i="4"/>
  <c r="B500" i="4"/>
  <c r="C500" i="4"/>
  <c r="D304" i="8" l="1"/>
  <c r="D305" i="8"/>
  <c r="D307" i="8"/>
  <c r="D306" i="8"/>
  <c r="E387" i="8"/>
  <c r="Y121" i="9"/>
  <c r="F124" i="9"/>
  <c r="F126" i="9"/>
  <c r="F125" i="9"/>
  <c r="E501" i="4"/>
  <c r="G178" i="9"/>
  <c r="B501" i="4"/>
  <c r="C501" i="4"/>
  <c r="D501" i="4"/>
  <c r="E304" i="8" l="1"/>
  <c r="E307" i="8"/>
  <c r="E305" i="8"/>
  <c r="E306" i="8"/>
  <c r="F387" i="8"/>
  <c r="Z121" i="9"/>
  <c r="G126" i="9"/>
  <c r="G125" i="9"/>
  <c r="G124" i="9"/>
  <c r="E502" i="4"/>
  <c r="H178" i="9"/>
  <c r="B502" i="4"/>
  <c r="C502" i="4"/>
  <c r="D502" i="4"/>
  <c r="F306" i="8" l="1"/>
  <c r="F307" i="8"/>
  <c r="F305" i="8"/>
  <c r="F304" i="8"/>
  <c r="G387" i="8"/>
  <c r="AA121" i="9"/>
  <c r="H125" i="9"/>
  <c r="H126" i="9"/>
  <c r="H124" i="9"/>
  <c r="E503" i="4"/>
  <c r="I178" i="9"/>
  <c r="C503" i="4"/>
  <c r="D503" i="4"/>
  <c r="B503" i="4"/>
  <c r="G306" i="8" l="1"/>
  <c r="G305" i="8"/>
  <c r="G304" i="8"/>
  <c r="G307" i="8"/>
  <c r="H387" i="8"/>
  <c r="AB121" i="9"/>
  <c r="I126" i="9"/>
  <c r="I124" i="9"/>
  <c r="I125" i="9"/>
  <c r="E504" i="4"/>
  <c r="J178" i="9"/>
  <c r="D504" i="4"/>
  <c r="B504" i="4"/>
  <c r="C504" i="4"/>
  <c r="H305" i="8" l="1"/>
  <c r="H304" i="8"/>
  <c r="H307" i="8"/>
  <c r="H306" i="8"/>
  <c r="I387" i="8"/>
  <c r="AC121" i="9"/>
  <c r="J126" i="9"/>
  <c r="J124" i="9"/>
  <c r="J125" i="9"/>
  <c r="E505" i="4"/>
  <c r="K178" i="9"/>
  <c r="B505" i="4"/>
  <c r="C505" i="4"/>
  <c r="D505" i="4"/>
  <c r="I307" i="8" l="1"/>
  <c r="I304" i="8"/>
  <c r="I306" i="8"/>
  <c r="I305" i="8"/>
  <c r="J387" i="8"/>
  <c r="AD121" i="9"/>
  <c r="K125" i="9"/>
  <c r="K126" i="9"/>
  <c r="K124" i="9"/>
  <c r="E506" i="4"/>
  <c r="L178" i="9"/>
  <c r="B506" i="4"/>
  <c r="C506" i="4"/>
  <c r="D506" i="4"/>
  <c r="J307" i="8" l="1"/>
  <c r="J306" i="8"/>
  <c r="J304" i="8"/>
  <c r="J305" i="8"/>
  <c r="K387" i="8"/>
  <c r="C127" i="9"/>
  <c r="L124" i="9"/>
  <c r="L125" i="9"/>
  <c r="L126" i="9"/>
  <c r="E507" i="4"/>
  <c r="M178" i="9"/>
  <c r="C507" i="4"/>
  <c r="D507" i="4"/>
  <c r="B507" i="4"/>
  <c r="K305" i="8" l="1"/>
  <c r="K306" i="8"/>
  <c r="K304" i="8"/>
  <c r="K307" i="8"/>
  <c r="L387" i="8"/>
  <c r="D127" i="9"/>
  <c r="M125" i="9"/>
  <c r="M124" i="9"/>
  <c r="M126" i="9"/>
  <c r="E508" i="4"/>
  <c r="N178" i="9"/>
  <c r="D508" i="4"/>
  <c r="B508" i="4"/>
  <c r="C508" i="4"/>
  <c r="L305" i="8" l="1"/>
  <c r="L304" i="8"/>
  <c r="L307" i="8"/>
  <c r="L306" i="8"/>
  <c r="M387" i="8"/>
  <c r="E127" i="9"/>
  <c r="N125" i="9"/>
  <c r="N126" i="9"/>
  <c r="N124" i="9"/>
  <c r="E509" i="4"/>
  <c r="O178" i="9"/>
  <c r="B509" i="4"/>
  <c r="C509" i="4"/>
  <c r="D509" i="4"/>
  <c r="M307" i="8" l="1"/>
  <c r="M304" i="8"/>
  <c r="M306" i="8"/>
  <c r="M305" i="8"/>
  <c r="N387" i="8"/>
  <c r="F127" i="9"/>
  <c r="O124" i="9"/>
  <c r="O126" i="9"/>
  <c r="O125" i="9"/>
  <c r="E510" i="4"/>
  <c r="P178" i="9"/>
  <c r="B510" i="4"/>
  <c r="C510" i="4"/>
  <c r="D510" i="4"/>
  <c r="N307" i="8" l="1"/>
  <c r="N306" i="8"/>
  <c r="N304" i="8"/>
  <c r="N305" i="8"/>
  <c r="O387" i="8"/>
  <c r="G127" i="9"/>
  <c r="P126" i="9"/>
  <c r="P124" i="9"/>
  <c r="P125" i="9"/>
  <c r="E511" i="4"/>
  <c r="Q178" i="9"/>
  <c r="C511" i="4"/>
  <c r="D511" i="4"/>
  <c r="B511" i="4"/>
  <c r="O306" i="8" l="1"/>
  <c r="O305" i="8"/>
  <c r="O307" i="8"/>
  <c r="O304" i="8"/>
  <c r="P387" i="8"/>
  <c r="H127" i="9"/>
  <c r="Q124" i="9"/>
  <c r="Q125" i="9"/>
  <c r="Q126" i="9"/>
  <c r="E512" i="4"/>
  <c r="R178" i="9"/>
  <c r="D512" i="4"/>
  <c r="B512" i="4"/>
  <c r="C512" i="4"/>
  <c r="P304" i="8" l="1"/>
  <c r="P305" i="8"/>
  <c r="P307" i="8"/>
  <c r="P306" i="8"/>
  <c r="Q387" i="8"/>
  <c r="I127" i="9"/>
  <c r="R124" i="9"/>
  <c r="R126" i="9"/>
  <c r="R125" i="9"/>
  <c r="E513" i="4"/>
  <c r="S178" i="9"/>
  <c r="B513" i="4"/>
  <c r="C513" i="4"/>
  <c r="D513" i="4"/>
  <c r="Q304" i="8" l="1"/>
  <c r="Q307" i="8"/>
  <c r="Q306" i="8"/>
  <c r="Q305" i="8"/>
  <c r="R387" i="8"/>
  <c r="J127" i="9"/>
  <c r="S126" i="9"/>
  <c r="S125" i="9"/>
  <c r="S124" i="9"/>
  <c r="E514" i="4"/>
  <c r="T178" i="9"/>
  <c r="B514" i="4"/>
  <c r="C514" i="4"/>
  <c r="D514" i="4"/>
  <c r="R306" i="8" l="1"/>
  <c r="R307" i="8"/>
  <c r="R305" i="8"/>
  <c r="R304" i="8"/>
  <c r="S387" i="8"/>
  <c r="K127" i="9"/>
  <c r="T125" i="9"/>
  <c r="T126" i="9"/>
  <c r="T124" i="9"/>
  <c r="E515" i="4"/>
  <c r="U178" i="9"/>
  <c r="C515" i="4"/>
  <c r="D515" i="4"/>
  <c r="B515" i="4"/>
  <c r="S306" i="8" l="1"/>
  <c r="S305" i="8"/>
  <c r="S307" i="8"/>
  <c r="S304" i="8"/>
  <c r="T387" i="8"/>
  <c r="L127" i="9"/>
  <c r="U126" i="9"/>
  <c r="U125" i="9"/>
  <c r="U124" i="9"/>
  <c r="E516" i="4"/>
  <c r="V178" i="9"/>
  <c r="D516" i="4"/>
  <c r="B516" i="4"/>
  <c r="C516" i="4"/>
  <c r="T305" i="8" l="1"/>
  <c r="T304" i="8"/>
  <c r="T306" i="8"/>
  <c r="T307" i="8"/>
  <c r="U387" i="8"/>
  <c r="M127" i="9"/>
  <c r="V126" i="9"/>
  <c r="V124" i="9"/>
  <c r="V125" i="9"/>
  <c r="E517" i="4"/>
  <c r="W178" i="9"/>
  <c r="B517" i="4"/>
  <c r="C517" i="4"/>
  <c r="D517" i="4"/>
  <c r="U307" i="8" l="1"/>
  <c r="U304" i="8"/>
  <c r="U306" i="8"/>
  <c r="U305" i="8"/>
  <c r="V387" i="8"/>
  <c r="N127" i="9"/>
  <c r="W125" i="9"/>
  <c r="W124" i="9"/>
  <c r="W126" i="9"/>
  <c r="E518" i="4"/>
  <c r="X178" i="9"/>
  <c r="B518" i="4"/>
  <c r="C518" i="4"/>
  <c r="D518" i="4"/>
  <c r="V307" i="8" l="1"/>
  <c r="V306" i="8"/>
  <c r="V305" i="8"/>
  <c r="V304" i="8"/>
  <c r="W387" i="8"/>
  <c r="O127" i="9"/>
  <c r="X124" i="9"/>
  <c r="X125" i="9"/>
  <c r="X126" i="9"/>
  <c r="E519" i="4"/>
  <c r="Y178" i="9"/>
  <c r="C519" i="4"/>
  <c r="D519" i="4"/>
  <c r="B519" i="4"/>
  <c r="W305" i="8" l="1"/>
  <c r="W306" i="8"/>
  <c r="W304" i="8"/>
  <c r="W307" i="8"/>
  <c r="X387" i="8"/>
  <c r="P127" i="9"/>
  <c r="Y125" i="9"/>
  <c r="Y126" i="9"/>
  <c r="Y124" i="9"/>
  <c r="E520" i="4"/>
  <c r="Z178" i="9"/>
  <c r="D520" i="4"/>
  <c r="B520" i="4"/>
  <c r="C520" i="4"/>
  <c r="X305" i="8" l="1"/>
  <c r="X304" i="8"/>
  <c r="X306" i="8"/>
  <c r="X307" i="8"/>
  <c r="Y387" i="8"/>
  <c r="Q127" i="9"/>
  <c r="Z125" i="9"/>
  <c r="Z124" i="9"/>
  <c r="Z126" i="9"/>
  <c r="E521" i="4"/>
  <c r="AA178" i="9"/>
  <c r="B521" i="4"/>
  <c r="C521" i="4"/>
  <c r="D521" i="4"/>
  <c r="Y307" i="8" l="1"/>
  <c r="Y304" i="8"/>
  <c r="Y305" i="8"/>
  <c r="Y306" i="8"/>
  <c r="Z387" i="8"/>
  <c r="R127" i="9"/>
  <c r="AA124" i="9"/>
  <c r="AA126" i="9"/>
  <c r="AA125" i="9"/>
  <c r="E522" i="4"/>
  <c r="AB178" i="9"/>
  <c r="B522" i="4"/>
  <c r="C522" i="4"/>
  <c r="D522" i="4"/>
  <c r="Z307" i="8" l="1"/>
  <c r="Z306" i="8"/>
  <c r="Z305" i="8"/>
  <c r="Z304" i="8"/>
  <c r="AA387" i="8"/>
  <c r="S127" i="9"/>
  <c r="AB126" i="9"/>
  <c r="AB124" i="9"/>
  <c r="AB125" i="9"/>
  <c r="E523" i="4"/>
  <c r="AC178" i="9"/>
  <c r="C523" i="4"/>
  <c r="D523" i="4"/>
  <c r="B523" i="4"/>
  <c r="AA306" i="8" l="1"/>
  <c r="AA305" i="8"/>
  <c r="AA304" i="8"/>
  <c r="AA307" i="8"/>
  <c r="AB387" i="8"/>
  <c r="T127" i="9"/>
  <c r="AC124" i="9"/>
  <c r="AC126" i="9"/>
  <c r="AC125" i="9"/>
  <c r="E524" i="4"/>
  <c r="AD178" i="9"/>
  <c r="D524" i="4"/>
  <c r="B524" i="4"/>
  <c r="C524" i="4"/>
  <c r="AB304" i="8" l="1"/>
  <c r="AB305" i="8"/>
  <c r="AB307" i="8"/>
  <c r="AB306" i="8"/>
  <c r="AC387" i="8"/>
  <c r="U127" i="9"/>
  <c r="AD124" i="9"/>
  <c r="AD126" i="9"/>
  <c r="AD125" i="9"/>
  <c r="E525" i="4"/>
  <c r="C179" i="9"/>
  <c r="B525" i="4"/>
  <c r="C525" i="4"/>
  <c r="D525" i="4"/>
  <c r="AC304" i="8" l="1"/>
  <c r="AC307" i="8"/>
  <c r="AC305" i="8"/>
  <c r="AC306" i="8"/>
  <c r="AD387" i="8"/>
  <c r="V127" i="9"/>
  <c r="C131" i="9"/>
  <c r="C132" i="9"/>
  <c r="C130" i="9"/>
  <c r="E526" i="4"/>
  <c r="D179" i="9"/>
  <c r="B526" i="4"/>
  <c r="C526" i="4"/>
  <c r="D526" i="4"/>
  <c r="AD306" i="8" l="1"/>
  <c r="AD307" i="8"/>
  <c r="AD305" i="8"/>
  <c r="AD304" i="8"/>
  <c r="AE387" i="8"/>
  <c r="W127" i="9"/>
  <c r="D132" i="9"/>
  <c r="D130" i="9"/>
  <c r="D131" i="9"/>
  <c r="E527" i="4"/>
  <c r="E179" i="9"/>
  <c r="C527" i="4"/>
  <c r="D527" i="4"/>
  <c r="B527" i="4"/>
  <c r="AE306" i="8" l="1"/>
  <c r="AE305" i="8"/>
  <c r="AE304" i="8"/>
  <c r="AE307" i="8"/>
  <c r="D388" i="8"/>
  <c r="X127" i="9"/>
  <c r="E132" i="9"/>
  <c r="E130" i="9"/>
  <c r="E131" i="9"/>
  <c r="E528" i="4"/>
  <c r="F179" i="9"/>
  <c r="D528" i="4"/>
  <c r="B528" i="4"/>
  <c r="C528" i="4"/>
  <c r="D321" i="8" l="1"/>
  <c r="D323" i="8"/>
  <c r="D320" i="8"/>
  <c r="D322" i="8"/>
  <c r="E388" i="8"/>
  <c r="Y127" i="9"/>
  <c r="F131" i="9"/>
  <c r="F132" i="9"/>
  <c r="F130" i="9"/>
  <c r="E529" i="4"/>
  <c r="G179" i="9"/>
  <c r="B529" i="4"/>
  <c r="C529" i="4"/>
  <c r="D529" i="4"/>
  <c r="E321" i="8" l="1"/>
  <c r="E323" i="8"/>
  <c r="E320" i="8"/>
  <c r="E322" i="8"/>
  <c r="F388" i="8"/>
  <c r="Z127" i="9"/>
  <c r="G132" i="9"/>
  <c r="G131" i="9"/>
  <c r="G130" i="9"/>
  <c r="E530" i="4"/>
  <c r="H179" i="9"/>
  <c r="B530" i="4"/>
  <c r="C530" i="4"/>
  <c r="D530" i="4"/>
  <c r="F323" i="8" l="1"/>
  <c r="F320" i="8"/>
  <c r="F322" i="8"/>
  <c r="F321" i="8"/>
  <c r="G388" i="8"/>
  <c r="AA127" i="9"/>
  <c r="H132" i="9"/>
  <c r="H131" i="9"/>
  <c r="H130" i="9"/>
  <c r="E531" i="4"/>
  <c r="I179" i="9"/>
  <c r="C531" i="4"/>
  <c r="D531" i="4"/>
  <c r="B531" i="4"/>
  <c r="G323" i="8" l="1"/>
  <c r="G320" i="8"/>
  <c r="G322" i="8"/>
  <c r="G321" i="8"/>
  <c r="H388" i="8"/>
  <c r="AB127" i="9"/>
  <c r="I131" i="9"/>
  <c r="I132" i="9"/>
  <c r="I130" i="9"/>
  <c r="E532" i="4"/>
  <c r="J179" i="9"/>
  <c r="D532" i="4"/>
  <c r="B532" i="4"/>
  <c r="C532" i="4"/>
  <c r="H320" i="8" l="1"/>
  <c r="H322" i="8"/>
  <c r="H321" i="8"/>
  <c r="H323" i="8"/>
  <c r="I388" i="8"/>
  <c r="AC127" i="9"/>
  <c r="J130" i="9"/>
  <c r="J131" i="9"/>
  <c r="J132" i="9"/>
  <c r="E533" i="4"/>
  <c r="K179" i="9"/>
  <c r="B533" i="4"/>
  <c r="C533" i="4"/>
  <c r="D533" i="4"/>
  <c r="I320" i="8" l="1"/>
  <c r="I322" i="8"/>
  <c r="I321" i="8"/>
  <c r="I323" i="8"/>
  <c r="J388" i="8"/>
  <c r="AD127" i="9"/>
  <c r="K131" i="9"/>
  <c r="K132" i="9"/>
  <c r="K130" i="9"/>
  <c r="E534" i="4"/>
  <c r="L179" i="9"/>
  <c r="B534" i="4"/>
  <c r="C534" i="4"/>
  <c r="D534" i="4"/>
  <c r="J320" i="8" l="1"/>
  <c r="J322" i="8"/>
  <c r="J321" i="8"/>
  <c r="J323" i="8"/>
  <c r="K388" i="8"/>
  <c r="C133" i="9"/>
  <c r="L131" i="9"/>
  <c r="L132" i="9"/>
  <c r="L130" i="9"/>
  <c r="E535" i="4"/>
  <c r="M179" i="9"/>
  <c r="C535" i="4"/>
  <c r="D535" i="4"/>
  <c r="B535" i="4"/>
  <c r="K322" i="8" l="1"/>
  <c r="K321" i="8"/>
  <c r="K323" i="8"/>
  <c r="K320" i="8"/>
  <c r="L388" i="8"/>
  <c r="D133" i="9"/>
  <c r="M130" i="9"/>
  <c r="M132" i="9"/>
  <c r="M131" i="9"/>
  <c r="E536" i="4"/>
  <c r="N179" i="9"/>
  <c r="D536" i="4"/>
  <c r="B536" i="4"/>
  <c r="C536" i="4"/>
  <c r="L322" i="8" l="1"/>
  <c r="L321" i="8"/>
  <c r="L323" i="8"/>
  <c r="L320" i="8"/>
  <c r="M388" i="8"/>
  <c r="E133" i="9"/>
  <c r="N132" i="9"/>
  <c r="N130" i="9"/>
  <c r="N131" i="9"/>
  <c r="E537" i="4"/>
  <c r="O179" i="9"/>
  <c r="B537" i="4"/>
  <c r="C537" i="4"/>
  <c r="D537" i="4"/>
  <c r="M321" i="8" l="1"/>
  <c r="M323" i="8"/>
  <c r="M320" i="8"/>
  <c r="M322" i="8"/>
  <c r="N388" i="8"/>
  <c r="F133" i="9"/>
  <c r="O130" i="9"/>
  <c r="O131" i="9"/>
  <c r="O132" i="9"/>
  <c r="E538" i="4"/>
  <c r="P179" i="9"/>
  <c r="B538" i="4"/>
  <c r="C538" i="4"/>
  <c r="D538" i="4"/>
  <c r="N321" i="8" l="1"/>
  <c r="N323" i="8"/>
  <c r="N320" i="8"/>
  <c r="N322" i="8"/>
  <c r="O388" i="8"/>
  <c r="G133" i="9"/>
  <c r="P130" i="9"/>
  <c r="P131" i="9"/>
  <c r="P132" i="9"/>
  <c r="E539" i="4"/>
  <c r="Q179" i="9"/>
  <c r="C539" i="4"/>
  <c r="D539" i="4"/>
  <c r="B539" i="4"/>
  <c r="O321" i="8" l="1"/>
  <c r="O323" i="8"/>
  <c r="O320" i="8"/>
  <c r="O322" i="8"/>
  <c r="P388" i="8"/>
  <c r="H133" i="9"/>
  <c r="Q132" i="9"/>
  <c r="Q130" i="9"/>
  <c r="Q131" i="9"/>
  <c r="E540" i="4"/>
  <c r="R179" i="9"/>
  <c r="D540" i="4"/>
  <c r="B540" i="4"/>
  <c r="C540" i="4"/>
  <c r="P321" i="8" l="1"/>
  <c r="P323" i="8"/>
  <c r="P320" i="8"/>
  <c r="P322" i="8"/>
  <c r="Q388" i="8"/>
  <c r="I133" i="9"/>
  <c r="R131" i="9"/>
  <c r="R132" i="9"/>
  <c r="R130" i="9"/>
  <c r="E541" i="4"/>
  <c r="S179" i="9"/>
  <c r="B541" i="4"/>
  <c r="C541" i="4"/>
  <c r="D541" i="4"/>
  <c r="Q321" i="8" l="1"/>
  <c r="Q323" i="8"/>
  <c r="Q320" i="8"/>
  <c r="Q322" i="8"/>
  <c r="R388" i="8"/>
  <c r="J133" i="9"/>
  <c r="S132" i="9"/>
  <c r="S131" i="9"/>
  <c r="S130" i="9"/>
  <c r="E542" i="4"/>
  <c r="T179" i="9"/>
  <c r="B542" i="4"/>
  <c r="C542" i="4"/>
  <c r="D542" i="4"/>
  <c r="R323" i="8" l="1"/>
  <c r="R320" i="8"/>
  <c r="R322" i="8"/>
  <c r="R321" i="8"/>
  <c r="S388" i="8"/>
  <c r="K133" i="9"/>
  <c r="T132" i="9"/>
  <c r="T130" i="9"/>
  <c r="T131" i="9"/>
  <c r="E543" i="4"/>
  <c r="U179" i="9"/>
  <c r="C543" i="4"/>
  <c r="D543" i="4"/>
  <c r="B543" i="4"/>
  <c r="S323" i="8" l="1"/>
  <c r="S320" i="8"/>
  <c r="S322" i="8"/>
  <c r="S321" i="8"/>
  <c r="T388" i="8"/>
  <c r="L133" i="9"/>
  <c r="U131" i="9"/>
  <c r="U130" i="9"/>
  <c r="U132" i="9"/>
  <c r="E544" i="4"/>
  <c r="V179" i="9"/>
  <c r="D544" i="4"/>
  <c r="B544" i="4"/>
  <c r="C544" i="4"/>
  <c r="T320" i="8" l="1"/>
  <c r="T322" i="8"/>
  <c r="T321" i="8"/>
  <c r="T323" i="8"/>
  <c r="U388" i="8"/>
  <c r="M133" i="9"/>
  <c r="V130" i="9"/>
  <c r="V131" i="9"/>
  <c r="V132" i="9"/>
  <c r="E545" i="4"/>
  <c r="W179" i="9"/>
  <c r="B545" i="4"/>
  <c r="C545" i="4"/>
  <c r="D545" i="4"/>
  <c r="U320" i="8" l="1"/>
  <c r="U322" i="8"/>
  <c r="U321" i="8"/>
  <c r="U323" i="8"/>
  <c r="V388" i="8"/>
  <c r="N133" i="9"/>
  <c r="W131" i="9"/>
  <c r="W132" i="9"/>
  <c r="W130" i="9"/>
  <c r="E546" i="4"/>
  <c r="X179" i="9"/>
  <c r="B546" i="4"/>
  <c r="C546" i="4"/>
  <c r="D546" i="4"/>
  <c r="V320" i="8" l="1"/>
  <c r="V322" i="8"/>
  <c r="V321" i="8"/>
  <c r="V323" i="8"/>
  <c r="W388" i="8"/>
  <c r="O133" i="9"/>
  <c r="X131" i="9"/>
  <c r="X130" i="9"/>
  <c r="X132" i="9"/>
  <c r="E547" i="4"/>
  <c r="Y179" i="9"/>
  <c r="C547" i="4"/>
  <c r="D547" i="4"/>
  <c r="B547" i="4"/>
  <c r="W322" i="8" l="1"/>
  <c r="W321" i="8"/>
  <c r="W323" i="8"/>
  <c r="W320" i="8"/>
  <c r="X388" i="8"/>
  <c r="P133" i="9"/>
  <c r="Y130" i="9"/>
  <c r="Y132" i="9"/>
  <c r="Y131" i="9"/>
  <c r="E548" i="4"/>
  <c r="Z179" i="9"/>
  <c r="D548" i="4"/>
  <c r="B548" i="4"/>
  <c r="C548" i="4"/>
  <c r="X322" i="8" l="1"/>
  <c r="X321" i="8"/>
  <c r="X323" i="8"/>
  <c r="X320" i="8"/>
  <c r="Y388" i="8"/>
  <c r="Q133" i="9"/>
  <c r="Z132" i="9"/>
  <c r="Z130" i="9"/>
  <c r="Z131" i="9"/>
  <c r="E549" i="4"/>
  <c r="AA179" i="9"/>
  <c r="B549" i="4"/>
  <c r="C549" i="4"/>
  <c r="D549" i="4"/>
  <c r="Y321" i="8" l="1"/>
  <c r="Y323" i="8"/>
  <c r="Y320" i="8"/>
  <c r="Y322" i="8"/>
  <c r="Z388" i="8"/>
  <c r="R133" i="9"/>
  <c r="AA130" i="9"/>
  <c r="AA132" i="9"/>
  <c r="AA131" i="9"/>
  <c r="E550" i="4"/>
  <c r="AB179" i="9"/>
  <c r="B550" i="4"/>
  <c r="C550" i="4"/>
  <c r="D550" i="4"/>
  <c r="Z321" i="8" l="1"/>
  <c r="Z323" i="8"/>
  <c r="Z320" i="8"/>
  <c r="Z322" i="8"/>
  <c r="AA388" i="8"/>
  <c r="S133" i="9"/>
  <c r="AB130" i="9"/>
  <c r="AB131" i="9"/>
  <c r="AB132" i="9"/>
  <c r="E551" i="4"/>
  <c r="AC179" i="9"/>
  <c r="C551" i="4"/>
  <c r="D551" i="4"/>
  <c r="B551" i="4"/>
  <c r="AA321" i="8" l="1"/>
  <c r="AA323" i="8"/>
  <c r="AA320" i="8"/>
  <c r="AA322" i="8"/>
  <c r="AB388" i="8"/>
  <c r="T133" i="9"/>
  <c r="AC132" i="9"/>
  <c r="AC131" i="9"/>
  <c r="AC130" i="9"/>
  <c r="E552" i="4"/>
  <c r="AD179" i="9"/>
  <c r="D552" i="4"/>
  <c r="B552" i="4"/>
  <c r="C552" i="4"/>
  <c r="AB321" i="8" l="1"/>
  <c r="AB323" i="8"/>
  <c r="AB320" i="8"/>
  <c r="AB322" i="8"/>
  <c r="AC388" i="8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AC321" i="8" l="1"/>
  <c r="AC323" i="8"/>
  <c r="AC320" i="8"/>
  <c r="AC322" i="8"/>
  <c r="AD388" i="8"/>
  <c r="V133" i="9"/>
  <c r="E554" i="4"/>
  <c r="B554" i="4"/>
  <c r="C554" i="4"/>
  <c r="D554" i="4"/>
  <c r="AD323" i="8" l="1"/>
  <c r="AD320" i="8"/>
  <c r="AD322" i="8"/>
  <c r="AD321" i="8"/>
  <c r="AE388" i="8"/>
  <c r="W133" i="9"/>
  <c r="E555" i="4"/>
  <c r="C555" i="4"/>
  <c r="D555" i="4"/>
  <c r="B555" i="4"/>
  <c r="AE323" i="8" l="1"/>
  <c r="AE320" i="8"/>
  <c r="AE322" i="8"/>
  <c r="AE321" i="8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X133" i="9"/>
  <c r="E556" i="4"/>
  <c r="D556" i="4"/>
  <c r="B556" i="4"/>
  <c r="C556" i="4"/>
  <c r="Y133" i="9" l="1"/>
  <c r="E557" i="4"/>
  <c r="B557" i="4"/>
  <c r="C557" i="4"/>
  <c r="D557" i="4"/>
  <c r="Z133" i="9" l="1"/>
  <c r="E558" i="4"/>
  <c r="B558" i="4"/>
  <c r="C558" i="4"/>
  <c r="D558" i="4"/>
  <c r="AA133" i="9" l="1"/>
  <c r="E559" i="4"/>
  <c r="C559" i="4"/>
  <c r="D559" i="4"/>
  <c r="B559" i="4"/>
  <c r="AB133" i="9" l="1"/>
  <c r="E560" i="4"/>
  <c r="D560" i="4"/>
  <c r="B560" i="4"/>
  <c r="C560" i="4"/>
  <c r="AC133" i="9" l="1"/>
  <c r="E561" i="4"/>
  <c r="B561" i="4"/>
  <c r="C561" i="4"/>
  <c r="D561" i="4"/>
  <c r="AD133" i="9" l="1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Q124" i="9"/>
  <c r="AQ129" i="9"/>
  <c r="AQ108" i="9"/>
  <c r="AQ102" i="9"/>
  <c r="AQ77" i="9"/>
  <c r="AQ24" i="9"/>
  <c r="AQ103" i="9"/>
  <c r="AQ62" i="9"/>
  <c r="AQ87" i="9"/>
  <c r="AQ88" i="9"/>
  <c r="AQ123" i="9"/>
  <c r="AQ50" i="9"/>
  <c r="AQ111" i="9"/>
  <c r="AQ71" i="9"/>
  <c r="AQ115" i="9"/>
  <c r="AQ28" i="9"/>
  <c r="AQ116" i="9"/>
  <c r="AQ130" i="9"/>
  <c r="AQ27" i="9"/>
  <c r="AQ92" i="9"/>
  <c r="AQ131" i="9"/>
  <c r="AQ69" i="9"/>
  <c r="AQ56" i="9"/>
  <c r="AQ26" i="9"/>
  <c r="AQ93" i="9"/>
  <c r="AQ22" i="9"/>
  <c r="AQ63" i="9"/>
  <c r="AQ25" i="9"/>
  <c r="AQ98" i="9"/>
  <c r="AQ30" i="9"/>
  <c r="AQ51" i="9"/>
  <c r="AQ40" i="9"/>
  <c r="AQ90" i="9"/>
  <c r="AQ54" i="9"/>
  <c r="AQ132" i="9"/>
  <c r="AQ96" i="9"/>
  <c r="AQ79" i="9"/>
  <c r="AQ61" i="9"/>
  <c r="AQ119" i="9"/>
  <c r="AQ48" i="9"/>
  <c r="AQ107" i="9"/>
  <c r="AQ80" i="9"/>
  <c r="AQ53" i="9"/>
  <c r="AQ67" i="9"/>
  <c r="AQ34" i="9"/>
  <c r="AQ18" i="9"/>
  <c r="AQ20" i="9"/>
  <c r="AQ49" i="9"/>
  <c r="AQ19" i="9"/>
  <c r="AQ31" i="9"/>
  <c r="AQ122" i="9"/>
  <c r="AQ64" i="9"/>
  <c r="AQ101" i="9"/>
  <c r="AQ72" i="9"/>
  <c r="AQ125" i="9"/>
  <c r="AQ117" i="9"/>
  <c r="AQ66" i="9"/>
  <c r="AQ134" i="9"/>
  <c r="AQ127" i="9"/>
  <c r="AQ55" i="9"/>
  <c r="AQ136" i="9"/>
  <c r="AQ59" i="9"/>
  <c r="AQ109" i="9"/>
  <c r="AQ68" i="9"/>
  <c r="AQ43" i="9"/>
  <c r="AQ70" i="9"/>
  <c r="AQ105" i="9"/>
  <c r="AQ106" i="9"/>
  <c r="AQ33" i="9"/>
  <c r="AQ104" i="9"/>
  <c r="AQ113" i="9"/>
  <c r="AQ23" i="9"/>
  <c r="AQ36" i="9"/>
  <c r="AQ110" i="9"/>
  <c r="AQ82" i="9"/>
  <c r="AQ121" i="9"/>
  <c r="AQ75" i="9"/>
  <c r="AQ65" i="9"/>
  <c r="AQ32" i="9"/>
  <c r="AQ39" i="9"/>
  <c r="AQ120" i="9"/>
  <c r="AQ86" i="9"/>
  <c r="AQ112" i="9"/>
  <c r="AQ128" i="9"/>
  <c r="AQ42" i="9"/>
  <c r="AQ76" i="9"/>
  <c r="AQ21" i="9"/>
  <c r="AQ95" i="9"/>
  <c r="AQ114" i="9"/>
  <c r="AQ52" i="9"/>
  <c r="AQ35" i="9"/>
  <c r="AQ126" i="9"/>
  <c r="AQ38" i="9"/>
  <c r="AQ17" i="9"/>
  <c r="AQ118" i="9"/>
  <c r="AQ78" i="9"/>
  <c r="AQ91" i="9"/>
  <c r="AQ99" i="9"/>
  <c r="AQ44" i="9"/>
  <c r="AQ41" i="9"/>
  <c r="AQ84" i="9"/>
  <c r="AQ74" i="9"/>
  <c r="AQ29" i="9"/>
  <c r="AQ83" i="9"/>
  <c r="AQ85" i="9"/>
  <c r="AQ97" i="9"/>
  <c r="AQ100" i="9"/>
  <c r="AQ73" i="9"/>
  <c r="AQ57" i="9"/>
  <c r="AQ47" i="9"/>
  <c r="AQ58" i="9"/>
  <c r="AQ45" i="9"/>
  <c r="AQ133" i="9"/>
  <c r="AQ135" i="9"/>
  <c r="AQ60" i="9"/>
  <c r="AQ37" i="9"/>
  <c r="AQ89" i="9"/>
  <c r="AQ81" i="9"/>
  <c r="AQ94" i="9"/>
  <c r="AQ46" i="9"/>
  <c r="D40" i="9"/>
  <c r="E41" i="9"/>
  <c r="D41" i="9"/>
  <c r="E40" i="9"/>
  <c r="G41" i="9"/>
  <c r="F40" i="9"/>
  <c r="F41" i="9"/>
  <c r="H40" i="9"/>
  <c r="H41" i="9"/>
  <c r="G40" i="9"/>
  <c r="J41" i="9"/>
  <c r="I41" i="9"/>
  <c r="I40" i="9"/>
  <c r="J40" i="9"/>
  <c r="K40" i="9"/>
  <c r="L41" i="9"/>
  <c r="L40" i="9"/>
  <c r="K41" i="9"/>
  <c r="M40" i="9"/>
  <c r="M41" i="9"/>
  <c r="N40" i="9"/>
  <c r="N41" i="9"/>
  <c r="P40" i="9"/>
  <c r="O41" i="9"/>
  <c r="Q40" i="9"/>
  <c r="P41" i="9"/>
  <c r="R41" i="9"/>
  <c r="O40" i="9"/>
  <c r="R40" i="9"/>
  <c r="S41" i="9"/>
  <c r="Q41" i="9"/>
  <c r="T41" i="9"/>
  <c r="T40" i="9"/>
  <c r="S40" i="9"/>
  <c r="U40" i="9"/>
  <c r="V40" i="9"/>
  <c r="U41" i="9"/>
  <c r="V41" i="9"/>
  <c r="X41" i="9"/>
  <c r="W40" i="9"/>
  <c r="X40" i="9"/>
  <c r="Y40" i="9"/>
  <c r="W41" i="9"/>
  <c r="Y41" i="9"/>
  <c r="AB40" i="9"/>
  <c r="AB41" i="9"/>
  <c r="Z40" i="9"/>
  <c r="Z41" i="9"/>
  <c r="AA40" i="9"/>
  <c r="AC40" i="9"/>
  <c r="AA41" i="9"/>
  <c r="AC41" i="9"/>
  <c r="AD40" i="9"/>
  <c r="D46" i="9"/>
  <c r="D47" i="9"/>
  <c r="AD41" i="9"/>
  <c r="E46" i="9"/>
  <c r="E47" i="9"/>
  <c r="F46" i="9"/>
  <c r="H46" i="9"/>
  <c r="G47" i="9"/>
  <c r="G46" i="9"/>
  <c r="F47" i="9"/>
  <c r="H47" i="9"/>
  <c r="I47" i="9"/>
  <c r="I46" i="9"/>
  <c r="J47" i="9"/>
  <c r="L47" i="9"/>
  <c r="K46" i="9"/>
  <c r="J46" i="9"/>
  <c r="K47" i="9"/>
  <c r="L46" i="9"/>
  <c r="M47" i="9"/>
  <c r="M46" i="9"/>
  <c r="O46" i="9"/>
  <c r="O47" i="9"/>
  <c r="N47" i="9"/>
  <c r="P46" i="9"/>
  <c r="N46" i="9"/>
  <c r="Q47" i="9"/>
  <c r="Q46" i="9"/>
  <c r="P47" i="9"/>
  <c r="R47" i="9"/>
  <c r="R46" i="9"/>
  <c r="S46" i="9"/>
  <c r="T46" i="9"/>
  <c r="T47" i="9"/>
  <c r="U46" i="9"/>
  <c r="V46" i="9"/>
  <c r="S47" i="9"/>
  <c r="V47" i="9"/>
  <c r="U47" i="9"/>
  <c r="W46" i="9"/>
  <c r="W47" i="9"/>
  <c r="X46" i="9"/>
  <c r="X47" i="9"/>
  <c r="Y46" i="9"/>
  <c r="Z46" i="9"/>
  <c r="Y47" i="9"/>
  <c r="AC47" i="9"/>
  <c r="AB47" i="9"/>
  <c r="Z47" i="9"/>
  <c r="AA47" i="9"/>
  <c r="AA46" i="9"/>
  <c r="AD47" i="9"/>
  <c r="AB46" i="9"/>
  <c r="AC46" i="9"/>
  <c r="AD46" i="9"/>
  <c r="D52" i="9"/>
  <c r="D53" i="9"/>
  <c r="E52" i="9"/>
  <c r="G52" i="9"/>
  <c r="E53" i="9"/>
  <c r="J53" i="9"/>
  <c r="F52" i="9"/>
  <c r="G53" i="9"/>
  <c r="F53" i="9"/>
  <c r="H52" i="9"/>
  <c r="J52" i="9"/>
  <c r="H53" i="9"/>
  <c r="I53" i="9"/>
  <c r="I52" i="9"/>
  <c r="L52" i="9"/>
  <c r="N52" i="9"/>
  <c r="L53" i="9"/>
  <c r="K53" i="9"/>
  <c r="M53" i="9"/>
  <c r="K52" i="9"/>
  <c r="O53" i="9"/>
  <c r="N53" i="9"/>
  <c r="Q52" i="9"/>
  <c r="M52" i="9"/>
  <c r="P52" i="9"/>
  <c r="P53" i="9"/>
  <c r="O52" i="9"/>
  <c r="R52" i="9"/>
  <c r="Q53" i="9"/>
  <c r="T52" i="9"/>
  <c r="R53" i="9"/>
  <c r="S52" i="9"/>
  <c r="V52" i="9"/>
  <c r="S53" i="9"/>
  <c r="U52" i="9"/>
  <c r="T53" i="9"/>
  <c r="V53" i="9"/>
  <c r="U53" i="9"/>
  <c r="W52" i="9"/>
  <c r="W53" i="9"/>
  <c r="X52" i="9"/>
  <c r="X53" i="9"/>
  <c r="Y52" i="9"/>
  <c r="AC53" i="9"/>
  <c r="Z52" i="9"/>
  <c r="Z53" i="9"/>
  <c r="AA53" i="9"/>
  <c r="AB53" i="9"/>
  <c r="AA52" i="9"/>
  <c r="Y53" i="9"/>
  <c r="AC52" i="9"/>
  <c r="AB52" i="9"/>
  <c r="AD52" i="9"/>
  <c r="AD53" i="9"/>
  <c r="D58" i="9"/>
  <c r="D59" i="9"/>
  <c r="E59" i="9"/>
  <c r="F59" i="9"/>
  <c r="G58" i="9"/>
  <c r="G59" i="9"/>
  <c r="E58" i="9"/>
  <c r="H59" i="9"/>
  <c r="H58" i="9"/>
  <c r="F58" i="9"/>
  <c r="I59" i="9"/>
  <c r="I58" i="9"/>
  <c r="J59" i="9"/>
  <c r="K58" i="9"/>
  <c r="K59" i="9"/>
  <c r="J58" i="9"/>
  <c r="L58" i="9"/>
  <c r="L59" i="9"/>
  <c r="O59" i="9"/>
  <c r="N59" i="9"/>
  <c r="M59" i="9"/>
  <c r="N58" i="9"/>
  <c r="M58" i="9"/>
  <c r="P59" i="9"/>
  <c r="O58" i="9"/>
  <c r="Q58" i="9"/>
  <c r="P58" i="9"/>
  <c r="Q59" i="9"/>
  <c r="R58" i="9"/>
  <c r="U59" i="9"/>
  <c r="S59" i="9"/>
  <c r="R59" i="9"/>
  <c r="T59" i="9"/>
  <c r="S58" i="9"/>
  <c r="T58" i="9"/>
  <c r="V59" i="9"/>
  <c r="W59" i="9"/>
  <c r="U58" i="9"/>
  <c r="W58" i="9"/>
  <c r="V58" i="9"/>
  <c r="X58" i="9"/>
  <c r="Y59" i="9"/>
  <c r="Y58" i="9"/>
  <c r="X59" i="9"/>
  <c r="AA59" i="9"/>
  <c r="Z58" i="9"/>
  <c r="Z59" i="9"/>
  <c r="AA58" i="9"/>
  <c r="AB58" i="9"/>
  <c r="AC58" i="9"/>
  <c r="AB59" i="9"/>
  <c r="AC59" i="9"/>
  <c r="AD59" i="9"/>
  <c r="AD58" i="9"/>
  <c r="D64" i="9"/>
  <c r="D65" i="9"/>
  <c r="E65" i="9"/>
  <c r="G65" i="9"/>
  <c r="E64" i="9"/>
  <c r="F65" i="9"/>
  <c r="H65" i="9"/>
  <c r="H64" i="9"/>
  <c r="F64" i="9"/>
  <c r="G64" i="9"/>
  <c r="I65" i="9"/>
  <c r="K65" i="9"/>
  <c r="J64" i="9"/>
  <c r="I64" i="9"/>
  <c r="L65" i="9"/>
  <c r="K64" i="9"/>
  <c r="J65" i="9"/>
  <c r="M64" i="9"/>
  <c r="L64" i="9"/>
  <c r="M65" i="9"/>
  <c r="O64" i="9"/>
  <c r="N65" i="9"/>
  <c r="P64" i="9"/>
  <c r="Q65" i="9"/>
  <c r="N64" i="9"/>
  <c r="O65" i="9"/>
  <c r="P65" i="9"/>
  <c r="R65" i="9"/>
  <c r="Q64" i="9"/>
  <c r="S64" i="9"/>
  <c r="S65" i="9"/>
  <c r="R64" i="9"/>
  <c r="T64" i="9"/>
  <c r="T65" i="9"/>
  <c r="U64" i="9"/>
  <c r="V65" i="9"/>
  <c r="V64" i="9"/>
  <c r="X64" i="9"/>
  <c r="U65" i="9"/>
  <c r="W64" i="9"/>
  <c r="Y65" i="9"/>
  <c r="W65" i="9"/>
  <c r="Y64" i="9"/>
  <c r="X65" i="9"/>
  <c r="Z64" i="9"/>
  <c r="AA65" i="9"/>
  <c r="Z65" i="9"/>
  <c r="AA64" i="9"/>
  <c r="AB64" i="9"/>
  <c r="AB65" i="9"/>
  <c r="AC65" i="9"/>
  <c r="AD65" i="9"/>
  <c r="AD64" i="9"/>
  <c r="AC64" i="9"/>
  <c r="E70" i="9"/>
  <c r="E71" i="9"/>
  <c r="D70" i="9"/>
  <c r="F71" i="9"/>
  <c r="D71" i="9"/>
  <c r="G71" i="9"/>
  <c r="I70" i="9"/>
  <c r="F70" i="9"/>
  <c r="H71" i="9"/>
  <c r="H70" i="9"/>
  <c r="J70" i="9"/>
  <c r="G70" i="9"/>
  <c r="I71" i="9"/>
  <c r="J71" i="9"/>
  <c r="K70" i="9"/>
  <c r="M71" i="9"/>
  <c r="K71" i="9"/>
  <c r="L70" i="9"/>
  <c r="M70" i="9"/>
  <c r="O70" i="9"/>
  <c r="L71" i="9"/>
  <c r="N71" i="9"/>
  <c r="P70" i="9"/>
  <c r="N70" i="9"/>
  <c r="O71" i="9"/>
  <c r="P71" i="9"/>
  <c r="R71" i="9"/>
  <c r="R70" i="9"/>
  <c r="Q71" i="9"/>
  <c r="T71" i="9"/>
  <c r="S70" i="9"/>
  <c r="S71" i="9"/>
  <c r="Q70" i="9"/>
  <c r="T70" i="9"/>
  <c r="U70" i="9"/>
  <c r="U71" i="9"/>
  <c r="W71" i="9"/>
  <c r="V71" i="9"/>
  <c r="V70" i="9"/>
  <c r="W70" i="9"/>
  <c r="X71" i="9"/>
  <c r="X70" i="9"/>
  <c r="Y71" i="9"/>
  <c r="Z70" i="9"/>
  <c r="Y70" i="9"/>
  <c r="Z71" i="9"/>
  <c r="AA70" i="9"/>
  <c r="AB71" i="9"/>
  <c r="AC71" i="9"/>
  <c r="AB70" i="9"/>
  <c r="AA71" i="9"/>
  <c r="AD71" i="9"/>
  <c r="AD70" i="9"/>
  <c r="AC70" i="9"/>
  <c r="E77" i="9"/>
  <c r="D77" i="9"/>
  <c r="D76" i="9"/>
  <c r="F77" i="9"/>
  <c r="E76" i="9"/>
  <c r="F76" i="9"/>
  <c r="H77" i="9"/>
  <c r="G77" i="9"/>
  <c r="G76" i="9"/>
  <c r="J77" i="9"/>
  <c r="H76" i="9"/>
  <c r="J76" i="9"/>
  <c r="K77" i="9"/>
  <c r="I76" i="9"/>
  <c r="K76" i="9"/>
  <c r="L76" i="9"/>
  <c r="L77" i="9"/>
  <c r="I77" i="9"/>
  <c r="M77" i="9"/>
  <c r="M76" i="9"/>
  <c r="O76" i="9"/>
  <c r="N76" i="9"/>
  <c r="O77" i="9"/>
  <c r="Q76" i="9"/>
  <c r="N77" i="9"/>
  <c r="P76" i="9"/>
  <c r="P77" i="9"/>
  <c r="R76" i="9"/>
  <c r="R77" i="9"/>
  <c r="Q77" i="9"/>
  <c r="T77" i="9"/>
  <c r="S77" i="9"/>
  <c r="S76" i="9"/>
  <c r="T76" i="9"/>
  <c r="U76" i="9"/>
  <c r="V76" i="9"/>
  <c r="V77" i="9"/>
  <c r="U77" i="9"/>
  <c r="W77" i="9"/>
  <c r="W76" i="9"/>
  <c r="X76" i="9"/>
  <c r="Y77" i="9"/>
  <c r="Y76" i="9"/>
  <c r="Z77" i="9"/>
  <c r="AA76" i="9"/>
  <c r="X77" i="9"/>
  <c r="Z76" i="9"/>
  <c r="AA77" i="9"/>
  <c r="AB77" i="9"/>
  <c r="AC76" i="9"/>
  <c r="AD77" i="9"/>
  <c r="AD76" i="9"/>
  <c r="AC77" i="9"/>
  <c r="D82" i="9"/>
  <c r="D83" i="9"/>
  <c r="AB76" i="9"/>
  <c r="E83" i="9"/>
  <c r="E82" i="9"/>
  <c r="G83" i="9"/>
  <c r="F83" i="9"/>
  <c r="I83" i="9"/>
  <c r="H83" i="9"/>
  <c r="I82" i="9"/>
  <c r="G82" i="9"/>
  <c r="H82" i="9"/>
  <c r="F82" i="9"/>
  <c r="J83" i="9"/>
  <c r="J82" i="9"/>
  <c r="L82" i="9"/>
  <c r="K82" i="9"/>
  <c r="K83" i="9"/>
  <c r="L83" i="9"/>
  <c r="M82" i="9"/>
  <c r="P83" i="9"/>
  <c r="M83" i="9"/>
  <c r="O83" i="9"/>
  <c r="N82" i="9"/>
  <c r="N83" i="9"/>
  <c r="O82" i="9"/>
  <c r="Q83" i="9"/>
  <c r="R82" i="9"/>
  <c r="P82" i="9"/>
  <c r="Q82" i="9"/>
  <c r="R83" i="9"/>
  <c r="S83" i="9"/>
  <c r="S82" i="9"/>
  <c r="T83" i="9"/>
  <c r="T82" i="9"/>
  <c r="V82" i="9"/>
  <c r="U83" i="9"/>
  <c r="U82" i="9"/>
  <c r="V83" i="9"/>
  <c r="W82" i="9"/>
  <c r="W83" i="9"/>
  <c r="X82" i="9"/>
  <c r="X83" i="9"/>
  <c r="Y82" i="9"/>
  <c r="Y83" i="9"/>
  <c r="Z82" i="9"/>
  <c r="Z83" i="9"/>
  <c r="AB83" i="9"/>
  <c r="AB82" i="9"/>
  <c r="AA83" i="9"/>
  <c r="AA82" i="9"/>
  <c r="AC83" i="9"/>
  <c r="AC82" i="9"/>
  <c r="AD82" i="9"/>
  <c r="AD83" i="9"/>
  <c r="D88" i="9"/>
  <c r="E89" i="9"/>
  <c r="E88" i="9"/>
  <c r="D89" i="9"/>
  <c r="F89" i="9"/>
  <c r="G88" i="9"/>
  <c r="F88" i="9"/>
  <c r="G89" i="9"/>
  <c r="I89" i="9"/>
  <c r="H88" i="9"/>
  <c r="H89" i="9"/>
  <c r="J89" i="9"/>
  <c r="L88" i="9"/>
  <c r="K89" i="9"/>
  <c r="K88" i="9"/>
  <c r="L89" i="9"/>
  <c r="I88" i="9"/>
  <c r="M89" i="9"/>
  <c r="J88" i="9"/>
  <c r="N89" i="9"/>
  <c r="O89" i="9"/>
  <c r="O88" i="9"/>
  <c r="M88" i="9"/>
  <c r="N88" i="9"/>
  <c r="P89" i="9"/>
  <c r="P88" i="9"/>
  <c r="Q88" i="9"/>
  <c r="R88" i="9"/>
  <c r="R89" i="9"/>
  <c r="Q89" i="9"/>
  <c r="T89" i="9"/>
  <c r="U88" i="9"/>
  <c r="S88" i="9"/>
  <c r="T88" i="9"/>
  <c r="S89" i="9"/>
  <c r="U89" i="9"/>
  <c r="W89" i="9"/>
  <c r="X89" i="9"/>
  <c r="V88" i="9"/>
  <c r="V89" i="9"/>
  <c r="W88" i="9"/>
  <c r="X88" i="9"/>
  <c r="Z89" i="9"/>
  <c r="AA88" i="9"/>
  <c r="Y88" i="9"/>
  <c r="Y89" i="9"/>
  <c r="AB89" i="9"/>
  <c r="Z88" i="9"/>
  <c r="AA89" i="9"/>
  <c r="AB88" i="9"/>
  <c r="AC88" i="9"/>
  <c r="AD88" i="9"/>
  <c r="E95" i="9"/>
  <c r="AD89" i="9"/>
  <c r="AC89" i="9"/>
  <c r="D95" i="9"/>
  <c r="D94" i="9"/>
  <c r="F95" i="9"/>
  <c r="E94" i="9"/>
  <c r="F94" i="9"/>
  <c r="G94" i="9"/>
  <c r="G95" i="9"/>
  <c r="I94" i="9"/>
  <c r="H95" i="9"/>
  <c r="H94" i="9"/>
  <c r="J95" i="9"/>
  <c r="J94" i="9"/>
  <c r="L95" i="9"/>
  <c r="K94" i="9"/>
  <c r="K95" i="9"/>
  <c r="I95" i="9"/>
  <c r="L94" i="9"/>
  <c r="M95" i="9"/>
  <c r="M94" i="9"/>
  <c r="N95" i="9"/>
  <c r="O94" i="9"/>
  <c r="O95" i="9"/>
  <c r="N94" i="9"/>
  <c r="Q94" i="9"/>
  <c r="P94" i="9"/>
  <c r="P95" i="9"/>
  <c r="R95" i="9"/>
  <c r="Q95" i="9"/>
  <c r="R94" i="9"/>
  <c r="T94" i="9"/>
  <c r="T95" i="9"/>
  <c r="S94" i="9"/>
  <c r="S95" i="9"/>
  <c r="U95" i="9"/>
  <c r="U94" i="9"/>
  <c r="W95" i="9"/>
  <c r="V94" i="9"/>
  <c r="V95" i="9"/>
  <c r="X94" i="9"/>
  <c r="W94" i="9"/>
  <c r="Y94" i="9"/>
  <c r="X95" i="9"/>
  <c r="Z94" i="9"/>
  <c r="Z95" i="9"/>
  <c r="Y95" i="9"/>
  <c r="AB95" i="9"/>
  <c r="AA94" i="9"/>
  <c r="AA95" i="9"/>
  <c r="AC95" i="9"/>
  <c r="AC94" i="9"/>
  <c r="AB94" i="9"/>
  <c r="AD94" i="9"/>
  <c r="AD95" i="9"/>
  <c r="D101" i="9"/>
  <c r="E101" i="9"/>
  <c r="D100" i="9"/>
  <c r="F101" i="9"/>
  <c r="F100" i="9"/>
  <c r="E100" i="9"/>
  <c r="G101" i="9"/>
  <c r="I101" i="9"/>
  <c r="G100" i="9"/>
  <c r="I100" i="9"/>
  <c r="H100" i="9"/>
  <c r="H101" i="9"/>
  <c r="J100" i="9"/>
  <c r="J101" i="9"/>
  <c r="L100" i="9"/>
  <c r="K101" i="9"/>
  <c r="L101" i="9"/>
  <c r="K100" i="9"/>
  <c r="M101" i="9"/>
  <c r="M100" i="9"/>
  <c r="N101" i="9"/>
  <c r="N100" i="9"/>
  <c r="O101" i="9"/>
  <c r="Q101" i="9"/>
  <c r="P100" i="9"/>
  <c r="R101" i="9"/>
  <c r="R100" i="9"/>
  <c r="O100" i="9"/>
  <c r="Q100" i="9"/>
  <c r="P101" i="9"/>
  <c r="S101" i="9"/>
  <c r="S100" i="9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<sst xmlns="http://schemas.openxmlformats.org/spreadsheetml/2006/main" count="1948" uniqueCount="142">
  <si>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</si>
  <si>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</si>
  <si>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</si>
  <si>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</si>
  <si>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</si>
  <si>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</si>
  <si>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</si>
  <si>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</si>
  <si>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</si>
  <si>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</si>
  <si>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</si>
  <si>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</si>
  <si>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</si>
  <si>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</si>
  <si>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</si>
  <si>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</si>
  <si>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</si>
  <si>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</si>
  <si>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</si>
  <si>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</si>
  <si>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</si>
  <si>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</si>
  <si>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</si>
  <si>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</si>
  <si>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</si>
  <si>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</si>
  <si>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</si>
  <si>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</si>
  <si>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</si>
  <si>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</si>
  <si>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</si>
  <si>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</si>
  <si>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</si>
  <si>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</si>
  <si>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</si>
  <si>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</si>
  <si>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</si>
  <si>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</si>
  <si>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</si>
  <si>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</si>
  <si>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</si>
  <si>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</si>
  <si>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</si>
  <si>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</si>
  <si>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</si>
  <si>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</si>
  <si>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</si>
  <si>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</si>
  <si>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</si>
  <si>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</si>
  <si>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</si>
  <si>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</si>
  <si>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</si>
  <si>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</si>
  <si>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</si>
  <si>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</si>
  <si>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</si>
  <si>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</si>
  <si>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</si>
  <si>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</si>
  <si>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</si>
  <si>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</si>
  <si>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</si>
  <si>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</si>
  <si>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</si>
  <si>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</si>
  <si>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</si>
  <si>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</si>
  <si>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</si>
  <si>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</si>
  <si>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</si>
  <si>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</si>
  <si>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</si>
  <si>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</si>
  <si>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</si>
  <si>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</si>
  <si>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</si>
  <si>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</si>
  <si>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</si>
  <si>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</si>
  <si>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</si>
  <si>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</si>
  <si>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</si>
  <si>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</si>
  <si>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</si>
  <si>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</si>
  <si>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</si>
  <si>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</si>
  <si>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</si>
  <si>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</si>
  <si>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</si>
  <si>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</si>
  <si>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</si>
  <si>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</si>
  <si>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</si>
  <si>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</si>
  <si>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</si>
  <si>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</si>
  <si>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</si>
  <si>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</si>
  <si>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</si>
  <si>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</si>
  <si>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</si>
  <si>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</si>
  <si>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</si>
  <si>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</si>
  <si>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</si>
  <si>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</si>
  <si>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</si>
  <si>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</si>
  <si>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</si>
  <si>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</si>
  <si>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</si>
  <si>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</si>
  <si>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</si>
  <si>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</si>
  <si>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</si>
  <si>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</si>
  <si>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</si>
  <si>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</si>
  <si>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</si>
  <si>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</si>
  <si>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</si>
  <si>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</si>
  <si>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</si>
  <si>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</si>
  <si>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</si>
  <si>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</si>
  <si>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</si>
  <si>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</si>
  <si>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</si>
  <si>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</si>
  <si>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</si>
  <si>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別紙４</t>
    <rPh sb="0" eb="2">
      <t>ベッシ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</si>
  <si>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</si>
  <si>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</si>
  <si>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</si>
  <si>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休日率</t>
    <rPh sb="0" eb="3">
      <t>キュウジツリツ</t>
    </rPh>
    <phoneticPr fontId="1"/>
  </si>
  <si>
    <t>単位期間判定</t>
    <rPh sb="0" eb="6">
      <t>タンイキカンハンテイ</t>
    </rPh>
    <phoneticPr fontId="1"/>
  </si>
  <si>
    <t>総対象日数</t>
    <rPh sb="0" eb="1">
      <t>ソウ</t>
    </rPh>
    <rPh sb="1" eb="3">
      <t>タイショウ</t>
    </rPh>
    <rPh sb="3" eb="5">
      <t>ニッスウ</t>
    </rPh>
    <phoneticPr fontId="1"/>
  </si>
  <si>
    <t>総休暇日数</t>
    <rPh sb="0" eb="1">
      <t>ソウ</t>
    </rPh>
    <rPh sb="1" eb="3">
      <t>キュウカ</t>
    </rPh>
    <rPh sb="3" eb="5">
      <t>ニッスウ</t>
    </rPh>
    <phoneticPr fontId="1"/>
  </si>
  <si>
    <t>（全体）休日率</t>
    <rPh sb="1" eb="3">
      <t>ゼンタイ</t>
    </rPh>
    <rPh sb="4" eb="7">
      <t>キュウジツリツ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</si>
</sst>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  <numFmt numFmtId="181" formatCode="0.000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4472C4"/>
      <name val="UD デジタル 教科書体 N-B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33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97" xfId="0" applyFont="1" applyBorder="1" applyAlignment="1">
      <alignment horizontal="center" vertical="center" shrinkToFit="1"/>
    </xf>
    <xf numFmtId="0" fontId="13" fillId="0" borderId="99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7" xfId="0" applyFont="1" applyFill="1" applyBorder="1" applyAlignment="1" applyProtection="1">
      <alignment horizontal="center" vertical="center" shrinkToFit="1"/>
      <protection locked="0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3" fillId="0" borderId="64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textRotation="255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0" fontId="13" fillId="0" borderId="108" xfId="0" applyFont="1" applyBorder="1" applyAlignment="1">
      <alignment horizontal="center" vertical="center" textRotation="255" shrinkToFit="1"/>
    </xf>
    <xf numFmtId="178" fontId="18" fillId="0" borderId="0" xfId="0" applyNumberFormat="1" applyFont="1" applyFill="1" applyBorder="1" applyAlignment="1">
      <alignment horizontal="center" vertical="center" shrinkToFit="1"/>
    </xf>
    <xf numFmtId="0" fontId="11" fillId="4" borderId="115" xfId="0" applyFont="1" applyFill="1" applyBorder="1" applyAlignment="1">
      <alignment vertical="center" shrinkToFit="1"/>
    </xf>
    <xf numFmtId="0" fontId="11" fillId="4" borderId="113" xfId="0" applyFont="1" applyFill="1" applyBorder="1" applyAlignment="1">
      <alignment vertical="center" shrinkToFit="1"/>
    </xf>
    <xf numFmtId="0" fontId="11" fillId="4" borderId="74" xfId="0" applyFont="1" applyFill="1" applyBorder="1" applyAlignment="1">
      <alignment vertical="center" shrinkToFit="1"/>
    </xf>
    <xf numFmtId="0" fontId="11" fillId="4" borderId="75" xfId="0" applyFont="1" applyFill="1" applyBorder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3" fillId="0" borderId="78" xfId="0" applyFont="1" applyBorder="1" applyAlignment="1">
      <alignment horizontal="center" vertical="center" textRotation="255" shrinkToFit="1"/>
    </xf>
    <xf numFmtId="0" fontId="13" fillId="0" borderId="80" xfId="0" applyFont="1" applyBorder="1" applyAlignment="1">
      <alignment horizontal="center" vertical="center" textRotation="255" shrinkToFit="1"/>
    </xf>
    <xf numFmtId="0" fontId="13" fillId="0" borderId="58" xfId="0" applyFont="1" applyBorder="1" applyAlignment="1">
      <alignment horizontal="center" vertical="center" textRotation="255" shrinkToFit="1"/>
    </xf>
    <xf numFmtId="0" fontId="13" fillId="0" borderId="62" xfId="0" applyFont="1" applyBorder="1" applyAlignment="1">
      <alignment horizontal="center" vertical="center" textRotation="255" shrinkToFit="1"/>
    </xf>
    <xf numFmtId="178" fontId="13" fillId="0" borderId="87" xfId="2" applyNumberFormat="1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08" xfId="0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08" xfId="0" applyFont="1" applyFill="1" applyBorder="1" applyAlignment="1">
      <alignment horizontal="center" vertical="center" shrinkToFit="1"/>
    </xf>
    <xf numFmtId="0" fontId="13" fillId="0" borderId="89" xfId="0" applyFont="1" applyBorder="1" applyAlignment="1">
      <alignment horizontal="center" vertical="center" textRotation="255" shrinkToFit="1"/>
    </xf>
    <xf numFmtId="0" fontId="13" fillId="0" borderId="79" xfId="0" applyFont="1" applyBorder="1" applyAlignment="1">
      <alignment horizontal="center" vertical="center" textRotation="255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77" xfId="0" applyFont="1" applyBorder="1" applyAlignment="1">
      <alignment horizontal="center" vertical="center" textRotation="255" shrinkToFit="1"/>
    </xf>
    <xf numFmtId="0" fontId="13" fillId="0" borderId="91" xfId="0" applyFont="1" applyBorder="1" applyAlignment="1">
      <alignment horizontal="center" vertical="center" textRotation="255" shrinkToFit="1"/>
    </xf>
    <xf numFmtId="0" fontId="13" fillId="0" borderId="93" xfId="0" applyFont="1" applyBorder="1" applyAlignment="1">
      <alignment horizontal="center" vertical="center" textRotation="255" shrinkToFit="1"/>
    </xf>
    <xf numFmtId="0" fontId="13" fillId="0" borderId="90" xfId="0" applyFont="1" applyBorder="1" applyAlignment="1">
      <alignment horizontal="center" vertical="center" textRotation="255" shrinkToFit="1"/>
    </xf>
    <xf numFmtId="0" fontId="13" fillId="0" borderId="92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07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4" xfId="0" applyFont="1" applyFill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07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4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4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178" fontId="18" fillId="0" borderId="32" xfId="0" applyNumberFormat="1" applyFont="1" applyFill="1" applyBorder="1" applyAlignment="1">
      <alignment horizontal="center" vertical="center" shrinkToFit="1"/>
    </xf>
    <xf numFmtId="178" fontId="18" fillId="0" borderId="27" xfId="0" applyNumberFormat="1" applyFont="1" applyFill="1" applyBorder="1" applyAlignment="1">
      <alignment horizontal="center" vertical="center" shrinkToFit="1"/>
    </xf>
    <xf numFmtId="178" fontId="18" fillId="0" borderId="30" xfId="0" applyNumberFormat="1" applyFont="1" applyFill="1" applyBorder="1" applyAlignment="1">
      <alignment horizontal="center" vertical="center" shrinkToFit="1"/>
    </xf>
    <xf numFmtId="178" fontId="18" fillId="0" borderId="28" xfId="0" applyNumberFormat="1" applyFont="1" applyFill="1" applyBorder="1" applyAlignment="1">
      <alignment horizontal="center" vertical="center" shrinkToFit="1"/>
    </xf>
    <xf numFmtId="178" fontId="18" fillId="0" borderId="119" xfId="0" applyNumberFormat="1" applyFont="1" applyFill="1" applyBorder="1" applyAlignment="1">
      <alignment horizontal="center" vertical="center" shrinkToFit="1"/>
    </xf>
    <xf numFmtId="178" fontId="18" fillId="0" borderId="112" xfId="0" applyNumberFormat="1" applyFont="1" applyFill="1" applyBorder="1" applyAlignment="1">
      <alignment horizontal="center" vertical="center" shrinkToFit="1"/>
    </xf>
    <xf numFmtId="178" fontId="18" fillId="0" borderId="120" xfId="0" applyNumberFormat="1" applyFont="1" applyFill="1" applyBorder="1" applyAlignment="1">
      <alignment horizontal="center" vertical="center" shrinkToFit="1"/>
    </xf>
    <xf numFmtId="178" fontId="18" fillId="0" borderId="111" xfId="0" applyNumberFormat="1" applyFont="1" applyFill="1" applyBorder="1" applyAlignment="1">
      <alignment horizontal="center" vertical="center" shrinkToFit="1"/>
    </xf>
    <xf numFmtId="176" fontId="31" fillId="0" borderId="30" xfId="0" applyNumberFormat="1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 shrinkToFit="1"/>
    </xf>
    <xf numFmtId="0" fontId="13" fillId="4" borderId="113" xfId="0" applyFont="1" applyFill="1" applyBorder="1" applyAlignment="1">
      <alignment horizontal="right" vertical="center" shrinkToFit="1"/>
    </xf>
    <xf numFmtId="0" fontId="13" fillId="4" borderId="114" xfId="0" applyFont="1" applyFill="1" applyBorder="1" applyAlignment="1">
      <alignment horizontal="right" vertical="center" shrinkToFit="1"/>
    </xf>
    <xf numFmtId="0" fontId="13" fillId="4" borderId="75" xfId="0" applyFont="1" applyFill="1" applyBorder="1" applyAlignment="1">
      <alignment horizontal="right" vertical="center" shrinkToFit="1"/>
    </xf>
    <xf numFmtId="0" fontId="13" fillId="4" borderId="72" xfId="0" applyFont="1" applyFill="1" applyBorder="1" applyAlignment="1">
      <alignment horizontal="right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38" xfId="0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horizontal="center" vertical="center" shrinkToFit="1"/>
    </xf>
    <xf numFmtId="0" fontId="27" fillId="0" borderId="33" xfId="0" applyFont="1" applyFill="1" applyBorder="1" applyAlignment="1">
      <alignment horizontal="center" vertical="center" wrapText="1" shrinkToFit="1"/>
    </xf>
    <xf numFmtId="0" fontId="27" fillId="0" borderId="30" xfId="0" applyFont="1" applyFill="1" applyBorder="1" applyAlignment="1">
      <alignment horizontal="center" vertical="center" wrapText="1" shrinkToFit="1"/>
    </xf>
    <xf numFmtId="0" fontId="27" fillId="0" borderId="111" xfId="0" applyFont="1" applyFill="1" applyBorder="1" applyAlignment="1">
      <alignment horizontal="center" vertical="center" wrapText="1" shrinkToFit="1"/>
    </xf>
    <xf numFmtId="0" fontId="27" fillId="0" borderId="26" xfId="0" applyFont="1" applyFill="1" applyBorder="1" applyAlignment="1">
      <alignment horizontal="center" wrapText="1" shrinkToFit="1"/>
    </xf>
    <xf numFmtId="0" fontId="27" fillId="0" borderId="32" xfId="0" applyFont="1" applyFill="1" applyBorder="1" applyAlignment="1">
      <alignment horizontal="center" wrapText="1" shrinkToFit="1"/>
    </xf>
    <xf numFmtId="0" fontId="27" fillId="0" borderId="112" xfId="0" applyFont="1" applyFill="1" applyBorder="1" applyAlignment="1">
      <alignment horizontal="center" wrapText="1" shrinkToFit="1"/>
    </xf>
    <xf numFmtId="178" fontId="18" fillId="0" borderId="119" xfId="2" applyNumberFormat="1" applyFont="1" applyFill="1" applyBorder="1" applyAlignment="1">
      <alignment horizontal="center" shrinkToFit="1"/>
    </xf>
    <xf numFmtId="178" fontId="18" fillId="0" borderId="32" xfId="2" applyNumberFormat="1" applyFont="1" applyFill="1" applyBorder="1" applyAlignment="1">
      <alignment horizontal="center" shrinkToFit="1"/>
    </xf>
    <xf numFmtId="178" fontId="18" fillId="0" borderId="112" xfId="2" applyNumberFormat="1" applyFont="1" applyFill="1" applyBorder="1" applyAlignment="1">
      <alignment horizontal="center" shrinkToFit="1"/>
    </xf>
    <xf numFmtId="178" fontId="18" fillId="0" borderId="17" xfId="2" applyNumberFormat="1" applyFont="1" applyFill="1" applyBorder="1" applyAlignment="1">
      <alignment horizontal="center" shrinkToFit="1"/>
    </xf>
    <xf numFmtId="178" fontId="18" fillId="0" borderId="0" xfId="2" applyNumberFormat="1" applyFont="1" applyFill="1" applyBorder="1" applyAlignment="1">
      <alignment horizontal="center" shrinkToFit="1"/>
    </xf>
    <xf numFmtId="178" fontId="18" fillId="0" borderId="18" xfId="2" applyNumberFormat="1" applyFont="1" applyFill="1" applyBorder="1" applyAlignment="1">
      <alignment horizontal="center" shrinkToFit="1"/>
    </xf>
    <xf numFmtId="0" fontId="18" fillId="0" borderId="120" xfId="0" applyFont="1" applyFill="1" applyBorder="1" applyAlignment="1">
      <alignment horizontal="center" vertical="center" shrinkToFit="1"/>
    </xf>
    <xf numFmtId="0" fontId="18" fillId="0" borderId="111" xfId="0" applyFont="1" applyFill="1" applyBorder="1" applyAlignment="1">
      <alignment horizontal="center" vertical="center" shrinkToFit="1"/>
    </xf>
    <xf numFmtId="181" fontId="27" fillId="0" borderId="117" xfId="0" applyNumberFormat="1" applyFont="1" applyFill="1" applyBorder="1" applyAlignment="1">
      <alignment horizontal="center" vertical="center" shrinkToFit="1"/>
    </xf>
    <xf numFmtId="181" fontId="27" fillId="0" borderId="61" xfId="0" applyNumberFormat="1" applyFont="1" applyFill="1" applyBorder="1" applyAlignment="1">
      <alignment horizontal="center" vertical="center" shrinkToFit="1"/>
    </xf>
    <xf numFmtId="181" fontId="27" fillId="0" borderId="106" xfId="0" applyNumberFormat="1" applyFont="1" applyFill="1" applyBorder="1" applyAlignment="1">
      <alignment horizontal="center" vertical="center" shrinkToFit="1"/>
    </xf>
    <xf numFmtId="181" fontId="24" fillId="0" borderId="117" xfId="0" applyNumberFormat="1" applyFont="1" applyFill="1" applyBorder="1" applyAlignment="1">
      <alignment horizontal="center" vertical="center" shrinkToFit="1"/>
    </xf>
    <xf numFmtId="181" fontId="24" fillId="0" borderId="61" xfId="0" applyNumberFormat="1" applyFont="1" applyFill="1" applyBorder="1" applyAlignment="1">
      <alignment horizontal="center" vertical="center" shrinkToFit="1"/>
    </xf>
    <xf numFmtId="181" fontId="24" fillId="0" borderId="63" xfId="0" applyNumberFormat="1" applyFont="1" applyFill="1" applyBorder="1" applyAlignment="1">
      <alignment horizontal="center" vertical="center" shrinkToFit="1"/>
    </xf>
    <xf numFmtId="0" fontId="27" fillId="0" borderId="71" xfId="0" applyFont="1" applyFill="1" applyBorder="1" applyAlignment="1">
      <alignment horizontal="center" vertical="center" shrinkToFit="1"/>
    </xf>
    <xf numFmtId="0" fontId="27" fillId="0" borderId="75" xfId="0" applyFont="1" applyFill="1" applyBorder="1" applyAlignment="1">
      <alignment horizontal="center" vertical="center" shrinkToFit="1"/>
    </xf>
    <xf numFmtId="0" fontId="27" fillId="0" borderId="118" xfId="0" applyFont="1" applyFill="1" applyBorder="1" applyAlignment="1">
      <alignment horizontal="center" vertical="center" shrinkToFit="1"/>
    </xf>
    <xf numFmtId="0" fontId="11" fillId="4" borderId="60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3" fillId="4" borderId="61" xfId="0" applyFont="1" applyFill="1" applyBorder="1" applyAlignment="1">
      <alignment horizontal="center" vertical="center" shrinkToFit="1"/>
    </xf>
    <xf numFmtId="0" fontId="13" fillId="4" borderId="63" xfId="0" applyFont="1" applyFill="1" applyBorder="1" applyAlignment="1">
      <alignment horizontal="center" vertical="center" shrinkToFit="1"/>
    </xf>
    <xf numFmtId="178" fontId="13" fillId="0" borderId="47" xfId="0" applyNumberFormat="1" applyFont="1" applyBorder="1" applyAlignment="1">
      <alignment horizontal="center" vertical="center" shrinkToFit="1"/>
    </xf>
    <xf numFmtId="178" fontId="13" fillId="0" borderId="44" xfId="0" applyNumberFormat="1" applyFont="1" applyBorder="1" applyAlignment="1">
      <alignment horizontal="center" vertical="center" shrinkToFit="1"/>
    </xf>
    <xf numFmtId="178" fontId="13" fillId="0" borderId="45" xfId="0" applyNumberFormat="1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27" fillId="0" borderId="120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27" fillId="0" borderId="28" xfId="0" applyFont="1" applyFill="1" applyBorder="1" applyAlignment="1">
      <alignment horizontal="center" vertical="center" shrinkToFit="1"/>
    </xf>
    <xf numFmtId="0" fontId="24" fillId="0" borderId="116" xfId="0" applyFont="1" applyFill="1" applyBorder="1" applyAlignment="1">
      <alignment horizontal="center" vertical="center" shrinkToFit="1"/>
    </xf>
    <xf numFmtId="0" fontId="24" fillId="0" borderId="113" xfId="0" applyFont="1" applyFill="1" applyBorder="1" applyAlignment="1">
      <alignment horizontal="center" vertical="center" shrinkToFit="1"/>
    </xf>
    <xf numFmtId="0" fontId="24" fillId="0" borderId="114" xfId="0" applyFont="1" applyFill="1" applyBorder="1" applyAlignment="1">
      <alignment horizontal="center" vertical="center" shrinkToFit="1"/>
    </xf>
    <xf numFmtId="0" fontId="27" fillId="0" borderId="116" xfId="0" applyFont="1" applyFill="1" applyBorder="1" applyAlignment="1">
      <alignment horizontal="center" vertical="center" shrinkToFit="1"/>
    </xf>
    <xf numFmtId="0" fontId="27" fillId="0" borderId="113" xfId="0" applyFont="1" applyFill="1" applyBorder="1" applyAlignment="1">
      <alignment horizontal="center" vertical="center" shrinkToFit="1"/>
    </xf>
    <xf numFmtId="0" fontId="27" fillId="0" borderId="105" xfId="0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5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wrapText="1" shrinkToFit="1"/>
    </xf>
    <xf numFmtId="178" fontId="27" fillId="0" borderId="119" xfId="2" applyNumberFormat="1" applyFont="1" applyFill="1" applyBorder="1" applyAlignment="1">
      <alignment horizontal="center" shrinkToFit="1"/>
    </xf>
    <xf numFmtId="178" fontId="27" fillId="0" borderId="32" xfId="2" applyNumberFormat="1" applyFont="1" applyFill="1" applyBorder="1" applyAlignment="1">
      <alignment horizontal="center" shrinkToFit="1"/>
    </xf>
    <xf numFmtId="178" fontId="27" fillId="0" borderId="27" xfId="2" applyNumberFormat="1" applyFont="1" applyFill="1" applyBorder="1" applyAlignment="1">
      <alignment horizontal="center" shrinkToFit="1"/>
    </xf>
    <xf numFmtId="178" fontId="27" fillId="0" borderId="17" xfId="2" applyNumberFormat="1" applyFont="1" applyFill="1" applyBorder="1" applyAlignment="1">
      <alignment horizontal="center" shrinkToFit="1"/>
    </xf>
    <xf numFmtId="178" fontId="27" fillId="0" borderId="0" xfId="2" applyNumberFormat="1" applyFont="1" applyFill="1" applyBorder="1" applyAlignment="1">
      <alignment horizontal="center" shrinkToFit="1"/>
    </xf>
    <xf numFmtId="178" fontId="27" fillId="0" borderId="29" xfId="2" applyNumberFormat="1" applyFont="1" applyFill="1" applyBorder="1" applyAlignment="1">
      <alignment horizont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6" fillId="0" borderId="61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6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0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178" fontId="13" fillId="0" borderId="100" xfId="2" applyNumberFormat="1" applyFont="1" applyBorder="1" applyAlignment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 textRotation="255" shrinkToFit="1"/>
      <protection locked="0"/>
    </xf>
    <xf numFmtId="178" fontId="13" fillId="0" borderId="83" xfId="2" applyNumberFormat="1" applyFont="1" applyBorder="1" applyAlignment="1">
      <alignment horizontal="center" vertical="center" shrinkToFit="1"/>
    </xf>
    <xf numFmtId="178" fontId="13" fillId="0" borderId="84" xfId="2" applyNumberFormat="1" applyFont="1" applyBorder="1" applyAlignment="1">
      <alignment horizontal="center" vertical="center" shrinkToFit="1"/>
    </xf>
    <xf numFmtId="178" fontId="13" fillId="0" borderId="98" xfId="2" applyNumberFormat="1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02" xfId="0" applyFont="1" applyBorder="1" applyAlignment="1">
      <alignment horizontal="center" vertical="center" textRotation="255" shrinkToFit="1"/>
    </xf>
    <xf numFmtId="0" fontId="13" fillId="0" borderId="103" xfId="0" applyFont="1" applyBorder="1" applyAlignment="1">
      <alignment horizontal="center" vertical="center" textRotation="255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178" fontId="27" fillId="0" borderId="24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108" xfId="0" applyFont="1" applyFill="1" applyBorder="1" applyAlignment="1">
      <alignment horizontal="center" vertical="center" shrinkToFit="1"/>
    </xf>
    <xf numFmtId="0" fontId="27" fillId="0" borderId="24" xfId="0" applyFont="1" applyFill="1" applyBorder="1" applyAlignment="1">
      <alignment horizontal="center" vertical="center" shrinkToFit="1"/>
    </xf>
    <xf numFmtId="178" fontId="27" fillId="0" borderId="6" xfId="0" applyNumberFormat="1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08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08" xfId="0" applyFont="1" applyFill="1" applyBorder="1" applyAlignment="1">
      <alignment horizontal="center" vertical="center" shrinkToFit="1"/>
    </xf>
    <xf numFmtId="178" fontId="27" fillId="0" borderId="1" xfId="0" applyNumberFormat="1" applyFont="1" applyFill="1" applyBorder="1" applyAlignment="1">
      <alignment horizontal="center" vertical="center" shrinkToFit="1"/>
    </xf>
    <xf numFmtId="178" fontId="27" fillId="0" borderId="108" xfId="0" applyNumberFormat="1" applyFont="1" applyFill="1" applyBorder="1" applyAlignment="1">
      <alignment horizontal="center" vertical="center" shrinkToFit="1"/>
    </xf>
    <xf numFmtId="178" fontId="27" fillId="0" borderId="48" xfId="0" applyNumberFormat="1" applyFont="1" applyFill="1" applyBorder="1" applyAlignment="1">
      <alignment horizontal="center" vertical="center" shrinkToFit="1"/>
    </xf>
    <xf numFmtId="178" fontId="27" fillId="0" borderId="8" xfId="0" applyNumberFormat="1" applyFont="1" applyFill="1" applyBorder="1" applyAlignment="1">
      <alignment horizontal="center" vertical="center" shrinkToFit="1"/>
    </xf>
    <xf numFmtId="178" fontId="27" fillId="0" borderId="109" xfId="0" applyNumberFormat="1" applyFont="1" applyFill="1" applyBorder="1" applyAlignment="1">
      <alignment horizontal="center" vertical="center" shrinkToFit="1"/>
    </xf>
    <xf numFmtId="178" fontId="18" fillId="0" borderId="6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 shrinkToFit="1"/>
    </xf>
    <xf numFmtId="178" fontId="18" fillId="0" borderId="108" xfId="0" applyNumberFormat="1" applyFont="1" applyFill="1" applyBorder="1" applyAlignment="1">
      <alignment horizontal="center" vertical="center" shrinkToFit="1"/>
    </xf>
    <xf numFmtId="178" fontId="18" fillId="0" borderId="7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09" xfId="0" applyNumberFormat="1" applyFont="1" applyFill="1" applyBorder="1" applyAlignment="1">
      <alignment horizontal="center" vertical="center" shrinkToFit="1"/>
    </xf>
    <xf numFmtId="0" fontId="27" fillId="0" borderId="50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center" wrapText="1" shrinkToFit="1"/>
    </xf>
    <xf numFmtId="0" fontId="27" fillId="0" borderId="51" xfId="0" applyFont="1" applyFill="1" applyBorder="1" applyAlignment="1">
      <alignment horizontal="center" vertical="center" wrapText="1" shrinkToFit="1"/>
    </xf>
    <xf numFmtId="0" fontId="27" fillId="0" borderId="28" xfId="0" applyFont="1" applyFill="1" applyBorder="1" applyAlignment="1">
      <alignment horizontal="center" vertical="center" wrapText="1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2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12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19" fillId="0" borderId="67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3000000}"/>
  </cellStyles>
  <dxfs count="1707"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3</xdr:row>
      <xdr:rowOff>66400</xdr:rowOff>
    </xdr:from>
    <xdr:to>
      <xdr:col>11</xdr:col>
      <xdr:colOff>521804</xdr:colOff>
      <xdr:row>37</xdr:row>
      <xdr:rowOff>120317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BC0C78-EB55-48A8-B93F-F28D487C8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166"/>
        <a:stretch/>
      </xdr:blipFill>
      <xdr:spPr>
        <a:xfrm>
          <a:off x="314739" y="788295"/>
          <a:ext cx="7761894" cy="8235390"/>
        </a:xfrm>
        <a:prstGeom prst="rect">
          <a:avLst/>
        </a:prstGeom>
      </xdr:spPr>
    </xdr:pic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2</xdr:row>
      <xdr:rowOff>65171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546434"/>
          <a:ext cx="2138860" cy="435832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113885</xdr:rowOff>
    </xdr:from>
    <xdr:to>
      <xdr:col>10</xdr:col>
      <xdr:colOff>428721</xdr:colOff>
      <xdr:row>39</xdr:row>
      <xdr:rowOff>122015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66797" y="9241320"/>
          <a:ext cx="3536489" cy="24832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437684</xdr:colOff>
      <xdr:row>44</xdr:row>
      <xdr:rowOff>140804</xdr:rowOff>
    </xdr:from>
    <xdr:to>
      <xdr:col>9</xdr:col>
      <xdr:colOff>545358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37684" y="10618304"/>
          <a:ext cx="6269158" cy="1749702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244080</xdr:colOff>
      <xdr:row>39</xdr:row>
      <xdr:rowOff>134605</xdr:rowOff>
    </xdr:from>
    <xdr:to>
      <xdr:col>11</xdr:col>
      <xdr:colOff>445489</xdr:colOff>
      <xdr:row>51</xdr:row>
      <xdr:rowOff>226219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A9E4E04-C5C3-4D72-94CA-327C4D42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80" y="9421480"/>
          <a:ext cx="7732112" cy="2949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247899</xdr:colOff>
      <xdr:row>8</xdr:row>
      <xdr:rowOff>184477</xdr:rowOff>
    </xdr:from>
    <xdr:to>
      <xdr:col>49</xdr:col>
      <xdr:colOff>623456</xdr:colOff>
      <xdr:row>342</xdr:row>
      <xdr:rowOff>51954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471821" y="1817334"/>
          <a:ext cx="0" cy="132795656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19471821" y="2476750"/>
          <a:ext cx="0" cy="132424464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7745107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84" t="s">
        <v>106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85">
        <v>45209</v>
      </c>
      <c r="AD2" s="285"/>
      <c r="AE2" s="285"/>
      <c r="AF2" s="285"/>
      <c r="AG2" s="285"/>
      <c r="AH2" s="285"/>
      <c r="AI2" s="285"/>
      <c r="AJ2" s="94"/>
    </row>
    <row r="3" spans="1:43" ht="34.5" customHeight="1" x14ac:dyDescent="0.4">
      <c r="A3" s="22"/>
      <c r="B3" s="22"/>
      <c r="C3" s="22"/>
      <c r="D3" s="215" t="s">
        <v>102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11" t="s">
        <v>90</v>
      </c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3"/>
      <c r="AK5" s="21"/>
      <c r="AL5" s="21"/>
    </row>
    <row r="6" spans="1:43" ht="19.5" customHeight="1" x14ac:dyDescent="0.4">
      <c r="B6" s="190" t="s">
        <v>98</v>
      </c>
      <c r="C6" s="190"/>
      <c r="D6" s="190"/>
      <c r="E6" s="190"/>
      <c r="F6" s="191" t="s">
        <v>97</v>
      </c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62"/>
      <c r="X6" s="208" t="s">
        <v>91</v>
      </c>
      <c r="Y6" s="209"/>
      <c r="Z6" s="209"/>
      <c r="AA6" s="210"/>
      <c r="AB6" s="208" t="s">
        <v>92</v>
      </c>
      <c r="AC6" s="209"/>
      <c r="AD6" s="209"/>
      <c r="AE6" s="209"/>
      <c r="AF6" s="209"/>
      <c r="AG6" s="209"/>
      <c r="AH6" s="209"/>
      <c r="AI6" s="209"/>
      <c r="AJ6" s="210"/>
      <c r="AK6" s="21"/>
      <c r="AL6" s="21"/>
    </row>
    <row r="7" spans="1:43" ht="19.5" customHeight="1" x14ac:dyDescent="0.4">
      <c r="B7" s="190"/>
      <c r="C7" s="190"/>
      <c r="D7" s="190"/>
      <c r="E7" s="190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03"/>
      <c r="X7" s="214" t="s">
        <v>87</v>
      </c>
      <c r="Y7" s="197" t="s">
        <v>15</v>
      </c>
      <c r="Z7" s="200" t="s">
        <v>61</v>
      </c>
      <c r="AA7" s="201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190" t="s">
        <v>21</v>
      </c>
      <c r="C8" s="190"/>
      <c r="D8" s="190"/>
      <c r="E8" s="190"/>
      <c r="F8" s="192">
        <v>45204</v>
      </c>
      <c r="G8" s="192"/>
      <c r="H8" s="192"/>
      <c r="I8" s="192"/>
      <c r="J8" s="190" t="s">
        <v>16</v>
      </c>
      <c r="K8" s="192">
        <v>45555</v>
      </c>
      <c r="L8" s="192"/>
      <c r="M8" s="192"/>
      <c r="N8" s="192"/>
      <c r="O8" s="109"/>
      <c r="P8" s="109"/>
      <c r="Q8" s="22"/>
      <c r="R8" s="22"/>
      <c r="S8" s="22"/>
      <c r="T8" s="22"/>
      <c r="U8" s="22"/>
      <c r="V8" s="22"/>
      <c r="W8" s="103"/>
      <c r="X8" s="195"/>
      <c r="Y8" s="198"/>
      <c r="Z8" s="202"/>
      <c r="AA8" s="203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190"/>
      <c r="C9" s="190"/>
      <c r="D9" s="190"/>
      <c r="E9" s="190"/>
      <c r="F9" s="192"/>
      <c r="G9" s="192"/>
      <c r="H9" s="192"/>
      <c r="I9" s="192"/>
      <c r="J9" s="190"/>
      <c r="K9" s="192"/>
      <c r="L9" s="192"/>
      <c r="M9" s="192"/>
      <c r="N9" s="192"/>
      <c r="O9" s="22"/>
      <c r="P9" s="22"/>
      <c r="Q9" s="22"/>
      <c r="R9" s="22"/>
      <c r="S9" s="22"/>
      <c r="T9" s="22"/>
      <c r="U9" s="22"/>
      <c r="V9" s="22"/>
      <c r="W9" s="99"/>
      <c r="X9" s="195" t="s">
        <v>19</v>
      </c>
      <c r="Y9" s="198" t="s">
        <v>15</v>
      </c>
      <c r="Z9" s="202" t="s">
        <v>19</v>
      </c>
      <c r="AA9" s="203"/>
      <c r="AB9" s="206" t="s">
        <v>89</v>
      </c>
      <c r="AC9" s="198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190" t="s">
        <v>17</v>
      </c>
      <c r="B10" s="193" t="s">
        <v>85</v>
      </c>
      <c r="C10" s="193"/>
      <c r="D10" s="193"/>
      <c r="E10" s="193"/>
      <c r="F10" s="193"/>
      <c r="G10" s="194">
        <v>45260</v>
      </c>
      <c r="H10" s="194"/>
      <c r="I10" s="194"/>
      <c r="J10" s="194"/>
      <c r="K10" s="190" t="s">
        <v>20</v>
      </c>
      <c r="L10" s="193" t="s">
        <v>86</v>
      </c>
      <c r="M10" s="193"/>
      <c r="N10" s="193"/>
      <c r="O10" s="193"/>
      <c r="P10" s="193"/>
      <c r="Q10" s="194">
        <v>45533</v>
      </c>
      <c r="R10" s="194"/>
      <c r="S10" s="194"/>
      <c r="T10" s="194"/>
      <c r="U10" s="194"/>
      <c r="V10" s="190" t="s">
        <v>18</v>
      </c>
      <c r="W10" s="99"/>
      <c r="X10" s="196"/>
      <c r="Y10" s="199"/>
      <c r="Z10" s="204"/>
      <c r="AA10" s="205"/>
      <c r="AB10" s="207"/>
      <c r="AC10" s="199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190"/>
      <c r="B11" s="193"/>
      <c r="C11" s="193"/>
      <c r="D11" s="193"/>
      <c r="E11" s="193"/>
      <c r="F11" s="193"/>
      <c r="G11" s="194"/>
      <c r="H11" s="194"/>
      <c r="I11" s="194"/>
      <c r="J11" s="194"/>
      <c r="K11" s="190"/>
      <c r="L11" s="193"/>
      <c r="M11" s="193"/>
      <c r="N11" s="193"/>
      <c r="O11" s="193"/>
      <c r="P11" s="193"/>
      <c r="Q11" s="194"/>
      <c r="R11" s="194"/>
      <c r="S11" s="194"/>
      <c r="T11" s="194"/>
      <c r="U11" s="194"/>
      <c r="V11" s="190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88"/>
      <c r="B13" s="289"/>
      <c r="C13" s="286" t="s">
        <v>7</v>
      </c>
      <c r="D13" s="286"/>
      <c r="E13" s="286"/>
      <c r="F13" s="286"/>
      <c r="G13" s="286"/>
      <c r="H13" s="286"/>
      <c r="I13" s="286"/>
      <c r="J13" s="286" t="s">
        <v>8</v>
      </c>
      <c r="K13" s="286"/>
      <c r="L13" s="286"/>
      <c r="M13" s="286"/>
      <c r="N13" s="286"/>
      <c r="O13" s="286"/>
      <c r="P13" s="286"/>
      <c r="Q13" s="286" t="s">
        <v>9</v>
      </c>
      <c r="R13" s="286"/>
      <c r="S13" s="286"/>
      <c r="T13" s="286"/>
      <c r="U13" s="286"/>
      <c r="V13" s="286"/>
      <c r="W13" s="286"/>
      <c r="X13" s="286" t="s">
        <v>10</v>
      </c>
      <c r="Y13" s="286"/>
      <c r="Z13" s="286"/>
      <c r="AA13" s="286"/>
      <c r="AB13" s="286"/>
      <c r="AC13" s="286"/>
      <c r="AD13" s="287"/>
      <c r="AE13" s="294" t="s">
        <v>4</v>
      </c>
      <c r="AF13" s="295"/>
      <c r="AG13" s="296"/>
      <c r="AH13" s="300" t="s">
        <v>5</v>
      </c>
      <c r="AI13" s="301"/>
      <c r="AJ13" s="302"/>
    </row>
    <row r="14" spans="1:43" ht="29.25" customHeight="1" thickBot="1" x14ac:dyDescent="0.45">
      <c r="A14" s="290"/>
      <c r="B14" s="29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97"/>
      <c r="AF14" s="298"/>
      <c r="AG14" s="299"/>
      <c r="AH14" s="303"/>
      <c r="AI14" s="304"/>
      <c r="AJ14" s="305"/>
      <c r="AM14" s="292">
        <f>Q10+1</f>
        <v>45534</v>
      </c>
      <c r="AN14" s="293"/>
      <c r="AO14" s="25"/>
      <c r="AP14" s="26"/>
    </row>
    <row r="15" spans="1:43" ht="27.75" customHeight="1" thickBot="1" x14ac:dyDescent="0.45">
      <c r="A15" s="227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276" t="s">
        <v>11</v>
      </c>
      <c r="AF15" s="277" t="s">
        <v>12</v>
      </c>
      <c r="AG15" s="216" t="s">
        <v>84</v>
      </c>
      <c r="AH15" s="227" t="s">
        <v>11</v>
      </c>
      <c r="AI15" s="229" t="s">
        <v>13</v>
      </c>
      <c r="AJ15" s="216" t="s">
        <v>84</v>
      </c>
    </row>
    <row r="16" spans="1:43" ht="27.75" customHeight="1" x14ac:dyDescent="0.4">
      <c r="A16" s="228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228"/>
      <c r="AF16" s="278"/>
      <c r="AG16" s="216"/>
      <c r="AH16" s="228"/>
      <c r="AI16" s="230"/>
      <c r="AJ16" s="216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228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228"/>
      <c r="AF17" s="278"/>
      <c r="AG17" s="216"/>
      <c r="AH17" s="228"/>
      <c r="AI17" s="230"/>
      <c r="AJ17" s="216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228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228"/>
      <c r="AF18" s="278"/>
      <c r="AG18" s="217"/>
      <c r="AH18" s="228"/>
      <c r="AI18" s="230"/>
      <c r="AJ18" s="217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228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8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8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75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272">
        <f>IFERROR(AM20,0)</f>
        <v>0.32</v>
      </c>
      <c r="AF20" s="273"/>
      <c r="AG20" s="219"/>
      <c r="AH20" s="272">
        <f>IFERROR(AN20,0)</f>
        <v>0.32</v>
      </c>
      <c r="AI20" s="274"/>
      <c r="AJ20" s="219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227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276" t="s">
        <v>11</v>
      </c>
      <c r="AF21" s="277" t="s">
        <v>12</v>
      </c>
      <c r="AG21" s="216" t="s">
        <v>84</v>
      </c>
      <c r="AH21" s="227" t="s">
        <v>11</v>
      </c>
      <c r="AI21" s="229" t="s">
        <v>13</v>
      </c>
      <c r="AJ21" s="216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228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228"/>
      <c r="AF22" s="278"/>
      <c r="AG22" s="216"/>
      <c r="AH22" s="228"/>
      <c r="AI22" s="230"/>
      <c r="AJ22" s="216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228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228"/>
      <c r="AF23" s="278"/>
      <c r="AG23" s="216"/>
      <c r="AH23" s="228"/>
      <c r="AI23" s="230"/>
      <c r="AJ23" s="216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228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228"/>
      <c r="AF24" s="278"/>
      <c r="AG24" s="217"/>
      <c r="AH24" s="228"/>
      <c r="AI24" s="230"/>
      <c r="AJ24" s="217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228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8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8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75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272">
        <f>IFERROR(AM26,0)</f>
        <v>0.318</v>
      </c>
      <c r="AF26" s="273"/>
      <c r="AG26" s="219"/>
      <c r="AH26" s="272">
        <f>IFERROR(AN26,0)</f>
        <v>0.318</v>
      </c>
      <c r="AI26" s="274"/>
      <c r="AJ26" s="219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227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276" t="s">
        <v>11</v>
      </c>
      <c r="AF27" s="277" t="s">
        <v>12</v>
      </c>
      <c r="AG27" s="216" t="s">
        <v>84</v>
      </c>
      <c r="AH27" s="227" t="s">
        <v>11</v>
      </c>
      <c r="AI27" s="229" t="s">
        <v>13</v>
      </c>
      <c r="AJ27" s="216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228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228"/>
      <c r="AF28" s="278"/>
      <c r="AG28" s="216"/>
      <c r="AH28" s="228"/>
      <c r="AI28" s="230"/>
      <c r="AJ28" s="216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228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228"/>
      <c r="AF29" s="278"/>
      <c r="AG29" s="216"/>
      <c r="AH29" s="228"/>
      <c r="AI29" s="230"/>
      <c r="AJ29" s="216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228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228"/>
      <c r="AF30" s="278"/>
      <c r="AG30" s="217"/>
      <c r="AH30" s="228"/>
      <c r="AI30" s="230"/>
      <c r="AJ30" s="217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228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8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8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75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272">
        <f>IFERROR(AM32,0)</f>
        <v>0.36</v>
      </c>
      <c r="AF32" s="273"/>
      <c r="AG32" s="219"/>
      <c r="AH32" s="272">
        <f>IFERROR(AN32,0)</f>
        <v>0.36</v>
      </c>
      <c r="AI32" s="274"/>
      <c r="AJ32" s="219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227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276" t="s">
        <v>11</v>
      </c>
      <c r="AF33" s="277" t="s">
        <v>12</v>
      </c>
      <c r="AG33" s="216" t="s">
        <v>84</v>
      </c>
      <c r="AH33" s="227" t="s">
        <v>11</v>
      </c>
      <c r="AI33" s="229" t="s">
        <v>13</v>
      </c>
      <c r="AJ33" s="216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228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228"/>
      <c r="AF34" s="278"/>
      <c r="AG34" s="216"/>
      <c r="AH34" s="228"/>
      <c r="AI34" s="230"/>
      <c r="AJ34" s="216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228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228"/>
      <c r="AF35" s="278"/>
      <c r="AG35" s="216"/>
      <c r="AH35" s="228"/>
      <c r="AI35" s="230"/>
      <c r="AJ35" s="216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228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228"/>
      <c r="AF36" s="278"/>
      <c r="AG36" s="217"/>
      <c r="AH36" s="228"/>
      <c r="AI36" s="230"/>
      <c r="AJ36" s="217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228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8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8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75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272">
        <f>IFERROR(AM38,0)</f>
        <v>0.32100000000000001</v>
      </c>
      <c r="AF38" s="273"/>
      <c r="AG38" s="219"/>
      <c r="AH38" s="272">
        <f>IFERROR(AN38,0)</f>
        <v>0.32100000000000001</v>
      </c>
      <c r="AI38" s="274"/>
      <c r="AJ38" s="219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227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276" t="s">
        <v>11</v>
      </c>
      <c r="AF39" s="277" t="s">
        <v>12</v>
      </c>
      <c r="AG39" s="216" t="s">
        <v>84</v>
      </c>
      <c r="AH39" s="227" t="s">
        <v>11</v>
      </c>
      <c r="AI39" s="229" t="s">
        <v>13</v>
      </c>
      <c r="AJ39" s="216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228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228"/>
      <c r="AF40" s="278"/>
      <c r="AG40" s="216"/>
      <c r="AH40" s="228"/>
      <c r="AI40" s="230"/>
      <c r="AJ40" s="216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228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228"/>
      <c r="AF41" s="278"/>
      <c r="AG41" s="216"/>
      <c r="AH41" s="228"/>
      <c r="AI41" s="230"/>
      <c r="AJ41" s="216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228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228"/>
      <c r="AF42" s="278"/>
      <c r="AG42" s="217"/>
      <c r="AH42" s="228"/>
      <c r="AI42" s="230"/>
      <c r="AJ42" s="217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228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8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8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75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272">
        <f>IFERROR(AM44,0)</f>
        <v>0.32100000000000001</v>
      </c>
      <c r="AF44" s="273"/>
      <c r="AG44" s="219"/>
      <c r="AH44" s="272">
        <f>IFERROR(AN44,0)</f>
        <v>0.32100000000000001</v>
      </c>
      <c r="AI44" s="274"/>
      <c r="AJ44" s="219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227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276" t="s">
        <v>11</v>
      </c>
      <c r="AF45" s="277" t="s">
        <v>12</v>
      </c>
      <c r="AG45" s="216" t="s">
        <v>84</v>
      </c>
      <c r="AH45" s="227" t="s">
        <v>11</v>
      </c>
      <c r="AI45" s="229" t="s">
        <v>13</v>
      </c>
      <c r="AJ45" s="216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228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228"/>
      <c r="AF46" s="278"/>
      <c r="AG46" s="216"/>
      <c r="AH46" s="228"/>
      <c r="AI46" s="230"/>
      <c r="AJ46" s="216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228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228"/>
      <c r="AF47" s="278"/>
      <c r="AG47" s="216"/>
      <c r="AH47" s="228"/>
      <c r="AI47" s="230"/>
      <c r="AJ47" s="216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228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228"/>
      <c r="AF48" s="278"/>
      <c r="AG48" s="217"/>
      <c r="AH48" s="228"/>
      <c r="AI48" s="230"/>
      <c r="AJ48" s="217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228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8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8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75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272">
        <f>IFERROR(AM50,0)</f>
        <v>0.39300000000000002</v>
      </c>
      <c r="AF50" s="273"/>
      <c r="AG50" s="219"/>
      <c r="AH50" s="272">
        <f>IFERROR(AN50,0)</f>
        <v>0.39300000000000002</v>
      </c>
      <c r="AI50" s="274"/>
      <c r="AJ50" s="219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227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276" t="s">
        <v>11</v>
      </c>
      <c r="AF51" s="277" t="s">
        <v>12</v>
      </c>
      <c r="AG51" s="216" t="s">
        <v>84</v>
      </c>
      <c r="AH51" s="227" t="s">
        <v>11</v>
      </c>
      <c r="AI51" s="229" t="s">
        <v>13</v>
      </c>
      <c r="AJ51" s="216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228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228"/>
      <c r="AF52" s="278"/>
      <c r="AG52" s="216"/>
      <c r="AH52" s="228"/>
      <c r="AI52" s="230"/>
      <c r="AJ52" s="216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228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228"/>
      <c r="AF53" s="278"/>
      <c r="AG53" s="216"/>
      <c r="AH53" s="228"/>
      <c r="AI53" s="230"/>
      <c r="AJ53" s="216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228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228"/>
      <c r="AF54" s="278"/>
      <c r="AG54" s="217"/>
      <c r="AH54" s="228"/>
      <c r="AI54" s="230"/>
      <c r="AJ54" s="217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228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8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8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75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272">
        <f>IFERROR(AM56,0)</f>
        <v>0.28599999999999998</v>
      </c>
      <c r="AF56" s="273"/>
      <c r="AG56" s="219"/>
      <c r="AH56" s="272">
        <f>IFERROR(AN56,0)</f>
        <v>0.25</v>
      </c>
      <c r="AI56" s="274"/>
      <c r="AJ56" s="219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227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276" t="s">
        <v>11</v>
      </c>
      <c r="AF57" s="277" t="s">
        <v>12</v>
      </c>
      <c r="AG57" s="216" t="s">
        <v>84</v>
      </c>
      <c r="AH57" s="227" t="s">
        <v>11</v>
      </c>
      <c r="AI57" s="229" t="s">
        <v>13</v>
      </c>
      <c r="AJ57" s="216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228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228"/>
      <c r="AF58" s="278"/>
      <c r="AG58" s="216"/>
      <c r="AH58" s="228"/>
      <c r="AI58" s="230"/>
      <c r="AJ58" s="216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228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228"/>
      <c r="AF59" s="278"/>
      <c r="AG59" s="216"/>
      <c r="AH59" s="228"/>
      <c r="AI59" s="230"/>
      <c r="AJ59" s="216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228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228"/>
      <c r="AF60" s="278"/>
      <c r="AG60" s="217"/>
      <c r="AH60" s="228"/>
      <c r="AI60" s="230"/>
      <c r="AJ60" s="217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228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8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8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75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272">
        <f>IFERROR(AM62,0)</f>
        <v>0.28599999999999998</v>
      </c>
      <c r="AF62" s="273"/>
      <c r="AG62" s="219"/>
      <c r="AH62" s="272">
        <f>IFERROR(AN62,0)</f>
        <v>0.28599999999999998</v>
      </c>
      <c r="AI62" s="274"/>
      <c r="AJ62" s="219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227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276" t="s">
        <v>11</v>
      </c>
      <c r="AF63" s="277" t="s">
        <v>12</v>
      </c>
      <c r="AG63" s="216" t="s">
        <v>84</v>
      </c>
      <c r="AH63" s="227" t="s">
        <v>11</v>
      </c>
      <c r="AI63" s="229" t="s">
        <v>13</v>
      </c>
      <c r="AJ63" s="216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228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228"/>
      <c r="AF64" s="278"/>
      <c r="AG64" s="216"/>
      <c r="AH64" s="228"/>
      <c r="AI64" s="230"/>
      <c r="AJ64" s="216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228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228"/>
      <c r="AF65" s="278"/>
      <c r="AG65" s="216"/>
      <c r="AH65" s="228"/>
      <c r="AI65" s="230"/>
      <c r="AJ65" s="216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228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228"/>
      <c r="AF66" s="278"/>
      <c r="AG66" s="217"/>
      <c r="AH66" s="228"/>
      <c r="AI66" s="230"/>
      <c r="AJ66" s="217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228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8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8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75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272">
        <f>IFERROR(AM68,0)</f>
        <v>0.34599999999999997</v>
      </c>
      <c r="AF68" s="273"/>
      <c r="AG68" s="219"/>
      <c r="AH68" s="272">
        <f>IFERROR(AN68,0)</f>
        <v>0.308</v>
      </c>
      <c r="AI68" s="274"/>
      <c r="AJ68" s="219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227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276" t="s">
        <v>11</v>
      </c>
      <c r="AF69" s="277" t="s">
        <v>12</v>
      </c>
      <c r="AG69" s="216" t="s">
        <v>84</v>
      </c>
      <c r="AH69" s="227" t="s">
        <v>11</v>
      </c>
      <c r="AI69" s="229" t="s">
        <v>13</v>
      </c>
      <c r="AJ69" s="216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228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228"/>
      <c r="AF70" s="278"/>
      <c r="AG70" s="216"/>
      <c r="AH70" s="228"/>
      <c r="AI70" s="230"/>
      <c r="AJ70" s="216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228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228"/>
      <c r="AF71" s="278"/>
      <c r="AG71" s="216"/>
      <c r="AH71" s="228"/>
      <c r="AI71" s="230"/>
      <c r="AJ71" s="216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228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228"/>
      <c r="AF72" s="278"/>
      <c r="AG72" s="217"/>
      <c r="AH72" s="228"/>
      <c r="AI72" s="230"/>
      <c r="AJ72" s="217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228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8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8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75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272">
        <f>IFERROR(AM74,0)</f>
        <v>0.318</v>
      </c>
      <c r="AF74" s="273"/>
      <c r="AG74" s="219"/>
      <c r="AH74" s="272">
        <f>IFERROR(AN74,0)</f>
        <v>0.318</v>
      </c>
      <c r="AI74" s="274"/>
      <c r="AJ74" s="219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227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276" t="s">
        <v>11</v>
      </c>
      <c r="AF75" s="277" t="s">
        <v>12</v>
      </c>
      <c r="AG75" s="216" t="s">
        <v>84</v>
      </c>
      <c r="AH75" s="227" t="s">
        <v>11</v>
      </c>
      <c r="AI75" s="229" t="s">
        <v>13</v>
      </c>
      <c r="AJ75" s="216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228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228"/>
      <c r="AF76" s="278"/>
      <c r="AG76" s="216"/>
      <c r="AH76" s="228"/>
      <c r="AI76" s="230"/>
      <c r="AJ76" s="216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228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228"/>
      <c r="AF77" s="278"/>
      <c r="AG77" s="216"/>
      <c r="AH77" s="228"/>
      <c r="AI77" s="230"/>
      <c r="AJ77" s="216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228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228"/>
      <c r="AF78" s="278"/>
      <c r="AG78" s="217"/>
      <c r="AH78" s="228"/>
      <c r="AI78" s="230"/>
      <c r="AJ78" s="217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228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8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8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75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272">
        <f>IFERROR(AM80,0)</f>
        <v>0</v>
      </c>
      <c r="AF80" s="273"/>
      <c r="AG80" s="219"/>
      <c r="AH80" s="272">
        <f>IFERROR(AN80,0)</f>
        <v>0</v>
      </c>
      <c r="AI80" s="274"/>
      <c r="AJ80" s="219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227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276" t="s">
        <v>11</v>
      </c>
      <c r="AF81" s="277" t="s">
        <v>12</v>
      </c>
      <c r="AG81" s="216" t="s">
        <v>84</v>
      </c>
      <c r="AH81" s="227" t="s">
        <v>11</v>
      </c>
      <c r="AI81" s="229" t="s">
        <v>13</v>
      </c>
      <c r="AJ81" s="216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228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228"/>
      <c r="AF82" s="278"/>
      <c r="AG82" s="216"/>
      <c r="AH82" s="228"/>
      <c r="AI82" s="230"/>
      <c r="AJ82" s="216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228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228"/>
      <c r="AF83" s="278"/>
      <c r="AG83" s="216"/>
      <c r="AH83" s="228"/>
      <c r="AI83" s="230"/>
      <c r="AJ83" s="216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228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228"/>
      <c r="AF84" s="278"/>
      <c r="AG84" s="217"/>
      <c r="AH84" s="228"/>
      <c r="AI84" s="230"/>
      <c r="AJ84" s="217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228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8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8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75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272">
        <f>IFERROR(AM86,0)</f>
        <v>0</v>
      </c>
      <c r="AF86" s="273"/>
      <c r="AG86" s="219"/>
      <c r="AH86" s="272">
        <f>IFERROR(AN86,0)</f>
        <v>0</v>
      </c>
      <c r="AI86" s="274"/>
      <c r="AJ86" s="219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227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276" t="s">
        <v>11</v>
      </c>
      <c r="AF87" s="277" t="s">
        <v>12</v>
      </c>
      <c r="AG87" s="216" t="s">
        <v>84</v>
      </c>
      <c r="AH87" s="227" t="s">
        <v>11</v>
      </c>
      <c r="AI87" s="229" t="s">
        <v>13</v>
      </c>
      <c r="AJ87" s="216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228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228"/>
      <c r="AF88" s="278"/>
      <c r="AG88" s="216"/>
      <c r="AH88" s="228"/>
      <c r="AI88" s="230"/>
      <c r="AJ88" s="216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228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228"/>
      <c r="AF89" s="278"/>
      <c r="AG89" s="216"/>
      <c r="AH89" s="228"/>
      <c r="AI89" s="230"/>
      <c r="AJ89" s="216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228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228"/>
      <c r="AF90" s="278"/>
      <c r="AG90" s="217"/>
      <c r="AH90" s="228"/>
      <c r="AI90" s="230"/>
      <c r="AJ90" s="217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228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8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8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75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272">
        <f>IFERROR(AM92,0)</f>
        <v>0</v>
      </c>
      <c r="AF92" s="273"/>
      <c r="AG92" s="219"/>
      <c r="AH92" s="272">
        <f>IFERROR(AN92,0)</f>
        <v>0</v>
      </c>
      <c r="AI92" s="274"/>
      <c r="AJ92" s="219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227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276" t="s">
        <v>11</v>
      </c>
      <c r="AF93" s="277" t="s">
        <v>12</v>
      </c>
      <c r="AG93" s="216" t="s">
        <v>84</v>
      </c>
      <c r="AH93" s="227" t="s">
        <v>11</v>
      </c>
      <c r="AI93" s="229" t="s">
        <v>13</v>
      </c>
      <c r="AJ93" s="216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228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228"/>
      <c r="AF94" s="278"/>
      <c r="AG94" s="216"/>
      <c r="AH94" s="228"/>
      <c r="AI94" s="230"/>
      <c r="AJ94" s="216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228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228"/>
      <c r="AF95" s="278"/>
      <c r="AG95" s="216"/>
      <c r="AH95" s="228"/>
      <c r="AI95" s="230"/>
      <c r="AJ95" s="216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228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228"/>
      <c r="AF96" s="278"/>
      <c r="AG96" s="217"/>
      <c r="AH96" s="228"/>
      <c r="AI96" s="230"/>
      <c r="AJ96" s="217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228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8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8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75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272">
        <f>IFERROR(AM98,0)</f>
        <v>0</v>
      </c>
      <c r="AF98" s="273"/>
      <c r="AG98" s="219"/>
      <c r="AH98" s="272">
        <f>IFERROR(AN98,0)</f>
        <v>0</v>
      </c>
      <c r="AI98" s="274"/>
      <c r="AJ98" s="219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227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276" t="s">
        <v>11</v>
      </c>
      <c r="AF99" s="277" t="s">
        <v>12</v>
      </c>
      <c r="AG99" s="216" t="s">
        <v>84</v>
      </c>
      <c r="AH99" s="227" t="s">
        <v>11</v>
      </c>
      <c r="AI99" s="229" t="s">
        <v>13</v>
      </c>
      <c r="AJ99" s="216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228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228"/>
      <c r="AF100" s="278"/>
      <c r="AG100" s="216"/>
      <c r="AH100" s="228"/>
      <c r="AI100" s="230"/>
      <c r="AJ100" s="216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228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228"/>
      <c r="AF101" s="278"/>
      <c r="AG101" s="216"/>
      <c r="AH101" s="228"/>
      <c r="AI101" s="230"/>
      <c r="AJ101" s="216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228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228"/>
      <c r="AF102" s="278"/>
      <c r="AG102" s="217"/>
      <c r="AH102" s="228"/>
      <c r="AI102" s="230"/>
      <c r="AJ102" s="217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228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8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8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75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272">
        <f>IFERROR(AM104,0)</f>
        <v>0</v>
      </c>
      <c r="AF104" s="273"/>
      <c r="AG104" s="219"/>
      <c r="AH104" s="272">
        <f>IFERROR(AN104,0)</f>
        <v>0</v>
      </c>
      <c r="AI104" s="274"/>
      <c r="AJ104" s="219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227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276" t="s">
        <v>11</v>
      </c>
      <c r="AF105" s="277" t="s">
        <v>12</v>
      </c>
      <c r="AG105" s="216" t="s">
        <v>84</v>
      </c>
      <c r="AH105" s="227" t="s">
        <v>11</v>
      </c>
      <c r="AI105" s="229" t="s">
        <v>13</v>
      </c>
      <c r="AJ105" s="216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228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228"/>
      <c r="AF106" s="278"/>
      <c r="AG106" s="216"/>
      <c r="AH106" s="228"/>
      <c r="AI106" s="230"/>
      <c r="AJ106" s="216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228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228"/>
      <c r="AF107" s="278"/>
      <c r="AG107" s="216"/>
      <c r="AH107" s="228"/>
      <c r="AI107" s="230"/>
      <c r="AJ107" s="216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228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228"/>
      <c r="AF108" s="278"/>
      <c r="AG108" s="217"/>
      <c r="AH108" s="228"/>
      <c r="AI108" s="230"/>
      <c r="AJ108" s="217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228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8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8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75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272">
        <f>IFERROR(AM110,0)</f>
        <v>0</v>
      </c>
      <c r="AF110" s="273"/>
      <c r="AG110" s="219"/>
      <c r="AH110" s="272">
        <f>IFERROR(AN110,0)</f>
        <v>0</v>
      </c>
      <c r="AI110" s="274"/>
      <c r="AJ110" s="219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227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276" t="s">
        <v>11</v>
      </c>
      <c r="AF111" s="277" t="s">
        <v>12</v>
      </c>
      <c r="AG111" s="216" t="s">
        <v>84</v>
      </c>
      <c r="AH111" s="227" t="s">
        <v>11</v>
      </c>
      <c r="AI111" s="229" t="s">
        <v>13</v>
      </c>
      <c r="AJ111" s="216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228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228"/>
      <c r="AF112" s="278"/>
      <c r="AG112" s="216"/>
      <c r="AH112" s="228"/>
      <c r="AI112" s="230"/>
      <c r="AJ112" s="216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228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228"/>
      <c r="AF113" s="278"/>
      <c r="AG113" s="216"/>
      <c r="AH113" s="228"/>
      <c r="AI113" s="230"/>
      <c r="AJ113" s="216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228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228"/>
      <c r="AF114" s="278"/>
      <c r="AG114" s="217"/>
      <c r="AH114" s="228"/>
      <c r="AI114" s="230"/>
      <c r="AJ114" s="217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228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8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8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75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272">
        <f>IFERROR(AM116,0)</f>
        <v>0</v>
      </c>
      <c r="AF116" s="273"/>
      <c r="AG116" s="219"/>
      <c r="AH116" s="272">
        <f>IFERROR(AN116,0)</f>
        <v>0</v>
      </c>
      <c r="AI116" s="274"/>
      <c r="AJ116" s="219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227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79" t="s">
        <v>11</v>
      </c>
      <c r="AF117" s="281" t="s">
        <v>12</v>
      </c>
      <c r="AG117" s="226" t="s">
        <v>84</v>
      </c>
      <c r="AH117" s="279" t="s">
        <v>11</v>
      </c>
      <c r="AI117" s="281" t="s">
        <v>13</v>
      </c>
      <c r="AJ117" s="226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228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80"/>
      <c r="AF118" s="282"/>
      <c r="AG118" s="216"/>
      <c r="AH118" s="280"/>
      <c r="AI118" s="282"/>
      <c r="AJ118" s="216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228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80"/>
      <c r="AF119" s="282"/>
      <c r="AG119" s="216"/>
      <c r="AH119" s="280"/>
      <c r="AI119" s="282"/>
      <c r="AJ119" s="216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228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276"/>
      <c r="AF120" s="283"/>
      <c r="AG120" s="217"/>
      <c r="AH120" s="276"/>
      <c r="AI120" s="283"/>
      <c r="AJ120" s="217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228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8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8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75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272">
        <f>IFERROR(AM122,0)</f>
        <v>0</v>
      </c>
      <c r="AF122" s="273"/>
      <c r="AG122" s="219"/>
      <c r="AH122" s="272">
        <f>IFERROR(AN122,0)</f>
        <v>0</v>
      </c>
      <c r="AI122" s="274"/>
      <c r="AJ122" s="219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227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276" t="s">
        <v>11</v>
      </c>
      <c r="AF123" s="277" t="s">
        <v>12</v>
      </c>
      <c r="AG123" s="216" t="s">
        <v>84</v>
      </c>
      <c r="AH123" s="227" t="s">
        <v>11</v>
      </c>
      <c r="AI123" s="229" t="s">
        <v>13</v>
      </c>
      <c r="AJ123" s="216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228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228"/>
      <c r="AF124" s="278"/>
      <c r="AG124" s="216"/>
      <c r="AH124" s="228"/>
      <c r="AI124" s="230"/>
      <c r="AJ124" s="216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228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228"/>
      <c r="AF125" s="278"/>
      <c r="AG125" s="216"/>
      <c r="AH125" s="228"/>
      <c r="AI125" s="230"/>
      <c r="AJ125" s="216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228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228"/>
      <c r="AF126" s="278"/>
      <c r="AG126" s="217"/>
      <c r="AH126" s="228"/>
      <c r="AI126" s="230"/>
      <c r="AJ126" s="217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228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8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8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75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272">
        <f>IFERROR(AM128,0)</f>
        <v>0</v>
      </c>
      <c r="AF128" s="273"/>
      <c r="AG128" s="219"/>
      <c r="AH128" s="272">
        <f>IFERROR(AN128,0)</f>
        <v>0</v>
      </c>
      <c r="AI128" s="274"/>
      <c r="AJ128" s="219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227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276" t="s">
        <v>11</v>
      </c>
      <c r="AF129" s="277" t="s">
        <v>12</v>
      </c>
      <c r="AG129" s="216" t="s">
        <v>84</v>
      </c>
      <c r="AH129" s="227" t="s">
        <v>11</v>
      </c>
      <c r="AI129" s="229" t="s">
        <v>13</v>
      </c>
      <c r="AJ129" s="216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228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228"/>
      <c r="AF130" s="278"/>
      <c r="AG130" s="216"/>
      <c r="AH130" s="228"/>
      <c r="AI130" s="230"/>
      <c r="AJ130" s="216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228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228"/>
      <c r="AF131" s="278"/>
      <c r="AG131" s="216"/>
      <c r="AH131" s="228"/>
      <c r="AI131" s="230"/>
      <c r="AJ131" s="216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228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228"/>
      <c r="AF132" s="278"/>
      <c r="AG132" s="217"/>
      <c r="AH132" s="228"/>
      <c r="AI132" s="230"/>
      <c r="AJ132" s="217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228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8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8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75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272">
        <f>IFERROR(AM134,0)</f>
        <v>0</v>
      </c>
      <c r="AF134" s="273"/>
      <c r="AG134" s="219"/>
      <c r="AH134" s="272">
        <f>IFERROR(AN134,0)</f>
        <v>0</v>
      </c>
      <c r="AI134" s="274"/>
      <c r="AJ134" s="219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1"/>
      <c r="AF135" s="231"/>
      <c r="AG135" s="92"/>
      <c r="AH135" s="231"/>
      <c r="AI135" s="231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2"/>
      <c r="AA136" s="233"/>
      <c r="AB136" s="233"/>
      <c r="AC136" s="233"/>
      <c r="AD136" s="234"/>
      <c r="AE136" s="266" t="s">
        <v>4</v>
      </c>
      <c r="AF136" s="267"/>
      <c r="AG136" s="268"/>
      <c r="AH136" s="220" t="s">
        <v>5</v>
      </c>
      <c r="AI136" s="221"/>
      <c r="AJ136" s="222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42" t="s">
        <v>45</v>
      </c>
      <c r="AD137" s="243"/>
      <c r="AE137" s="263">
        <f>AE19+AE25+AE31+AE37+AE43+AE49+AE55+AE61+AE67+AE73+AE79+AE85+AE91+AE97+AE103+AE109+AE115+AE121+AE127+AE133</f>
        <v>260</v>
      </c>
      <c r="AF137" s="264"/>
      <c r="AG137" s="265"/>
      <c r="AH137" s="223">
        <f>AH19+AH25+AH31+AH37+AH43+AH49+AH55+AH61+AH67+AH73+AH79+AH85+AH91+AH97+AH103+AH109+AH115+AH121+AH127+AH133</f>
        <v>260</v>
      </c>
      <c r="AI137" s="224"/>
      <c r="AJ137" s="225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42" t="s">
        <v>46</v>
      </c>
      <c r="AD138" s="243"/>
      <c r="AE138" s="263">
        <f>AF19+AF25+AF31+AF37+AF43+AF49+AF55+AF61+AF67+AF73+AF79+AF85+AF91+AF97+AF103+AF109+AF115+AF121+AF127+AF133</f>
        <v>85</v>
      </c>
      <c r="AF138" s="264"/>
      <c r="AG138" s="265"/>
      <c r="AH138" s="223">
        <f>AI19+AI25+AI31+AI37+AI43+AI49+AI55+AI61+AI67+AI73+AI79+AI85+AI91+AI97+AI103+AI109+AI115+AI121+AI127+AI133</f>
        <v>83</v>
      </c>
      <c r="AI138" s="224"/>
      <c r="AJ138" s="225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42" t="s">
        <v>47</v>
      </c>
      <c r="AD139" s="243"/>
      <c r="AE139" s="260">
        <f>ROUND(AE138/AE137,4)</f>
        <v>0.32690000000000002</v>
      </c>
      <c r="AF139" s="261"/>
      <c r="AG139" s="262"/>
      <c r="AH139" s="269">
        <f>ROUND(AH138/AH137,4)</f>
        <v>0.31919999999999998</v>
      </c>
      <c r="AI139" s="270"/>
      <c r="AJ139" s="271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8" t="s">
        <v>107</v>
      </c>
      <c r="AA140" s="239"/>
      <c r="AB140" s="239"/>
      <c r="AC140" s="239"/>
      <c r="AD140" s="240"/>
      <c r="AE140" s="254">
        <f>ROUND(AE139,3)</f>
        <v>0.32700000000000001</v>
      </c>
      <c r="AF140" s="255"/>
      <c r="AG140" s="256"/>
      <c r="AH140" s="244">
        <f>ROUND(AH139,3)</f>
        <v>0.31900000000000001</v>
      </c>
      <c r="AI140" s="245"/>
      <c r="AJ140" s="246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41" t="s">
        <v>48</v>
      </c>
      <c r="AB141" s="241"/>
      <c r="AC141" s="241"/>
      <c r="AD141" s="82"/>
      <c r="AE141" s="257"/>
      <c r="AF141" s="258"/>
      <c r="AG141" s="259"/>
      <c r="AH141" s="247"/>
      <c r="AI141" s="248"/>
      <c r="AJ141" s="249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5" t="s">
        <v>44</v>
      </c>
      <c r="AA142" s="236"/>
      <c r="AB142" s="236"/>
      <c r="AC142" s="236"/>
      <c r="AD142" s="237"/>
      <c r="AE142" s="251" t="str">
        <f>IF(AE140&gt;=0.285,"クリア","休暇不足")</f>
        <v>クリア</v>
      </c>
      <c r="AF142" s="252"/>
      <c r="AG142" s="253"/>
      <c r="AH142" s="250" t="str">
        <f>IF(AH140&gt;=0.285,"達成","未達成")</f>
        <v>達成</v>
      </c>
      <c r="AI142" s="236"/>
      <c r="AJ142" s="237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AM11 C17:AD17">
    <cfRule type="containsText" dxfId="1706" priority="2714" operator="containsText" text="日">
      <formula>NOT(ISERROR(SEARCH("日",C11)))</formula>
    </cfRule>
    <cfRule type="containsText" dxfId="1705" priority="2715" operator="containsText" text="土">
      <formula>NOT(ISERROR(SEARCH("土",C11)))</formula>
    </cfRule>
  </conditionalFormatting>
  <conditionalFormatting sqref="C19:AD19">
    <cfRule type="containsText" dxfId="1704" priority="2706" operator="containsText" text="正月">
      <formula>NOT(ISERROR(SEARCH("正月",C19)))</formula>
    </cfRule>
    <cfRule type="containsText" dxfId="1703" priority="2713" operator="containsText" text="夏休">
      <formula>NOT(ISERROR(SEARCH("夏休",C19)))</formula>
    </cfRule>
  </conditionalFormatting>
  <conditionalFormatting sqref="C20:AD20">
    <cfRule type="containsText" dxfId="1702" priority="2703" operator="containsText" text="正月">
      <formula>NOT(ISERROR(SEARCH("正月",C20)))</formula>
    </cfRule>
    <cfRule type="containsText" dxfId="1701" priority="2704" operator="containsText" text="夏休">
      <formula>NOT(ISERROR(SEARCH("夏休",C20)))</formula>
    </cfRule>
  </conditionalFormatting>
  <conditionalFormatting sqref="C59:AD59">
    <cfRule type="containsText" dxfId="1700" priority="2601" operator="containsText" text="日">
      <formula>NOT(ISERROR(SEARCH("日",C59)))</formula>
    </cfRule>
    <cfRule type="containsText" dxfId="1699" priority="2602" operator="containsText" text="土">
      <formula>NOT(ISERROR(SEARCH("土",C59)))</formula>
    </cfRule>
  </conditionalFormatting>
  <conditionalFormatting sqref="C95:AD95">
    <cfRule type="containsText" dxfId="1698" priority="2566" operator="containsText" text="日">
      <formula>NOT(ISERROR(SEARCH("日",C95)))</formula>
    </cfRule>
    <cfRule type="containsText" dxfId="1697" priority="2567" operator="containsText" text="土">
      <formula>NOT(ISERROR(SEARCH("土",C95)))</formula>
    </cfRule>
  </conditionalFormatting>
  <conditionalFormatting sqref="C125:AD125">
    <cfRule type="containsText" dxfId="1696" priority="2546" operator="containsText" text="日">
      <formula>NOT(ISERROR(SEARCH("日",C125)))</formula>
    </cfRule>
    <cfRule type="containsText" dxfId="1695" priority="2547" operator="containsText" text="土">
      <formula>NOT(ISERROR(SEARCH("土",C125)))</formula>
    </cfRule>
  </conditionalFormatting>
  <conditionalFormatting sqref="C19:AD20">
    <cfRule type="containsText" dxfId="1694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693" priority="1803">
      <formula>IF(COUNTIF(C18,"*日*"),TRUE,FALSE)</formula>
    </cfRule>
  </conditionalFormatting>
  <conditionalFormatting sqref="C23:AD23">
    <cfRule type="containsText" dxfId="1692" priority="1801" operator="containsText" text="日">
      <formula>NOT(ISERROR(SEARCH("日",C23)))</formula>
    </cfRule>
    <cfRule type="containsText" dxfId="1691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0" priority="1799">
      <formula>IF(COUNTIF(C24,"*日*"),TRUE,FALSE)</formula>
    </cfRule>
  </conditionalFormatting>
  <conditionalFormatting sqref="C29:AD29">
    <cfRule type="containsText" dxfId="1689" priority="1797" operator="containsText" text="日">
      <formula>NOT(ISERROR(SEARCH("日",C29)))</formula>
    </cfRule>
    <cfRule type="containsText" dxfId="1688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87" priority="1795">
      <formula>IF(COUNTIF(C30,"*日*"),TRUE,FALSE)</formula>
    </cfRule>
  </conditionalFormatting>
  <conditionalFormatting sqref="C35:AD35">
    <cfRule type="containsText" dxfId="1686" priority="1793" operator="containsText" text="日">
      <formula>NOT(ISERROR(SEARCH("日",C35)))</formula>
    </cfRule>
    <cfRule type="containsText" dxfId="1685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84" priority="1791">
      <formula>IF(COUNTIF(C36,"*日*"),TRUE,FALSE)</formula>
    </cfRule>
  </conditionalFormatting>
  <conditionalFormatting sqref="C41:AD41">
    <cfRule type="containsText" dxfId="1683" priority="1789" operator="containsText" text="日">
      <formula>NOT(ISERROR(SEARCH("日",C41)))</formula>
    </cfRule>
    <cfRule type="containsText" dxfId="1682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1" priority="1787">
      <formula>IF(COUNTIF(C42,"*日*"),TRUE,FALSE)</formula>
    </cfRule>
  </conditionalFormatting>
  <conditionalFormatting sqref="C47:AD47">
    <cfRule type="containsText" dxfId="1680" priority="1785" operator="containsText" text="日">
      <formula>NOT(ISERROR(SEARCH("日",C47)))</formula>
    </cfRule>
    <cfRule type="containsText" dxfId="1679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78" priority="1783">
      <formula>IF(COUNTIF(C48,"*日*"),TRUE,FALSE)</formula>
    </cfRule>
  </conditionalFormatting>
  <conditionalFormatting sqref="C53:AD53">
    <cfRule type="containsText" dxfId="1677" priority="1781" operator="containsText" text="日">
      <formula>NOT(ISERROR(SEARCH("日",C53)))</formula>
    </cfRule>
    <cfRule type="containsText" dxfId="1676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75" priority="1779">
      <formula>IF(COUNTIF(C54,"*日*"),TRUE,FALSE)</formula>
    </cfRule>
  </conditionalFormatting>
  <conditionalFormatting sqref="C59:AD59">
    <cfRule type="expression" dxfId="1674" priority="1778">
      <formula>IF(COUNTIF(C60,"*日*"),TRUE,FALSE)</formula>
    </cfRule>
  </conditionalFormatting>
  <conditionalFormatting sqref="C65:AD65">
    <cfRule type="containsText" dxfId="1673" priority="1776" operator="containsText" text="日">
      <formula>NOT(ISERROR(SEARCH("日",C65)))</formula>
    </cfRule>
    <cfRule type="containsText" dxfId="1672" priority="1777" operator="containsText" text="土">
      <formula>NOT(ISERROR(SEARCH("土",C65)))</formula>
    </cfRule>
  </conditionalFormatting>
  <conditionalFormatting sqref="C65:AD65">
    <cfRule type="expression" dxfId="1671" priority="1775">
      <formula>IF(COUNTIF(C66,"*日*"),TRUE,FALSE)</formula>
    </cfRule>
  </conditionalFormatting>
  <conditionalFormatting sqref="C71:AD71">
    <cfRule type="containsText" dxfId="1670" priority="1773" operator="containsText" text="日">
      <formula>NOT(ISERROR(SEARCH("日",C71)))</formula>
    </cfRule>
    <cfRule type="containsText" dxfId="1669" priority="1774" operator="containsText" text="土">
      <formula>NOT(ISERROR(SEARCH("土",C71)))</formula>
    </cfRule>
  </conditionalFormatting>
  <conditionalFormatting sqref="C71:AD71">
    <cfRule type="expression" dxfId="1668" priority="1772">
      <formula>IF(COUNTIF(C72,"*日*"),TRUE,FALSE)</formula>
    </cfRule>
  </conditionalFormatting>
  <conditionalFormatting sqref="C77:AD77">
    <cfRule type="containsText" dxfId="1667" priority="1770" operator="containsText" text="日">
      <formula>NOT(ISERROR(SEARCH("日",C77)))</formula>
    </cfRule>
    <cfRule type="containsText" dxfId="1666" priority="1771" operator="containsText" text="土">
      <formula>NOT(ISERROR(SEARCH("土",C77)))</formula>
    </cfRule>
  </conditionalFormatting>
  <conditionalFormatting sqref="C77:AD77">
    <cfRule type="expression" dxfId="1665" priority="1769">
      <formula>IF(COUNTIF(C78,"*日*"),TRUE,FALSE)</formula>
    </cfRule>
  </conditionalFormatting>
  <conditionalFormatting sqref="C83:AD83">
    <cfRule type="containsText" dxfId="1664" priority="1767" operator="containsText" text="日">
      <formula>NOT(ISERROR(SEARCH("日",C83)))</formula>
    </cfRule>
    <cfRule type="containsText" dxfId="1663" priority="1768" operator="containsText" text="土">
      <formula>NOT(ISERROR(SEARCH("土",C83)))</formula>
    </cfRule>
  </conditionalFormatting>
  <conditionalFormatting sqref="C83:AD83">
    <cfRule type="expression" dxfId="1662" priority="1766">
      <formula>IF(COUNTIF(C84,"*日*"),TRUE,FALSE)</formula>
    </cfRule>
  </conditionalFormatting>
  <conditionalFormatting sqref="C89:AD89">
    <cfRule type="containsText" dxfId="1661" priority="1764" operator="containsText" text="日">
      <formula>NOT(ISERROR(SEARCH("日",C89)))</formula>
    </cfRule>
    <cfRule type="containsText" dxfId="1660" priority="1765" operator="containsText" text="土">
      <formula>NOT(ISERROR(SEARCH("土",C89)))</formula>
    </cfRule>
  </conditionalFormatting>
  <conditionalFormatting sqref="C89:AD89">
    <cfRule type="expression" dxfId="1659" priority="1763">
      <formula>IF(COUNTIF(C90,"*日*"),TRUE,FALSE)</formula>
    </cfRule>
  </conditionalFormatting>
  <conditionalFormatting sqref="C95:AD95">
    <cfRule type="expression" dxfId="1658" priority="1762">
      <formula>IF(COUNTIF(C96,"*日*"),TRUE,FALSE)</formula>
    </cfRule>
  </conditionalFormatting>
  <conditionalFormatting sqref="C101:AD101">
    <cfRule type="containsText" dxfId="1657" priority="1760" operator="containsText" text="日">
      <formula>NOT(ISERROR(SEARCH("日",C101)))</formula>
    </cfRule>
    <cfRule type="containsText" dxfId="1656" priority="1761" operator="containsText" text="土">
      <formula>NOT(ISERROR(SEARCH("土",C101)))</formula>
    </cfRule>
  </conditionalFormatting>
  <conditionalFormatting sqref="C101:AD101">
    <cfRule type="expression" dxfId="1655" priority="1759">
      <formula>IF(COUNTIF(C102,"*日*"),TRUE,FALSE)</formula>
    </cfRule>
  </conditionalFormatting>
  <conditionalFormatting sqref="C107:AD107">
    <cfRule type="containsText" dxfId="1654" priority="1757" operator="containsText" text="日">
      <formula>NOT(ISERROR(SEARCH("日",C107)))</formula>
    </cfRule>
    <cfRule type="containsText" dxfId="1653" priority="1758" operator="containsText" text="土">
      <formula>NOT(ISERROR(SEARCH("土",C107)))</formula>
    </cfRule>
  </conditionalFormatting>
  <conditionalFormatting sqref="C107:AD107">
    <cfRule type="expression" dxfId="1652" priority="1756">
      <formula>IF(COUNTIF(C108,"*日*"),TRUE,FALSE)</formula>
    </cfRule>
  </conditionalFormatting>
  <conditionalFormatting sqref="C113:AD113">
    <cfRule type="containsText" dxfId="1651" priority="1754" operator="containsText" text="日">
      <formula>NOT(ISERROR(SEARCH("日",C113)))</formula>
    </cfRule>
    <cfRule type="containsText" dxfId="1650" priority="1755" operator="containsText" text="土">
      <formula>NOT(ISERROR(SEARCH("土",C113)))</formula>
    </cfRule>
  </conditionalFormatting>
  <conditionalFormatting sqref="C113:AD113">
    <cfRule type="expression" dxfId="1649" priority="1753">
      <formula>IF(COUNTIF(C114,"*日*"),TRUE,FALSE)</formula>
    </cfRule>
  </conditionalFormatting>
  <conditionalFormatting sqref="C119:AD119">
    <cfRule type="containsText" dxfId="1648" priority="1751" operator="containsText" text="日">
      <formula>NOT(ISERROR(SEARCH("日",C119)))</formula>
    </cfRule>
    <cfRule type="containsText" dxfId="1647" priority="1752" operator="containsText" text="土">
      <formula>NOT(ISERROR(SEARCH("土",C119)))</formula>
    </cfRule>
  </conditionalFormatting>
  <conditionalFormatting sqref="C119:AD119">
    <cfRule type="expression" dxfId="1646" priority="1750">
      <formula>IF(COUNTIF(C120,"*日*"),TRUE,FALSE)</formula>
    </cfRule>
  </conditionalFormatting>
  <conditionalFormatting sqref="C125:AD125">
    <cfRule type="expression" dxfId="1645" priority="1749">
      <formula>IF(COUNTIF(C126,"*日*"),TRUE,FALSE)</formula>
    </cfRule>
  </conditionalFormatting>
  <conditionalFormatting sqref="C131:AD131">
    <cfRule type="containsText" dxfId="1644" priority="1747" operator="containsText" text="日">
      <formula>NOT(ISERROR(SEARCH("日",C131)))</formula>
    </cfRule>
    <cfRule type="containsText" dxfId="1643" priority="1748" operator="containsText" text="土">
      <formula>NOT(ISERROR(SEARCH("土",C131)))</formula>
    </cfRule>
  </conditionalFormatting>
  <conditionalFormatting sqref="C131:AD131">
    <cfRule type="expression" dxfId="1642" priority="1746">
      <formula>IF(COUNTIF(C132,"*日*"),TRUE,FALSE)</formula>
    </cfRule>
  </conditionalFormatting>
  <conditionalFormatting sqref="C25:AD25">
    <cfRule type="containsText" dxfId="1641" priority="300" operator="containsText" text="正月">
      <formula>NOT(ISERROR(SEARCH("正月",C25)))</formula>
    </cfRule>
    <cfRule type="containsText" dxfId="1640" priority="307" operator="containsText" text="夏休">
      <formula>NOT(ISERROR(SEARCH("夏休",C25)))</formula>
    </cfRule>
  </conditionalFormatting>
  <conditionalFormatting sqref="C26:AD26">
    <cfRule type="containsText" dxfId="1639" priority="297" operator="containsText" text="正月">
      <formula>NOT(ISERROR(SEARCH("正月",C26)))</formula>
    </cfRule>
    <cfRule type="containsText" dxfId="1638" priority="298" operator="containsText" text="夏休">
      <formula>NOT(ISERROR(SEARCH("夏休",C26)))</formula>
    </cfRule>
  </conditionalFormatting>
  <conditionalFormatting sqref="C25:AD26">
    <cfRule type="containsText" dxfId="1637" priority="295" operator="containsText" text="休日">
      <formula>NOT(ISERROR(SEARCH("休日",C25)))</formula>
    </cfRule>
  </conditionalFormatting>
  <conditionalFormatting sqref="C31:AD31">
    <cfRule type="containsText" dxfId="1636" priority="286" operator="containsText" text="正月">
      <formula>NOT(ISERROR(SEARCH("正月",C31)))</formula>
    </cfRule>
    <cfRule type="containsText" dxfId="1635" priority="293" operator="containsText" text="夏休">
      <formula>NOT(ISERROR(SEARCH("夏休",C31)))</formula>
    </cfRule>
  </conditionalFormatting>
  <conditionalFormatting sqref="C32:AD32">
    <cfRule type="containsText" dxfId="1634" priority="283" operator="containsText" text="正月">
      <formula>NOT(ISERROR(SEARCH("正月",C32)))</formula>
    </cfRule>
    <cfRule type="containsText" dxfId="1633" priority="284" operator="containsText" text="夏休">
      <formula>NOT(ISERROR(SEARCH("夏休",C32)))</formula>
    </cfRule>
  </conditionalFormatting>
  <conditionalFormatting sqref="C31:AD32">
    <cfRule type="containsText" dxfId="1632" priority="281" operator="containsText" text="休日">
      <formula>NOT(ISERROR(SEARCH("休日",C31)))</formula>
    </cfRule>
  </conditionalFormatting>
  <conditionalFormatting sqref="C37:AD37">
    <cfRule type="containsText" dxfId="1631" priority="272" operator="containsText" text="正月">
      <formula>NOT(ISERROR(SEARCH("正月",C37)))</formula>
    </cfRule>
    <cfRule type="containsText" dxfId="1630" priority="279" operator="containsText" text="夏休">
      <formula>NOT(ISERROR(SEARCH("夏休",C37)))</formula>
    </cfRule>
  </conditionalFormatting>
  <conditionalFormatting sqref="C38:AD38">
    <cfRule type="containsText" dxfId="1629" priority="269" operator="containsText" text="正月">
      <formula>NOT(ISERROR(SEARCH("正月",C38)))</formula>
    </cfRule>
    <cfRule type="containsText" dxfId="1628" priority="270" operator="containsText" text="夏休">
      <formula>NOT(ISERROR(SEARCH("夏休",C38)))</formula>
    </cfRule>
  </conditionalFormatting>
  <conditionalFormatting sqref="C37:AD38">
    <cfRule type="containsText" dxfId="1627" priority="267" operator="containsText" text="休日">
      <formula>NOT(ISERROR(SEARCH("休日",C37)))</formula>
    </cfRule>
  </conditionalFormatting>
  <conditionalFormatting sqref="C43:AD43">
    <cfRule type="containsText" dxfId="1626" priority="258" operator="containsText" text="正月">
      <formula>NOT(ISERROR(SEARCH("正月",C43)))</formula>
    </cfRule>
    <cfRule type="containsText" dxfId="1625" priority="265" operator="containsText" text="夏休">
      <formula>NOT(ISERROR(SEARCH("夏休",C43)))</formula>
    </cfRule>
  </conditionalFormatting>
  <conditionalFormatting sqref="C44:AD44">
    <cfRule type="containsText" dxfId="1624" priority="255" operator="containsText" text="正月">
      <formula>NOT(ISERROR(SEARCH("正月",C44)))</formula>
    </cfRule>
    <cfRule type="containsText" dxfId="1623" priority="256" operator="containsText" text="夏休">
      <formula>NOT(ISERROR(SEARCH("夏休",C44)))</formula>
    </cfRule>
  </conditionalFormatting>
  <conditionalFormatting sqref="C43:AD44">
    <cfRule type="containsText" dxfId="1622" priority="253" operator="containsText" text="休日">
      <formula>NOT(ISERROR(SEARCH("休日",C43)))</formula>
    </cfRule>
  </conditionalFormatting>
  <conditionalFormatting sqref="C49:AD49">
    <cfRule type="containsText" dxfId="1621" priority="244" operator="containsText" text="正月">
      <formula>NOT(ISERROR(SEARCH("正月",C49)))</formula>
    </cfRule>
    <cfRule type="containsText" dxfId="1620" priority="251" operator="containsText" text="夏休">
      <formula>NOT(ISERROR(SEARCH("夏休",C49)))</formula>
    </cfRule>
  </conditionalFormatting>
  <conditionalFormatting sqref="C50:AD50">
    <cfRule type="containsText" dxfId="1619" priority="241" operator="containsText" text="正月">
      <formula>NOT(ISERROR(SEARCH("正月",C50)))</formula>
    </cfRule>
    <cfRule type="containsText" dxfId="1618" priority="242" operator="containsText" text="夏休">
      <formula>NOT(ISERROR(SEARCH("夏休",C50)))</formula>
    </cfRule>
  </conditionalFormatting>
  <conditionalFormatting sqref="C49:AD50">
    <cfRule type="containsText" dxfId="1617" priority="239" operator="containsText" text="休日">
      <formula>NOT(ISERROR(SEARCH("休日",C49)))</formula>
    </cfRule>
  </conditionalFormatting>
  <conditionalFormatting sqref="C55:AD55">
    <cfRule type="containsText" dxfId="1616" priority="230" operator="containsText" text="正月">
      <formula>NOT(ISERROR(SEARCH("正月",C55)))</formula>
    </cfRule>
    <cfRule type="containsText" dxfId="1615" priority="237" operator="containsText" text="夏休">
      <formula>NOT(ISERROR(SEARCH("夏休",C55)))</formula>
    </cfRule>
  </conditionalFormatting>
  <conditionalFormatting sqref="C56:AD56">
    <cfRule type="containsText" dxfId="1614" priority="227" operator="containsText" text="正月">
      <formula>NOT(ISERROR(SEARCH("正月",C56)))</formula>
    </cfRule>
    <cfRule type="containsText" dxfId="1613" priority="228" operator="containsText" text="夏休">
      <formula>NOT(ISERROR(SEARCH("夏休",C56)))</formula>
    </cfRule>
  </conditionalFormatting>
  <conditionalFormatting sqref="C55:AD56">
    <cfRule type="containsText" dxfId="1612" priority="225" operator="containsText" text="休日">
      <formula>NOT(ISERROR(SEARCH("休日",C55)))</formula>
    </cfRule>
  </conditionalFormatting>
  <conditionalFormatting sqref="C61:AD61">
    <cfRule type="containsText" dxfId="1611" priority="216" operator="containsText" text="正月">
      <formula>NOT(ISERROR(SEARCH("正月",C61)))</formula>
    </cfRule>
    <cfRule type="containsText" dxfId="1610" priority="223" operator="containsText" text="夏休">
      <formula>NOT(ISERROR(SEARCH("夏休",C61)))</formula>
    </cfRule>
  </conditionalFormatting>
  <conditionalFormatting sqref="C62:AD62">
    <cfRule type="containsText" dxfId="1609" priority="213" operator="containsText" text="正月">
      <formula>NOT(ISERROR(SEARCH("正月",C62)))</formula>
    </cfRule>
    <cfRule type="containsText" dxfId="1608" priority="214" operator="containsText" text="夏休">
      <formula>NOT(ISERROR(SEARCH("夏休",C62)))</formula>
    </cfRule>
  </conditionalFormatting>
  <conditionalFormatting sqref="C61:AD62">
    <cfRule type="containsText" dxfId="1607" priority="211" operator="containsText" text="休日">
      <formula>NOT(ISERROR(SEARCH("休日",C61)))</formula>
    </cfRule>
  </conditionalFormatting>
  <conditionalFormatting sqref="C67:AD67">
    <cfRule type="containsText" dxfId="1606" priority="202" operator="containsText" text="正月">
      <formula>NOT(ISERROR(SEARCH("正月",C67)))</formula>
    </cfRule>
    <cfRule type="containsText" dxfId="1605" priority="209" operator="containsText" text="夏休">
      <formula>NOT(ISERROR(SEARCH("夏休",C67)))</formula>
    </cfRule>
  </conditionalFormatting>
  <conditionalFormatting sqref="C68:AD68">
    <cfRule type="containsText" dxfId="1604" priority="199" operator="containsText" text="正月">
      <formula>NOT(ISERROR(SEARCH("正月",C68)))</formula>
    </cfRule>
    <cfRule type="containsText" dxfId="1603" priority="200" operator="containsText" text="夏休">
      <formula>NOT(ISERROR(SEARCH("夏休",C68)))</formula>
    </cfRule>
  </conditionalFormatting>
  <conditionalFormatting sqref="C67:AD68">
    <cfRule type="containsText" dxfId="1602" priority="197" operator="containsText" text="休日">
      <formula>NOT(ISERROR(SEARCH("休日",C67)))</formula>
    </cfRule>
  </conditionalFormatting>
  <conditionalFormatting sqref="C73:AD73">
    <cfRule type="containsText" dxfId="1601" priority="188" operator="containsText" text="正月">
      <formula>NOT(ISERROR(SEARCH("正月",C73)))</formula>
    </cfRule>
    <cfRule type="containsText" dxfId="1600" priority="195" operator="containsText" text="夏休">
      <formula>NOT(ISERROR(SEARCH("夏休",C73)))</formula>
    </cfRule>
  </conditionalFormatting>
  <conditionalFormatting sqref="C74:AD74">
    <cfRule type="containsText" dxfId="1599" priority="185" operator="containsText" text="正月">
      <formula>NOT(ISERROR(SEARCH("正月",C74)))</formula>
    </cfRule>
    <cfRule type="containsText" dxfId="1598" priority="186" operator="containsText" text="夏休">
      <formula>NOT(ISERROR(SEARCH("夏休",C74)))</formula>
    </cfRule>
  </conditionalFormatting>
  <conditionalFormatting sqref="C73:AD74">
    <cfRule type="containsText" dxfId="1597" priority="183" operator="containsText" text="休日">
      <formula>NOT(ISERROR(SEARCH("休日",C73)))</formula>
    </cfRule>
  </conditionalFormatting>
  <conditionalFormatting sqref="C79:AD79">
    <cfRule type="containsText" dxfId="1596" priority="174" operator="containsText" text="正月">
      <formula>NOT(ISERROR(SEARCH("正月",C79)))</formula>
    </cfRule>
    <cfRule type="containsText" dxfId="1595" priority="181" operator="containsText" text="夏休">
      <formula>NOT(ISERROR(SEARCH("夏休",C79)))</formula>
    </cfRule>
  </conditionalFormatting>
  <conditionalFormatting sqref="C80:AD80">
    <cfRule type="containsText" dxfId="1594" priority="171" operator="containsText" text="正月">
      <formula>NOT(ISERROR(SEARCH("正月",C80)))</formula>
    </cfRule>
    <cfRule type="containsText" dxfId="1593" priority="172" operator="containsText" text="夏休">
      <formula>NOT(ISERROR(SEARCH("夏休",C80)))</formula>
    </cfRule>
  </conditionalFormatting>
  <conditionalFormatting sqref="C79:AD80">
    <cfRule type="containsText" dxfId="1592" priority="169" operator="containsText" text="休日">
      <formula>NOT(ISERROR(SEARCH("休日",C79)))</formula>
    </cfRule>
  </conditionalFormatting>
  <conditionalFormatting sqref="C85:AD85">
    <cfRule type="containsText" dxfId="1591" priority="160" operator="containsText" text="正月">
      <formula>NOT(ISERROR(SEARCH("正月",C85)))</formula>
    </cfRule>
    <cfRule type="containsText" dxfId="1590" priority="167" operator="containsText" text="夏休">
      <formula>NOT(ISERROR(SEARCH("夏休",C85)))</formula>
    </cfRule>
  </conditionalFormatting>
  <conditionalFormatting sqref="C86:AD86">
    <cfRule type="containsText" dxfId="1589" priority="157" operator="containsText" text="正月">
      <formula>NOT(ISERROR(SEARCH("正月",C86)))</formula>
    </cfRule>
    <cfRule type="containsText" dxfId="1588" priority="158" operator="containsText" text="夏休">
      <formula>NOT(ISERROR(SEARCH("夏休",C86)))</formula>
    </cfRule>
  </conditionalFormatting>
  <conditionalFormatting sqref="C85:AD86">
    <cfRule type="containsText" dxfId="1587" priority="155" operator="containsText" text="休日">
      <formula>NOT(ISERROR(SEARCH("休日",C85)))</formula>
    </cfRule>
  </conditionalFormatting>
  <conditionalFormatting sqref="C91:AD91">
    <cfRule type="containsText" dxfId="1586" priority="146" operator="containsText" text="正月">
      <formula>NOT(ISERROR(SEARCH("正月",C91)))</formula>
    </cfRule>
    <cfRule type="containsText" dxfId="1585" priority="153" operator="containsText" text="夏休">
      <formula>NOT(ISERROR(SEARCH("夏休",C91)))</formula>
    </cfRule>
  </conditionalFormatting>
  <conditionalFormatting sqref="C92:AD92">
    <cfRule type="containsText" dxfId="1584" priority="143" operator="containsText" text="正月">
      <formula>NOT(ISERROR(SEARCH("正月",C92)))</formula>
    </cfRule>
    <cfRule type="containsText" dxfId="1583" priority="144" operator="containsText" text="夏休">
      <formula>NOT(ISERROR(SEARCH("夏休",C92)))</formula>
    </cfRule>
  </conditionalFormatting>
  <conditionalFormatting sqref="C91:AD92">
    <cfRule type="containsText" dxfId="1582" priority="141" operator="containsText" text="休日">
      <formula>NOT(ISERROR(SEARCH("休日",C91)))</formula>
    </cfRule>
  </conditionalFormatting>
  <conditionalFormatting sqref="C97:AD97">
    <cfRule type="containsText" dxfId="1581" priority="132" operator="containsText" text="正月">
      <formula>NOT(ISERROR(SEARCH("正月",C97)))</formula>
    </cfRule>
    <cfRule type="containsText" dxfId="1580" priority="139" operator="containsText" text="夏休">
      <formula>NOT(ISERROR(SEARCH("夏休",C97)))</formula>
    </cfRule>
  </conditionalFormatting>
  <conditionalFormatting sqref="C98:AD98">
    <cfRule type="containsText" dxfId="1579" priority="129" operator="containsText" text="正月">
      <formula>NOT(ISERROR(SEARCH("正月",C98)))</formula>
    </cfRule>
    <cfRule type="containsText" dxfId="1578" priority="130" operator="containsText" text="夏休">
      <formula>NOT(ISERROR(SEARCH("夏休",C98)))</formula>
    </cfRule>
  </conditionalFormatting>
  <conditionalFormatting sqref="C97:AD98">
    <cfRule type="containsText" dxfId="1577" priority="127" operator="containsText" text="休日">
      <formula>NOT(ISERROR(SEARCH("休日",C97)))</formula>
    </cfRule>
  </conditionalFormatting>
  <conditionalFormatting sqref="C103:AD103">
    <cfRule type="containsText" dxfId="1576" priority="118" operator="containsText" text="正月">
      <formula>NOT(ISERROR(SEARCH("正月",C103)))</formula>
    </cfRule>
    <cfRule type="containsText" dxfId="1575" priority="125" operator="containsText" text="夏休">
      <formula>NOT(ISERROR(SEARCH("夏休",C103)))</formula>
    </cfRule>
  </conditionalFormatting>
  <conditionalFormatting sqref="C104:AD104">
    <cfRule type="containsText" dxfId="1574" priority="115" operator="containsText" text="正月">
      <formula>NOT(ISERROR(SEARCH("正月",C104)))</formula>
    </cfRule>
    <cfRule type="containsText" dxfId="1573" priority="116" operator="containsText" text="夏休">
      <formula>NOT(ISERROR(SEARCH("夏休",C104)))</formula>
    </cfRule>
  </conditionalFormatting>
  <conditionalFormatting sqref="C103:AD104">
    <cfRule type="containsText" dxfId="1572" priority="113" operator="containsText" text="休日">
      <formula>NOT(ISERROR(SEARCH("休日",C103)))</formula>
    </cfRule>
  </conditionalFormatting>
  <conditionalFormatting sqref="C109:AD109">
    <cfRule type="containsText" dxfId="1571" priority="104" operator="containsText" text="正月">
      <formula>NOT(ISERROR(SEARCH("正月",C109)))</formula>
    </cfRule>
    <cfRule type="containsText" dxfId="1570" priority="111" operator="containsText" text="夏休">
      <formula>NOT(ISERROR(SEARCH("夏休",C109)))</formula>
    </cfRule>
  </conditionalFormatting>
  <conditionalFormatting sqref="C110:AD110">
    <cfRule type="containsText" dxfId="1569" priority="101" operator="containsText" text="正月">
      <formula>NOT(ISERROR(SEARCH("正月",C110)))</formula>
    </cfRule>
    <cfRule type="containsText" dxfId="1568" priority="102" operator="containsText" text="夏休">
      <formula>NOT(ISERROR(SEARCH("夏休",C110)))</formula>
    </cfRule>
  </conditionalFormatting>
  <conditionalFormatting sqref="C109:AD110">
    <cfRule type="containsText" dxfId="1567" priority="99" operator="containsText" text="休日">
      <formula>NOT(ISERROR(SEARCH("休日",C109)))</formula>
    </cfRule>
  </conditionalFormatting>
  <conditionalFormatting sqref="C115:AD115">
    <cfRule type="containsText" dxfId="1566" priority="90" operator="containsText" text="正月">
      <formula>NOT(ISERROR(SEARCH("正月",C115)))</formula>
    </cfRule>
    <cfRule type="containsText" dxfId="1565" priority="97" operator="containsText" text="夏休">
      <formula>NOT(ISERROR(SEARCH("夏休",C115)))</formula>
    </cfRule>
  </conditionalFormatting>
  <conditionalFormatting sqref="C116:AD116">
    <cfRule type="containsText" dxfId="1564" priority="87" operator="containsText" text="正月">
      <formula>NOT(ISERROR(SEARCH("正月",C116)))</formula>
    </cfRule>
    <cfRule type="containsText" dxfId="1563" priority="88" operator="containsText" text="夏休">
      <formula>NOT(ISERROR(SEARCH("夏休",C116)))</formula>
    </cfRule>
  </conditionalFormatting>
  <conditionalFormatting sqref="C115:AD116">
    <cfRule type="containsText" dxfId="1562" priority="85" operator="containsText" text="休日">
      <formula>NOT(ISERROR(SEARCH("休日",C115)))</formula>
    </cfRule>
  </conditionalFormatting>
  <conditionalFormatting sqref="C121:AD121">
    <cfRule type="containsText" dxfId="1561" priority="76" operator="containsText" text="正月">
      <formula>NOT(ISERROR(SEARCH("正月",C121)))</formula>
    </cfRule>
    <cfRule type="containsText" dxfId="1560" priority="83" operator="containsText" text="夏休">
      <formula>NOT(ISERROR(SEARCH("夏休",C121)))</formula>
    </cfRule>
  </conditionalFormatting>
  <conditionalFormatting sqref="C122:AD122">
    <cfRule type="containsText" dxfId="1559" priority="73" operator="containsText" text="正月">
      <formula>NOT(ISERROR(SEARCH("正月",C122)))</formula>
    </cfRule>
    <cfRule type="containsText" dxfId="1558" priority="74" operator="containsText" text="夏休">
      <formula>NOT(ISERROR(SEARCH("夏休",C122)))</formula>
    </cfRule>
  </conditionalFormatting>
  <conditionalFormatting sqref="C127:AD127">
    <cfRule type="containsText" dxfId="1557" priority="62" operator="containsText" text="正月">
      <formula>NOT(ISERROR(SEARCH("正月",C127)))</formula>
    </cfRule>
    <cfRule type="containsText" dxfId="1556" priority="69" operator="containsText" text="夏休">
      <formula>NOT(ISERROR(SEARCH("夏休",C127)))</formula>
    </cfRule>
  </conditionalFormatting>
  <conditionalFormatting sqref="C128:AD128">
    <cfRule type="containsText" dxfId="1555" priority="59" operator="containsText" text="正月">
      <formula>NOT(ISERROR(SEARCH("正月",C128)))</formula>
    </cfRule>
    <cfRule type="containsText" dxfId="1554" priority="60" operator="containsText" text="夏休">
      <formula>NOT(ISERROR(SEARCH("夏休",C128)))</formula>
    </cfRule>
  </conditionalFormatting>
  <conditionalFormatting sqref="C127:AD128">
    <cfRule type="containsText" dxfId="1553" priority="57" operator="containsText" text="休日">
      <formula>NOT(ISERROR(SEARCH("休日",C127)))</formula>
    </cfRule>
  </conditionalFormatting>
  <conditionalFormatting sqref="C133:AD133">
    <cfRule type="containsText" dxfId="1552" priority="48" operator="containsText" text="正月">
      <formula>NOT(ISERROR(SEARCH("正月",C133)))</formula>
    </cfRule>
    <cfRule type="containsText" dxfId="1551" priority="55" operator="containsText" text="夏休">
      <formula>NOT(ISERROR(SEARCH("夏休",C133)))</formula>
    </cfRule>
  </conditionalFormatting>
  <conditionalFormatting sqref="C134:AD134">
    <cfRule type="containsText" dxfId="1550" priority="45" operator="containsText" text="正月">
      <formula>NOT(ISERROR(SEARCH("正月",C134)))</formula>
    </cfRule>
    <cfRule type="containsText" dxfId="1549" priority="46" operator="containsText" text="夏休">
      <formula>NOT(ISERROR(SEARCH("夏休",C134)))</formula>
    </cfRule>
  </conditionalFormatting>
  <conditionalFormatting sqref="C133:AD134">
    <cfRule type="containsText" dxfId="1548" priority="43" operator="containsText" text="休日">
      <formula>NOT(ISERROR(SEARCH("休日",C133)))</formula>
    </cfRule>
  </conditionalFormatting>
  <conditionalFormatting sqref="AJ19:AJ20">
    <cfRule type="containsText" dxfId="1547" priority="40" operator="containsText" text="未達成">
      <formula>NOT(ISERROR(SEARCH("未達成",AJ19)))</formula>
    </cfRule>
  </conditionalFormatting>
  <conditionalFormatting sqref="AG19:AG20">
    <cfRule type="containsText" dxfId="1546" priority="39" operator="containsText" text="休暇不足">
      <formula>NOT(ISERROR(SEARCH("休暇不足",AG19)))</formula>
    </cfRule>
  </conditionalFormatting>
  <conditionalFormatting sqref="AJ25:AJ26">
    <cfRule type="containsText" dxfId="1545" priority="38" operator="containsText" text="未達成">
      <formula>NOT(ISERROR(SEARCH("未達成",AJ25)))</formula>
    </cfRule>
  </conditionalFormatting>
  <conditionalFormatting sqref="AG25:AG26">
    <cfRule type="containsText" dxfId="1544" priority="37" operator="containsText" text="休暇不足">
      <formula>NOT(ISERROR(SEARCH("休暇不足",AG25)))</formula>
    </cfRule>
  </conditionalFormatting>
  <conditionalFormatting sqref="AJ31:AJ32">
    <cfRule type="containsText" dxfId="1543" priority="36" operator="containsText" text="未達成">
      <formula>NOT(ISERROR(SEARCH("未達成",AJ31)))</formula>
    </cfRule>
  </conditionalFormatting>
  <conditionalFormatting sqref="AG31:AG32">
    <cfRule type="containsText" dxfId="1542" priority="35" operator="containsText" text="休暇不足">
      <formula>NOT(ISERROR(SEARCH("休暇不足",AG31)))</formula>
    </cfRule>
  </conditionalFormatting>
  <conditionalFormatting sqref="AJ37:AJ38">
    <cfRule type="containsText" dxfId="1541" priority="34" operator="containsText" text="未達成">
      <formula>NOT(ISERROR(SEARCH("未達成",AJ37)))</formula>
    </cfRule>
  </conditionalFormatting>
  <conditionalFormatting sqref="AG37:AG38">
    <cfRule type="containsText" dxfId="1540" priority="33" operator="containsText" text="休暇不足">
      <formula>NOT(ISERROR(SEARCH("休暇不足",AG37)))</formula>
    </cfRule>
  </conditionalFormatting>
  <conditionalFormatting sqref="AJ43:AJ44">
    <cfRule type="containsText" dxfId="1539" priority="32" operator="containsText" text="未達成">
      <formula>NOT(ISERROR(SEARCH("未達成",AJ43)))</formula>
    </cfRule>
  </conditionalFormatting>
  <conditionalFormatting sqref="AG43:AG44">
    <cfRule type="containsText" dxfId="1538" priority="31" operator="containsText" text="休暇不足">
      <formula>NOT(ISERROR(SEARCH("休暇不足",AG43)))</formula>
    </cfRule>
  </conditionalFormatting>
  <conditionalFormatting sqref="AJ49:AJ50">
    <cfRule type="containsText" dxfId="1537" priority="30" operator="containsText" text="未達成">
      <formula>NOT(ISERROR(SEARCH("未達成",AJ49)))</formula>
    </cfRule>
  </conditionalFormatting>
  <conditionalFormatting sqref="AG49:AG50">
    <cfRule type="containsText" dxfId="1536" priority="29" operator="containsText" text="休暇不足">
      <formula>NOT(ISERROR(SEARCH("休暇不足",AG49)))</formula>
    </cfRule>
  </conditionalFormatting>
  <conditionalFormatting sqref="AJ55:AJ56">
    <cfRule type="containsText" dxfId="1535" priority="28" operator="containsText" text="未達成">
      <formula>NOT(ISERROR(SEARCH("未達成",AJ55)))</formula>
    </cfRule>
  </conditionalFormatting>
  <conditionalFormatting sqref="AG55:AG56">
    <cfRule type="containsText" dxfId="1534" priority="27" operator="containsText" text="休暇不足">
      <formula>NOT(ISERROR(SEARCH("休暇不足",AG55)))</formula>
    </cfRule>
  </conditionalFormatting>
  <conditionalFormatting sqref="AJ61:AJ62">
    <cfRule type="containsText" dxfId="1533" priority="26" operator="containsText" text="未達成">
      <formula>NOT(ISERROR(SEARCH("未達成",AJ61)))</formula>
    </cfRule>
  </conditionalFormatting>
  <conditionalFormatting sqref="AG61:AG62">
    <cfRule type="containsText" dxfId="1532" priority="25" operator="containsText" text="休暇不足">
      <formula>NOT(ISERROR(SEARCH("休暇不足",AG61)))</formula>
    </cfRule>
  </conditionalFormatting>
  <conditionalFormatting sqref="AJ67:AJ68">
    <cfRule type="containsText" dxfId="1531" priority="24" operator="containsText" text="未達成">
      <formula>NOT(ISERROR(SEARCH("未達成",AJ67)))</formula>
    </cfRule>
  </conditionalFormatting>
  <conditionalFormatting sqref="AG67:AG68">
    <cfRule type="containsText" dxfId="1530" priority="23" operator="containsText" text="休暇不足">
      <formula>NOT(ISERROR(SEARCH("休暇不足",AG67)))</formula>
    </cfRule>
  </conditionalFormatting>
  <conditionalFormatting sqref="AJ73:AJ74">
    <cfRule type="containsText" dxfId="1529" priority="22" operator="containsText" text="未達成">
      <formula>NOT(ISERROR(SEARCH("未達成",AJ73)))</formula>
    </cfRule>
  </conditionalFormatting>
  <conditionalFormatting sqref="AG73:AG74">
    <cfRule type="containsText" dxfId="1528" priority="21" operator="containsText" text="休暇不足">
      <formula>NOT(ISERROR(SEARCH("休暇不足",AG73)))</formula>
    </cfRule>
  </conditionalFormatting>
  <conditionalFormatting sqref="AJ79:AJ80">
    <cfRule type="containsText" dxfId="1527" priority="20" operator="containsText" text="未達成">
      <formula>NOT(ISERROR(SEARCH("未達成",AJ79)))</formula>
    </cfRule>
  </conditionalFormatting>
  <conditionalFormatting sqref="AG79:AG80">
    <cfRule type="containsText" dxfId="1526" priority="19" operator="containsText" text="休暇不足">
      <formula>NOT(ISERROR(SEARCH("休暇不足",AG79)))</formula>
    </cfRule>
  </conditionalFormatting>
  <conditionalFormatting sqref="AJ85:AJ86">
    <cfRule type="containsText" dxfId="1525" priority="18" operator="containsText" text="未達成">
      <formula>NOT(ISERROR(SEARCH("未達成",AJ85)))</formula>
    </cfRule>
  </conditionalFormatting>
  <conditionalFormatting sqref="AG85:AG86">
    <cfRule type="containsText" dxfId="1524" priority="17" operator="containsText" text="休暇不足">
      <formula>NOT(ISERROR(SEARCH("休暇不足",AG85)))</formula>
    </cfRule>
  </conditionalFormatting>
  <conditionalFormatting sqref="AJ91:AJ92">
    <cfRule type="containsText" dxfId="1523" priority="16" operator="containsText" text="未達成">
      <formula>NOT(ISERROR(SEARCH("未達成",AJ91)))</formula>
    </cfRule>
  </conditionalFormatting>
  <conditionalFormatting sqref="AG91:AG92">
    <cfRule type="containsText" dxfId="1522" priority="15" operator="containsText" text="休暇不足">
      <formula>NOT(ISERROR(SEARCH("休暇不足",AG91)))</formula>
    </cfRule>
  </conditionalFormatting>
  <conditionalFormatting sqref="AJ97:AJ98">
    <cfRule type="containsText" dxfId="1521" priority="14" operator="containsText" text="未達成">
      <formula>NOT(ISERROR(SEARCH("未達成",AJ97)))</formula>
    </cfRule>
  </conditionalFormatting>
  <conditionalFormatting sqref="AG97:AG98">
    <cfRule type="containsText" dxfId="1520" priority="13" operator="containsText" text="休暇不足">
      <formula>NOT(ISERROR(SEARCH("休暇不足",AG97)))</formula>
    </cfRule>
  </conditionalFormatting>
  <conditionalFormatting sqref="AJ103:AJ104">
    <cfRule type="containsText" dxfId="1519" priority="12" operator="containsText" text="未達成">
      <formula>NOT(ISERROR(SEARCH("未達成",AJ103)))</formula>
    </cfRule>
  </conditionalFormatting>
  <conditionalFormatting sqref="AG103:AG104">
    <cfRule type="containsText" dxfId="1518" priority="11" operator="containsText" text="休暇不足">
      <formula>NOT(ISERROR(SEARCH("休暇不足",AG103)))</formula>
    </cfRule>
  </conditionalFormatting>
  <conditionalFormatting sqref="AJ109:AJ110">
    <cfRule type="containsText" dxfId="1517" priority="10" operator="containsText" text="未達成">
      <formula>NOT(ISERROR(SEARCH("未達成",AJ109)))</formula>
    </cfRule>
  </conditionalFormatting>
  <conditionalFormatting sqref="AG109:AG110">
    <cfRule type="containsText" dxfId="1516" priority="9" operator="containsText" text="休暇不足">
      <formula>NOT(ISERROR(SEARCH("休暇不足",AG109)))</formula>
    </cfRule>
  </conditionalFormatting>
  <conditionalFormatting sqref="AJ115:AJ116">
    <cfRule type="containsText" dxfId="1515" priority="8" operator="containsText" text="未達成">
      <formula>NOT(ISERROR(SEARCH("未達成",AJ115)))</formula>
    </cfRule>
  </conditionalFormatting>
  <conditionalFormatting sqref="AG115:AG116">
    <cfRule type="containsText" dxfId="1514" priority="7" operator="containsText" text="休暇不足">
      <formula>NOT(ISERROR(SEARCH("休暇不足",AG115)))</formula>
    </cfRule>
  </conditionalFormatting>
  <conditionalFormatting sqref="AJ121:AJ122">
    <cfRule type="containsText" dxfId="1513" priority="6" operator="containsText" text="未達成">
      <formula>NOT(ISERROR(SEARCH("未達成",AJ121)))</formula>
    </cfRule>
  </conditionalFormatting>
  <conditionalFormatting sqref="AG121:AG122">
    <cfRule type="containsText" dxfId="1512" priority="5" operator="containsText" text="休暇不足">
      <formula>NOT(ISERROR(SEARCH("休暇不足",AG121)))</formula>
    </cfRule>
  </conditionalFormatting>
  <conditionalFormatting sqref="AJ127:AJ128">
    <cfRule type="containsText" dxfId="1511" priority="4" operator="containsText" text="未達成">
      <formula>NOT(ISERROR(SEARCH("未達成",AJ127)))</formula>
    </cfRule>
  </conditionalFormatting>
  <conditionalFormatting sqref="AG127:AG128">
    <cfRule type="containsText" dxfId="1510" priority="3" operator="containsText" text="休暇不足">
      <formula>NOT(ISERROR(SEARCH("休暇不足",AG127)))</formula>
    </cfRule>
  </conditionalFormatting>
  <conditionalFormatting sqref="AJ133:AJ134">
    <cfRule type="containsText" dxfId="1509" priority="2" operator="containsText" text="未達成">
      <formula>NOT(ISERROR(SEARCH("未達成",AJ133)))</formula>
    </cfRule>
  </conditionalFormatting>
  <conditionalFormatting sqref="AG133:AG134">
    <cfRule type="containsText" dxfId="1508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 xr:uid="{00000000-0002-0000-0200-000001000000}">
      <formula1>$J$145:$J$153</formula1>
    </dataValidation>
    <dataValidation type="list" allowBlank="1" showInputMessage="1" showErrorMessage="1" sqref="D3:AI3" xr:uid="{F4DAAB95-0F66-4606-9EDE-22FC4056E6BC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8BF0AF9C-679B-49C7-A21C-B05BCDA715B1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50785EA-05C7-40D5-9B27-FEDFC80FD8F3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92CB-AE31-4D65-A663-FA4862175D0B}">
  <sheetPr codeName="Sheet1">
    <tabColor rgb="FFFFFF00"/>
  </sheetPr>
  <dimension ref="A1:L54"/>
  <sheetViews>
    <sheetView showGridLines="0" view="pageBreakPreview" zoomScaleNormal="100" zoomScaleSheetLayoutView="100" workbookViewId="0">
      <selection activeCell="O17" sqref="O17"/>
    </sheetView>
  </sheetViews>
  <sheetFormatPr defaultRowHeight="18.75" x14ac:dyDescent="0.4"/>
  <sheetData>
    <row r="1" spans="1:12" x14ac:dyDescent="0.4">
      <c r="A1" s="306" t="s">
        <v>134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x14ac:dyDescent="0.4">
      <c r="A2" s="181"/>
      <c r="B2" s="181"/>
      <c r="C2" s="181"/>
      <c r="D2" s="181"/>
      <c r="E2" s="181"/>
      <c r="F2" s="181"/>
      <c r="G2" s="181"/>
      <c r="H2" s="181"/>
      <c r="I2" s="182"/>
      <c r="J2" s="182"/>
      <c r="K2" s="182"/>
      <c r="L2" s="181"/>
    </row>
    <row r="3" spans="1:12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53" spans="1:1" x14ac:dyDescent="0.4">
      <c r="A53" s="183" t="s">
        <v>136</v>
      </c>
    </row>
    <row r="54" spans="1:1" x14ac:dyDescent="0.4">
      <c r="A54" s="183" t="s">
        <v>135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ACAB-BB7A-40F3-9BF0-45BC671248CB}">
  <sheetPr codeName="Sheet2">
    <tabColor rgb="FFFF0000"/>
    <pageSetUpPr fitToPage="1"/>
  </sheetPr>
  <dimension ref="A1:BJ230"/>
  <sheetViews>
    <sheetView showGridLines="0" showZeros="0" tabSelected="1" view="pageBreakPreview" zoomScale="55" zoomScaleNormal="40" zoomScaleSheetLayoutView="55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21" sqref="BA21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 x14ac:dyDescent="0.4">
      <c r="A1" s="316" t="s">
        <v>116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07" t="s">
        <v>133</v>
      </c>
      <c r="AH1" s="308"/>
      <c r="AI1" s="308"/>
      <c r="AJ1" s="309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85"/>
      <c r="AD2" s="285"/>
      <c r="AE2" s="285"/>
      <c r="AF2" s="285"/>
      <c r="AG2" s="285"/>
      <c r="AH2" s="285"/>
      <c r="AI2" s="285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190"/>
      <c r="B4" s="193" t="s">
        <v>131</v>
      </c>
      <c r="C4" s="193"/>
      <c r="D4" s="193"/>
      <c r="E4" s="193"/>
      <c r="F4" s="193"/>
      <c r="G4" s="355">
        <v>45474</v>
      </c>
      <c r="H4" s="355"/>
      <c r="I4" s="355"/>
      <c r="J4" s="355"/>
      <c r="K4" s="190" t="s">
        <v>20</v>
      </c>
      <c r="L4" s="193" t="s">
        <v>132</v>
      </c>
      <c r="M4" s="193"/>
      <c r="N4" s="193"/>
      <c r="O4" s="193"/>
      <c r="P4" s="193"/>
      <c r="Q4" s="355">
        <v>45604</v>
      </c>
      <c r="R4" s="355"/>
      <c r="S4" s="355"/>
      <c r="T4" s="355"/>
      <c r="U4" s="355"/>
      <c r="V4" s="190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190"/>
      <c r="B5" s="193"/>
      <c r="C5" s="193"/>
      <c r="D5" s="193"/>
      <c r="E5" s="193"/>
      <c r="F5" s="193"/>
      <c r="G5" s="355"/>
      <c r="H5" s="355"/>
      <c r="I5" s="355"/>
      <c r="J5" s="355"/>
      <c r="K5" s="190"/>
      <c r="L5" s="193"/>
      <c r="M5" s="193"/>
      <c r="N5" s="193"/>
      <c r="O5" s="193"/>
      <c r="P5" s="193"/>
      <c r="Q5" s="355"/>
      <c r="R5" s="355"/>
      <c r="S5" s="355"/>
      <c r="T5" s="355"/>
      <c r="U5" s="355"/>
      <c r="V5" s="190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11" t="s">
        <v>90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88"/>
      <c r="AA7" s="289"/>
      <c r="AB7" s="289"/>
      <c r="AC7" s="289"/>
      <c r="AD7" s="318"/>
      <c r="AE7" s="322" t="s">
        <v>4</v>
      </c>
      <c r="AF7" s="323"/>
      <c r="AG7" s="324"/>
      <c r="AH7" s="328" t="s">
        <v>5</v>
      </c>
      <c r="AI7" s="329"/>
      <c r="AJ7" s="330"/>
      <c r="AK7" s="21"/>
      <c r="AL7" s="21"/>
      <c r="AP7" s="21"/>
    </row>
    <row r="8" spans="1:42" ht="16.5" customHeight="1" x14ac:dyDescent="0.4">
      <c r="B8" s="208" t="s">
        <v>91</v>
      </c>
      <c r="C8" s="209"/>
      <c r="D8" s="209"/>
      <c r="E8" s="210"/>
      <c r="F8" s="208" t="s">
        <v>92</v>
      </c>
      <c r="G8" s="209"/>
      <c r="H8" s="209"/>
      <c r="I8" s="209"/>
      <c r="J8" s="209"/>
      <c r="K8" s="209"/>
      <c r="L8" s="209"/>
      <c r="M8" s="209"/>
      <c r="N8" s="210"/>
      <c r="O8" s="109"/>
      <c r="P8" s="109"/>
      <c r="Q8" s="156"/>
      <c r="R8" s="156"/>
      <c r="S8" s="156"/>
      <c r="T8" s="167" t="s">
        <v>117</v>
      </c>
      <c r="Z8" s="319"/>
      <c r="AA8" s="320"/>
      <c r="AB8" s="320"/>
      <c r="AC8" s="320"/>
      <c r="AD8" s="321"/>
      <c r="AE8" s="325"/>
      <c r="AF8" s="326"/>
      <c r="AG8" s="327"/>
      <c r="AH8" s="331"/>
      <c r="AI8" s="332"/>
      <c r="AJ8" s="333"/>
      <c r="AK8" s="21"/>
      <c r="AL8" s="21"/>
      <c r="AP8" s="21"/>
    </row>
    <row r="9" spans="1:42" ht="16.5" customHeight="1" x14ac:dyDescent="0.4">
      <c r="B9" s="214" t="s">
        <v>87</v>
      </c>
      <c r="C9" s="197" t="s">
        <v>15</v>
      </c>
      <c r="D9" s="200" t="s">
        <v>61</v>
      </c>
      <c r="E9" s="201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17"/>
      <c r="U9" s="317"/>
      <c r="V9" s="342" t="s">
        <v>4</v>
      </c>
      <c r="W9" s="342"/>
      <c r="X9" s="352" t="s">
        <v>5</v>
      </c>
      <c r="Y9" s="353"/>
      <c r="Z9" s="343" t="s">
        <v>108</v>
      </c>
      <c r="AA9" s="344"/>
      <c r="AB9" s="344"/>
      <c r="AC9" s="344"/>
      <c r="AD9" s="345"/>
      <c r="AE9" s="359" t="str">
        <f>IF(AE21&gt;=0,IF(COUNTIF(AG20:AG135,"休暇不足")&gt;=1,"休暇不足","クリア"),0)</f>
        <v>クリア</v>
      </c>
      <c r="AF9" s="360"/>
      <c r="AG9" s="361"/>
      <c r="AH9" s="371" t="str">
        <f>IF(AH21&gt;=0,IF(COUNTIF(AJ20:AJ135,"未達成")&gt;=1,"未達成","達成"),0)</f>
        <v>達成</v>
      </c>
      <c r="AI9" s="371"/>
      <c r="AJ9" s="372"/>
      <c r="AK9" s="21"/>
      <c r="AL9" s="21"/>
      <c r="AP9" s="21"/>
    </row>
    <row r="10" spans="1:42" ht="16.5" customHeight="1" x14ac:dyDescent="0.4">
      <c r="B10" s="195"/>
      <c r="C10" s="198"/>
      <c r="D10" s="202"/>
      <c r="E10" s="203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17" t="s">
        <v>11</v>
      </c>
      <c r="U10" s="317"/>
      <c r="V10" s="342">
        <f>AE20+AE26+AE32+AE38+AE44+AE50+AE56+AE62+AE68+AE74+AE80+AE86+AE92+AE98+AE104+AE110+AE116+AE122+AE128+AE134</f>
        <v>0</v>
      </c>
      <c r="W10" s="342"/>
      <c r="X10" s="352">
        <f>AH20+AH26+AH32+AH38+AH44+AH50+AH56+AH62+AH68+AH74+AH80+AH86+AH92+AH98+AH104+AH110+AH116+AH122+AH128+AH134</f>
        <v>0</v>
      </c>
      <c r="Y10" s="353"/>
      <c r="Z10" s="349"/>
      <c r="AA10" s="350"/>
      <c r="AB10" s="350"/>
      <c r="AC10" s="350"/>
      <c r="AD10" s="351"/>
      <c r="AE10" s="362"/>
      <c r="AF10" s="363"/>
      <c r="AG10" s="364"/>
      <c r="AH10" s="373"/>
      <c r="AI10" s="373"/>
      <c r="AJ10" s="374"/>
      <c r="AK10" s="21"/>
      <c r="AL10" s="21"/>
      <c r="AP10" s="21"/>
    </row>
    <row r="11" spans="1:42" ht="16.5" customHeight="1" x14ac:dyDescent="0.3">
      <c r="B11" s="195" t="s">
        <v>19</v>
      </c>
      <c r="C11" s="198" t="s">
        <v>15</v>
      </c>
      <c r="D11" s="202" t="s">
        <v>19</v>
      </c>
      <c r="E11" s="203"/>
      <c r="F11" s="206" t="s">
        <v>89</v>
      </c>
      <c r="G11" s="198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17" t="s">
        <v>46</v>
      </c>
      <c r="U11" s="317"/>
      <c r="V11" s="342">
        <f>AF20+AF26+AF32+AF38+AF44+AF50+AF56+AF62+AF68+AF74+AF80+AF86+AF92+AF98+AF104+AF110+AF116+AF122+AF128+AF134</f>
        <v>0</v>
      </c>
      <c r="W11" s="342"/>
      <c r="X11" s="352">
        <f>AI20+AI26+AI32+AI38+AI44+AI50+AI56+AI62+AI68+AI74+AI80+AI86+AI92+AI98+AI104+AI110+AI116+AI122+AI128+AI134</f>
        <v>0</v>
      </c>
      <c r="Y11" s="353"/>
      <c r="Z11" s="343" t="s">
        <v>118</v>
      </c>
      <c r="AA11" s="344"/>
      <c r="AB11" s="344"/>
      <c r="AC11" s="344"/>
      <c r="AD11" s="345"/>
      <c r="AE11" s="365" t="str">
        <f>IF(V12&gt;=0.285,"クリア","休暇不足")</f>
        <v>休暇不足</v>
      </c>
      <c r="AF11" s="366"/>
      <c r="AG11" s="367"/>
      <c r="AH11" s="375" t="str">
        <f>IF(X12&gt;=0.285,"達成","未達成")</f>
        <v>未達成</v>
      </c>
      <c r="AI11" s="375"/>
      <c r="AJ11" s="376"/>
      <c r="AL11" s="21"/>
      <c r="AM11" s="83" t="str">
        <f>IFERROR(VLOOKUP(G4,DAY!$A$2:$E$1096,4,0),0)</f>
        <v>月</v>
      </c>
    </row>
    <row r="12" spans="1:42" ht="16.5" customHeight="1" thickBot="1" x14ac:dyDescent="0.45">
      <c r="A12" s="62"/>
      <c r="B12" s="196"/>
      <c r="C12" s="199"/>
      <c r="D12" s="204"/>
      <c r="E12" s="205"/>
      <c r="F12" s="207"/>
      <c r="G12" s="199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17" t="s">
        <v>47</v>
      </c>
      <c r="U12" s="317"/>
      <c r="V12" s="356">
        <f>IFERROR(ROUND(V11/V10,4),0)</f>
        <v>0</v>
      </c>
      <c r="W12" s="356"/>
      <c r="X12" s="357">
        <f>IFERROR(ROUND(X11/X10,4),0)</f>
        <v>0</v>
      </c>
      <c r="Y12" s="358"/>
      <c r="Z12" s="346"/>
      <c r="AA12" s="347"/>
      <c r="AB12" s="347"/>
      <c r="AC12" s="347"/>
      <c r="AD12" s="348"/>
      <c r="AE12" s="368"/>
      <c r="AF12" s="369"/>
      <c r="AG12" s="370"/>
      <c r="AH12" s="377"/>
      <c r="AI12" s="377"/>
      <c r="AJ12" s="378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288"/>
      <c r="B14" s="289"/>
      <c r="C14" s="286" t="s">
        <v>7</v>
      </c>
      <c r="D14" s="286"/>
      <c r="E14" s="286"/>
      <c r="F14" s="286"/>
      <c r="G14" s="286"/>
      <c r="H14" s="286"/>
      <c r="I14" s="286"/>
      <c r="J14" s="286" t="s">
        <v>8</v>
      </c>
      <c r="K14" s="286"/>
      <c r="L14" s="286"/>
      <c r="M14" s="286"/>
      <c r="N14" s="286"/>
      <c r="O14" s="286"/>
      <c r="P14" s="286"/>
      <c r="Q14" s="286" t="s">
        <v>9</v>
      </c>
      <c r="R14" s="286"/>
      <c r="S14" s="286"/>
      <c r="T14" s="286"/>
      <c r="U14" s="286"/>
      <c r="V14" s="286"/>
      <c r="W14" s="286"/>
      <c r="X14" s="286" t="s">
        <v>10</v>
      </c>
      <c r="Y14" s="286"/>
      <c r="Z14" s="286"/>
      <c r="AA14" s="286"/>
      <c r="AB14" s="286"/>
      <c r="AC14" s="286"/>
      <c r="AD14" s="287"/>
      <c r="AE14" s="354" t="s">
        <v>4</v>
      </c>
      <c r="AF14" s="295"/>
      <c r="AG14" s="296"/>
      <c r="AH14" s="300" t="s">
        <v>5</v>
      </c>
      <c r="AI14" s="301"/>
      <c r="AJ14" s="302"/>
    </row>
    <row r="15" spans="1:42" ht="29.25" customHeight="1" thickBot="1" x14ac:dyDescent="0.45">
      <c r="A15" s="290"/>
      <c r="B15" s="291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97"/>
      <c r="AF15" s="298"/>
      <c r="AG15" s="299"/>
      <c r="AH15" s="303"/>
      <c r="AI15" s="304"/>
      <c r="AJ15" s="305"/>
      <c r="AM15" s="292">
        <f>Q4+1</f>
        <v>45605</v>
      </c>
      <c r="AN15" s="293"/>
      <c r="AO15" s="25"/>
      <c r="AP15" s="26"/>
    </row>
    <row r="16" spans="1:42" ht="27.75" customHeight="1" thickBot="1" x14ac:dyDescent="0.45">
      <c r="A16" s="227" t="s">
        <v>62</v>
      </c>
      <c r="B16" s="32" t="s">
        <v>0</v>
      </c>
      <c r="C16" s="32">
        <f>IFERROR(VLOOKUP(C160,DAY!$A$2:$E$3000,2,0),0)</f>
        <v>7</v>
      </c>
      <c r="D16" s="32">
        <f>IFERROR(VLOOKUP(D160,DAY!$A$2:$E$3000,2,0),0)</f>
        <v>7</v>
      </c>
      <c r="E16" s="32">
        <f>IFERROR(VLOOKUP(E160,DAY!$A$2:$E$3000,2,0),0)</f>
        <v>7</v>
      </c>
      <c r="F16" s="32">
        <f>IFERROR(VLOOKUP(F160,DAY!$A$2:$E$3000,2,0),0)</f>
        <v>7</v>
      </c>
      <c r="G16" s="32">
        <f>IFERROR(VLOOKUP(G160,DAY!$A$2:$E$3000,2,0),0)</f>
        <v>7</v>
      </c>
      <c r="H16" s="32">
        <f>IFERROR(VLOOKUP(H160,DAY!$A$2:$E$3000,2,0),0)</f>
        <v>7</v>
      </c>
      <c r="I16" s="32">
        <f>IFERROR(VLOOKUP(I160,DAY!$A$2:$E$3000,2,0),0)</f>
        <v>7</v>
      </c>
      <c r="J16" s="32">
        <f>IFERROR(VLOOKUP(J160,DAY!$A$2:$E$3000,2,0),0)</f>
        <v>7</v>
      </c>
      <c r="K16" s="32">
        <f>IFERROR(VLOOKUP(K160,DAY!$A$2:$E$3000,2,0),0)</f>
        <v>7</v>
      </c>
      <c r="L16" s="32">
        <f>IFERROR(VLOOKUP(L160,DAY!$A$2:$E$3000,2,0),0)</f>
        <v>7</v>
      </c>
      <c r="M16" s="32">
        <f>IFERROR(VLOOKUP(M160,DAY!$A$2:$E$3000,2,0),0)</f>
        <v>7</v>
      </c>
      <c r="N16" s="32">
        <f>IFERROR(VLOOKUP(N160,DAY!$A$2:$E$3000,2,0),0)</f>
        <v>7</v>
      </c>
      <c r="O16" s="32">
        <f>IFERROR(VLOOKUP(O160,DAY!$A$2:$E$3000,2,0),0)</f>
        <v>7</v>
      </c>
      <c r="P16" s="32">
        <f>IFERROR(VLOOKUP(P160,DAY!$A$2:$E$3000,2,0),0)</f>
        <v>7</v>
      </c>
      <c r="Q16" s="32">
        <f>IFERROR(VLOOKUP(Q160,DAY!$A$2:$E$3000,2,0),0)</f>
        <v>7</v>
      </c>
      <c r="R16" s="32">
        <f>IFERROR(VLOOKUP(R160,DAY!$A$2:$E$3000,2,0),0)</f>
        <v>7</v>
      </c>
      <c r="S16" s="32">
        <f>IFERROR(VLOOKUP(S160,DAY!$A$2:$E$3000,2,0),0)</f>
        <v>7</v>
      </c>
      <c r="T16" s="32">
        <f>IFERROR(VLOOKUP(T160,DAY!$A$2:$E$3000,2,0),0)</f>
        <v>7</v>
      </c>
      <c r="U16" s="32">
        <f>IFERROR(VLOOKUP(U160,DAY!$A$2:$E$3000,2,0),0)</f>
        <v>7</v>
      </c>
      <c r="V16" s="32">
        <f>IFERROR(VLOOKUP(V160,DAY!$A$2:$E$3000,2,0),0)</f>
        <v>7</v>
      </c>
      <c r="W16" s="32">
        <f>IFERROR(VLOOKUP(W160,DAY!$A$2:$E$3000,2,0),0)</f>
        <v>7</v>
      </c>
      <c r="X16" s="32">
        <f>IFERROR(VLOOKUP(X160,DAY!$A$2:$E$3000,2,0),0)</f>
        <v>7</v>
      </c>
      <c r="Y16" s="32">
        <f>IFERROR(VLOOKUP(Y160,DAY!$A$2:$E$3000,2,0),0)</f>
        <v>7</v>
      </c>
      <c r="Z16" s="32">
        <f>IFERROR(VLOOKUP(Z160,DAY!$A$2:$E$3000,2,0),0)</f>
        <v>7</v>
      </c>
      <c r="AA16" s="32">
        <f>IFERROR(VLOOKUP(AA160,DAY!$A$2:$E$3000,2,0),0)</f>
        <v>7</v>
      </c>
      <c r="AB16" s="32">
        <f>IFERROR(VLOOKUP(AB160,DAY!$A$2:$E$3000,2,0),0)</f>
        <v>7</v>
      </c>
      <c r="AC16" s="32">
        <f>IFERROR(VLOOKUP(AC160,DAY!$A$2:$E$3000,2,0),0)</f>
        <v>7</v>
      </c>
      <c r="AD16" s="32">
        <f>IFERROR(VLOOKUP(AD160,DAY!$A$2:$E$3000,2,0),0)</f>
        <v>7</v>
      </c>
      <c r="AE16" s="337" t="s">
        <v>11</v>
      </c>
      <c r="AF16" s="310" t="s">
        <v>12</v>
      </c>
      <c r="AG16" s="216" t="s">
        <v>84</v>
      </c>
      <c r="AH16" s="337" t="s">
        <v>11</v>
      </c>
      <c r="AI16" s="310" t="s">
        <v>13</v>
      </c>
      <c r="AJ16" s="216" t="s">
        <v>84</v>
      </c>
    </row>
    <row r="17" spans="1:52" ht="27.75" customHeight="1" x14ac:dyDescent="0.4">
      <c r="A17" s="228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5"/>
      <c r="AF17" s="311"/>
      <c r="AG17" s="216"/>
      <c r="AH17" s="335"/>
      <c r="AI17" s="311"/>
      <c r="AJ17" s="216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228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5"/>
      <c r="AF18" s="311"/>
      <c r="AG18" s="216"/>
      <c r="AH18" s="335"/>
      <c r="AI18" s="311"/>
      <c r="AJ18" s="216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228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>海の日</v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5"/>
      <c r="AF19" s="311"/>
      <c r="AG19" s="217"/>
      <c r="AH19" s="335"/>
      <c r="AI19" s="311"/>
      <c r="AJ19" s="217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228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12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12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75"/>
      <c r="B21" s="127" t="s">
        <v>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314">
        <f>IFERROR(AM21,0)</f>
        <v>0</v>
      </c>
      <c r="AF21" s="315"/>
      <c r="AG21" s="313"/>
      <c r="AH21" s="314">
        <f>IFERROR(AN21,0)</f>
        <v>0</v>
      </c>
      <c r="AI21" s="315"/>
      <c r="AJ21" s="313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227" t="s">
        <v>63</v>
      </c>
      <c r="B22" s="32" t="s">
        <v>0</v>
      </c>
      <c r="C22" s="32">
        <f>IFERROR(VLOOKUP(C161,DAY!$A$2:$E$3000,2,0),0)</f>
        <v>7</v>
      </c>
      <c r="D22" s="32">
        <f>IFERROR(VLOOKUP(D161,DAY!$A$2:$E$3000,2,0),0)</f>
        <v>7</v>
      </c>
      <c r="E22" s="32">
        <f>IFERROR(VLOOKUP(E161,DAY!$A$2:$E$3000,2,0),0)</f>
        <v>7</v>
      </c>
      <c r="F22" s="32">
        <f>IFERROR(VLOOKUP(F161,DAY!$A$2:$E$3000,2,0),0)</f>
        <v>8</v>
      </c>
      <c r="G22" s="32">
        <f>IFERROR(VLOOKUP(G161,DAY!$A$2:$E$3000,2,0),0)</f>
        <v>8</v>
      </c>
      <c r="H22" s="32">
        <f>IFERROR(VLOOKUP(H161,DAY!$A$2:$E$3000,2,0),0)</f>
        <v>8</v>
      </c>
      <c r="I22" s="32">
        <f>IFERROR(VLOOKUP(I161,DAY!$A$2:$E$3000,2,0),0)</f>
        <v>8</v>
      </c>
      <c r="J22" s="32">
        <f>IFERROR(VLOOKUP(J161,DAY!$A$2:$E$3000,2,0),0)</f>
        <v>8</v>
      </c>
      <c r="K22" s="32">
        <f>IFERROR(VLOOKUP(K161,DAY!$A$2:$E$3000,2,0),0)</f>
        <v>8</v>
      </c>
      <c r="L22" s="32">
        <f>IFERROR(VLOOKUP(L161,DAY!$A$2:$E$3000,2,0),0)</f>
        <v>8</v>
      </c>
      <c r="M22" s="32">
        <f>IFERROR(VLOOKUP(M161,DAY!$A$2:$E$3000,2,0),0)</f>
        <v>8</v>
      </c>
      <c r="N22" s="32">
        <f>IFERROR(VLOOKUP(N161,DAY!$A$2:$E$3000,2,0),0)</f>
        <v>8</v>
      </c>
      <c r="O22" s="32">
        <f>IFERROR(VLOOKUP(O161,DAY!$A$2:$E$3000,2,0),0)</f>
        <v>8</v>
      </c>
      <c r="P22" s="32">
        <f>IFERROR(VLOOKUP(P161,DAY!$A$2:$E$3000,2,0),0)</f>
        <v>8</v>
      </c>
      <c r="Q22" s="32">
        <f>IFERROR(VLOOKUP(Q161,DAY!$A$2:$E$3000,2,0),0)</f>
        <v>8</v>
      </c>
      <c r="R22" s="32">
        <f>IFERROR(VLOOKUP(R161,DAY!$A$2:$E$3000,2,0),0)</f>
        <v>8</v>
      </c>
      <c r="S22" s="32">
        <f>IFERROR(VLOOKUP(S161,DAY!$A$2:$E$3000,2,0),0)</f>
        <v>8</v>
      </c>
      <c r="T22" s="32">
        <f>IFERROR(VLOOKUP(T161,DAY!$A$2:$E$3000,2,0),0)</f>
        <v>8</v>
      </c>
      <c r="U22" s="32">
        <f>IFERROR(VLOOKUP(U161,DAY!$A$2:$E$3000,2,0),0)</f>
        <v>8</v>
      </c>
      <c r="V22" s="32">
        <f>IFERROR(VLOOKUP(V161,DAY!$A$2:$E$3000,2,0),0)</f>
        <v>8</v>
      </c>
      <c r="W22" s="32">
        <f>IFERROR(VLOOKUP(W161,DAY!$A$2:$E$3000,2,0),0)</f>
        <v>8</v>
      </c>
      <c r="X22" s="32">
        <f>IFERROR(VLOOKUP(X161,DAY!$A$2:$E$3000,2,0),0)</f>
        <v>8</v>
      </c>
      <c r="Y22" s="32">
        <f>IFERROR(VLOOKUP(Y161,DAY!$A$2:$E$3000,2,0),0)</f>
        <v>8</v>
      </c>
      <c r="Z22" s="32">
        <f>IFERROR(VLOOKUP(Z161,DAY!$A$2:$E$3000,2,0),0)</f>
        <v>8</v>
      </c>
      <c r="AA22" s="32">
        <f>IFERROR(VLOOKUP(AA161,DAY!$A$2:$E$3000,2,0),0)</f>
        <v>8</v>
      </c>
      <c r="AB22" s="32">
        <f>IFERROR(VLOOKUP(AB161,DAY!$A$2:$E$3000,2,0),0)</f>
        <v>8</v>
      </c>
      <c r="AC22" s="32">
        <f>IFERROR(VLOOKUP(AC161,DAY!$A$2:$E$3000,2,0),0)</f>
        <v>8</v>
      </c>
      <c r="AD22" s="32">
        <f>IFERROR(VLOOKUP(AD161,DAY!$A$2:$E$3000,2,0),0)</f>
        <v>8</v>
      </c>
      <c r="AE22" s="334" t="s">
        <v>11</v>
      </c>
      <c r="AF22" s="336" t="s">
        <v>12</v>
      </c>
      <c r="AG22" s="216" t="s">
        <v>84</v>
      </c>
      <c r="AH22" s="337" t="s">
        <v>11</v>
      </c>
      <c r="AI22" s="310" t="s">
        <v>13</v>
      </c>
      <c r="AJ22" s="216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228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31</v>
      </c>
      <c r="F23" s="35">
        <f>IFERROR(VLOOKUP(F161,DAY!$A$2:$E$3000,3,0),0)</f>
        <v>1</v>
      </c>
      <c r="G23" s="35">
        <f>IFERROR(VLOOKUP(G161,DAY!$A$2:$E$3000,3,0),0)</f>
        <v>2</v>
      </c>
      <c r="H23" s="35">
        <f>IFERROR(VLOOKUP(H161,DAY!$A$2:$E$3000,3,0),0)</f>
        <v>3</v>
      </c>
      <c r="I23" s="35">
        <f>IFERROR(VLOOKUP(I161,DAY!$A$2:$E$3000,3,0),0)</f>
        <v>4</v>
      </c>
      <c r="J23" s="35">
        <f>IFERROR(VLOOKUP(J161,DAY!$A$2:$E$3000,3,0),0)</f>
        <v>5</v>
      </c>
      <c r="K23" s="35">
        <f>IFERROR(VLOOKUP(K161,DAY!$A$2:$E$3000,3,0),0)</f>
        <v>6</v>
      </c>
      <c r="L23" s="35">
        <f>IFERROR(VLOOKUP(L161,DAY!$A$2:$E$3000,3,0),0)</f>
        <v>7</v>
      </c>
      <c r="M23" s="35">
        <f>IFERROR(VLOOKUP(M161,DAY!$A$2:$E$3000,3,0),0)</f>
        <v>8</v>
      </c>
      <c r="N23" s="35">
        <f>IFERROR(VLOOKUP(N161,DAY!$A$2:$E$3000,3,0),0)</f>
        <v>9</v>
      </c>
      <c r="O23" s="35">
        <f>IFERROR(VLOOKUP(O161,DAY!$A$2:$E$3000,3,0),0)</f>
        <v>10</v>
      </c>
      <c r="P23" s="35">
        <f>IFERROR(VLOOKUP(P161,DAY!$A$2:$E$3000,3,0),0)</f>
        <v>11</v>
      </c>
      <c r="Q23" s="35">
        <f>IFERROR(VLOOKUP(Q161,DAY!$A$2:$E$3000,3,0),0)</f>
        <v>12</v>
      </c>
      <c r="R23" s="35">
        <f>IFERROR(VLOOKUP(R161,DAY!$A$2:$E$3000,3,0),0)</f>
        <v>13</v>
      </c>
      <c r="S23" s="35">
        <f>IFERROR(VLOOKUP(S161,DAY!$A$2:$E$3000,3,0),0)</f>
        <v>14</v>
      </c>
      <c r="T23" s="35">
        <f>IFERROR(VLOOKUP(T161,DAY!$A$2:$E$3000,3,0),0)</f>
        <v>15</v>
      </c>
      <c r="U23" s="35">
        <f>IFERROR(VLOOKUP(U161,DAY!$A$2:$E$3000,3,0),0)</f>
        <v>16</v>
      </c>
      <c r="V23" s="35">
        <f>IFERROR(VLOOKUP(V161,DAY!$A$2:$E$3000,3,0),0)</f>
        <v>17</v>
      </c>
      <c r="W23" s="35">
        <f>IFERROR(VLOOKUP(W161,DAY!$A$2:$E$3000,3,0),0)</f>
        <v>18</v>
      </c>
      <c r="X23" s="35">
        <f>IFERROR(VLOOKUP(X161,DAY!$A$2:$E$3000,3,0),0)</f>
        <v>19</v>
      </c>
      <c r="Y23" s="35">
        <f>IFERROR(VLOOKUP(Y161,DAY!$A$2:$E$3000,3,0),0)</f>
        <v>20</v>
      </c>
      <c r="Z23" s="35">
        <f>IFERROR(VLOOKUP(Z161,DAY!$A$2:$E$3000,3,0),0)</f>
        <v>21</v>
      </c>
      <c r="AA23" s="35">
        <f>IFERROR(VLOOKUP(AA161,DAY!$A$2:$E$3000,3,0),0)</f>
        <v>22</v>
      </c>
      <c r="AB23" s="35">
        <f>IFERROR(VLOOKUP(AB161,DAY!$A$2:$E$3000,3,0),0)</f>
        <v>23</v>
      </c>
      <c r="AC23" s="35">
        <f>IFERROR(VLOOKUP(AC161,DAY!$A$2:$E$3000,3,0),0)</f>
        <v>24</v>
      </c>
      <c r="AD23" s="36">
        <f>IFERROR(VLOOKUP(AD161,DAY!$A$2:$E$3000,3,0),0)</f>
        <v>25</v>
      </c>
      <c r="AE23" s="335"/>
      <c r="AF23" s="311"/>
      <c r="AG23" s="216"/>
      <c r="AH23" s="335"/>
      <c r="AI23" s="311"/>
      <c r="AJ23" s="216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228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5"/>
      <c r="AF24" s="311"/>
      <c r="AG24" s="216"/>
      <c r="AH24" s="335"/>
      <c r="AI24" s="311"/>
      <c r="AJ24" s="216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228"/>
      <c r="B25" s="39" t="s">
        <v>3</v>
      </c>
      <c r="C25" s="39" t="str">
        <f>IFERROR(VLOOKUP(C161,DAY!$A$2:$E$3000,5,0),0)</f>
        <v/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/>
      </c>
      <c r="H25" s="39" t="str">
        <f>IFERROR(VLOOKUP(H161,DAY!$A$2:$E$3000,5,0),0)</f>
        <v/>
      </c>
      <c r="I25" s="39" t="str">
        <f>IFERROR(VLOOKUP(I161,DAY!$A$2:$E$3000,5,0),0)</f>
        <v/>
      </c>
      <c r="J25" s="39" t="str">
        <f>IFERROR(VLOOKUP(J161,DAY!$A$2:$E$3000,5,0),0)</f>
        <v/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>山の日</v>
      </c>
      <c r="Q25" s="39" t="str">
        <f>IFERROR(VLOOKUP(Q161,DAY!$A$2:$E$3000,5,0),0)</f>
        <v>振替休日</v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5"/>
      <c r="AF25" s="311"/>
      <c r="AG25" s="217"/>
      <c r="AH25" s="335"/>
      <c r="AI25" s="311"/>
      <c r="AJ25" s="217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228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12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12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75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14">
        <f>IFERROR(AM27,0)</f>
        <v>0</v>
      </c>
      <c r="AF27" s="315"/>
      <c r="AG27" s="313"/>
      <c r="AH27" s="314">
        <f>IFERROR(AN27,0)</f>
        <v>0</v>
      </c>
      <c r="AI27" s="315"/>
      <c r="AJ27" s="313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227" t="s">
        <v>64</v>
      </c>
      <c r="B28" s="48" t="s">
        <v>0</v>
      </c>
      <c r="C28" s="48">
        <f>IFERROR(VLOOKUP(C162,DAY!$A$2:$E$3000,2,0),0)</f>
        <v>8</v>
      </c>
      <c r="D28" s="48">
        <f>IFERROR(VLOOKUP(D162,DAY!$A$2:$E$3000,2,0),0)</f>
        <v>8</v>
      </c>
      <c r="E28" s="48">
        <f>IFERROR(VLOOKUP(E162,DAY!$A$2:$E$3000,2,0),0)</f>
        <v>8</v>
      </c>
      <c r="F28" s="48">
        <f>IFERROR(VLOOKUP(F162,DAY!$A$2:$E$3000,2,0),0)</f>
        <v>8</v>
      </c>
      <c r="G28" s="48">
        <f>IFERROR(VLOOKUP(G162,DAY!$A$2:$E$3000,2,0),0)</f>
        <v>8</v>
      </c>
      <c r="H28" s="48">
        <f>IFERROR(VLOOKUP(H162,DAY!$A$2:$E$3000,2,0),0)</f>
        <v>8</v>
      </c>
      <c r="I28" s="48">
        <f>IFERROR(VLOOKUP(I162,DAY!$A$2:$E$3000,2,0),0)</f>
        <v>9</v>
      </c>
      <c r="J28" s="48">
        <f>IFERROR(VLOOKUP(J162,DAY!$A$2:$E$3000,2,0),0)</f>
        <v>9</v>
      </c>
      <c r="K28" s="48">
        <f>IFERROR(VLOOKUP(K162,DAY!$A$2:$E$3000,2,0),0)</f>
        <v>9</v>
      </c>
      <c r="L28" s="48">
        <f>IFERROR(VLOOKUP(L162,DAY!$A$2:$E$3000,2,0),0)</f>
        <v>9</v>
      </c>
      <c r="M28" s="48">
        <f>IFERROR(VLOOKUP(M162,DAY!$A$2:$E$3000,2,0),0)</f>
        <v>9</v>
      </c>
      <c r="N28" s="48">
        <f>IFERROR(VLOOKUP(N162,DAY!$A$2:$E$3000,2,0),0)</f>
        <v>9</v>
      </c>
      <c r="O28" s="48">
        <f>IFERROR(VLOOKUP(O162,DAY!$A$2:$E$3000,2,0),0)</f>
        <v>9</v>
      </c>
      <c r="P28" s="48">
        <f>IFERROR(VLOOKUP(P162,DAY!$A$2:$E$3000,2,0),0)</f>
        <v>9</v>
      </c>
      <c r="Q28" s="48">
        <f>IFERROR(VLOOKUP(Q162,DAY!$A$2:$E$3000,2,0),0)</f>
        <v>9</v>
      </c>
      <c r="R28" s="48">
        <f>IFERROR(VLOOKUP(R162,DAY!$A$2:$E$3000,2,0),0)</f>
        <v>9</v>
      </c>
      <c r="S28" s="48">
        <f>IFERROR(VLOOKUP(S162,DAY!$A$2:$E$3000,2,0),0)</f>
        <v>9</v>
      </c>
      <c r="T28" s="48">
        <f>IFERROR(VLOOKUP(T162,DAY!$A$2:$E$3000,2,0),0)</f>
        <v>9</v>
      </c>
      <c r="U28" s="48">
        <f>IFERROR(VLOOKUP(U162,DAY!$A$2:$E$3000,2,0),0)</f>
        <v>9</v>
      </c>
      <c r="V28" s="48">
        <f>IFERROR(VLOOKUP(V162,DAY!$A$2:$E$3000,2,0),0)</f>
        <v>9</v>
      </c>
      <c r="W28" s="48">
        <f>IFERROR(VLOOKUP(W162,DAY!$A$2:$E$3000,2,0),0)</f>
        <v>9</v>
      </c>
      <c r="X28" s="48">
        <f>IFERROR(VLOOKUP(X162,DAY!$A$2:$E$3000,2,0),0)</f>
        <v>9</v>
      </c>
      <c r="Y28" s="48">
        <f>IFERROR(VLOOKUP(Y162,DAY!$A$2:$E$3000,2,0),0)</f>
        <v>9</v>
      </c>
      <c r="Z28" s="48">
        <f>IFERROR(VLOOKUP(Z162,DAY!$A$2:$E$3000,2,0),0)</f>
        <v>9</v>
      </c>
      <c r="AA28" s="48">
        <f>IFERROR(VLOOKUP(AA162,DAY!$A$2:$E$3000,2,0),0)</f>
        <v>9</v>
      </c>
      <c r="AB28" s="48">
        <f>IFERROR(VLOOKUP(AB162,DAY!$A$2:$E$3000,2,0),0)</f>
        <v>9</v>
      </c>
      <c r="AC28" s="48">
        <f>IFERROR(VLOOKUP(AC162,DAY!$A$2:$E$3000,2,0),0)</f>
        <v>9</v>
      </c>
      <c r="AD28" s="48">
        <f>IFERROR(VLOOKUP(AD162,DAY!$A$2:$E$3000,2,0),0)</f>
        <v>9</v>
      </c>
      <c r="AE28" s="334" t="s">
        <v>11</v>
      </c>
      <c r="AF28" s="336" t="s">
        <v>12</v>
      </c>
      <c r="AG28" s="216" t="s">
        <v>84</v>
      </c>
      <c r="AH28" s="337" t="s">
        <v>11</v>
      </c>
      <c r="AI28" s="310" t="s">
        <v>13</v>
      </c>
      <c r="AJ28" s="216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228"/>
      <c r="B29" s="35" t="s">
        <v>1</v>
      </c>
      <c r="C29" s="35">
        <f>IFERROR(VLOOKUP(C162,DAY!$A$2:$E$3000,3,0),0)</f>
        <v>26</v>
      </c>
      <c r="D29" s="35">
        <f>IFERROR(VLOOKUP(D162,DAY!$A$2:$E$3000,3,0),0)</f>
        <v>27</v>
      </c>
      <c r="E29" s="35">
        <f>IFERROR(VLOOKUP(E162,DAY!$A$2:$E$3000,3,0),0)</f>
        <v>28</v>
      </c>
      <c r="F29" s="35">
        <f>IFERROR(VLOOKUP(F162,DAY!$A$2:$E$3000,3,0),0)</f>
        <v>29</v>
      </c>
      <c r="G29" s="35">
        <f>IFERROR(VLOOKUP(G162,DAY!$A$2:$E$3000,3,0),0)</f>
        <v>30</v>
      </c>
      <c r="H29" s="35">
        <f>IFERROR(VLOOKUP(H162,DAY!$A$2:$E$3000,3,0),0)</f>
        <v>31</v>
      </c>
      <c r="I29" s="35">
        <f>IFERROR(VLOOKUP(I162,DAY!$A$2:$E$3000,3,0),0)</f>
        <v>1</v>
      </c>
      <c r="J29" s="35">
        <f>IFERROR(VLOOKUP(J162,DAY!$A$2:$E$3000,3,0),0)</f>
        <v>2</v>
      </c>
      <c r="K29" s="35">
        <f>IFERROR(VLOOKUP(K162,DAY!$A$2:$E$3000,3,0),0)</f>
        <v>3</v>
      </c>
      <c r="L29" s="35">
        <f>IFERROR(VLOOKUP(L162,DAY!$A$2:$E$3000,3,0),0)</f>
        <v>4</v>
      </c>
      <c r="M29" s="35">
        <f>IFERROR(VLOOKUP(M162,DAY!$A$2:$E$3000,3,0),0)</f>
        <v>5</v>
      </c>
      <c r="N29" s="35">
        <f>IFERROR(VLOOKUP(N162,DAY!$A$2:$E$3000,3,0),0)</f>
        <v>6</v>
      </c>
      <c r="O29" s="35">
        <f>IFERROR(VLOOKUP(O162,DAY!$A$2:$E$3000,3,0),0)</f>
        <v>7</v>
      </c>
      <c r="P29" s="35">
        <f>IFERROR(VLOOKUP(P162,DAY!$A$2:$E$3000,3,0),0)</f>
        <v>8</v>
      </c>
      <c r="Q29" s="35">
        <f>IFERROR(VLOOKUP(Q162,DAY!$A$2:$E$3000,3,0),0)</f>
        <v>9</v>
      </c>
      <c r="R29" s="35">
        <f>IFERROR(VLOOKUP(R162,DAY!$A$2:$E$3000,3,0),0)</f>
        <v>10</v>
      </c>
      <c r="S29" s="35">
        <f>IFERROR(VLOOKUP(S162,DAY!$A$2:$E$3000,3,0),0)</f>
        <v>11</v>
      </c>
      <c r="T29" s="35">
        <f>IFERROR(VLOOKUP(T162,DAY!$A$2:$E$3000,3,0),0)</f>
        <v>12</v>
      </c>
      <c r="U29" s="35">
        <f>IFERROR(VLOOKUP(U162,DAY!$A$2:$E$3000,3,0),0)</f>
        <v>13</v>
      </c>
      <c r="V29" s="35">
        <f>IFERROR(VLOOKUP(V162,DAY!$A$2:$E$3000,3,0),0)</f>
        <v>14</v>
      </c>
      <c r="W29" s="35">
        <f>IFERROR(VLOOKUP(W162,DAY!$A$2:$E$3000,3,0),0)</f>
        <v>15</v>
      </c>
      <c r="X29" s="35">
        <f>IFERROR(VLOOKUP(X162,DAY!$A$2:$E$3000,3,0),0)</f>
        <v>16</v>
      </c>
      <c r="Y29" s="35">
        <f>IFERROR(VLOOKUP(Y162,DAY!$A$2:$E$3000,3,0),0)</f>
        <v>17</v>
      </c>
      <c r="Z29" s="35">
        <f>IFERROR(VLOOKUP(Z162,DAY!$A$2:$E$3000,3,0),0)</f>
        <v>18</v>
      </c>
      <c r="AA29" s="35">
        <f>IFERROR(VLOOKUP(AA162,DAY!$A$2:$E$3000,3,0),0)</f>
        <v>19</v>
      </c>
      <c r="AB29" s="35">
        <f>IFERROR(VLOOKUP(AB162,DAY!$A$2:$E$3000,3,0),0)</f>
        <v>20</v>
      </c>
      <c r="AC29" s="35">
        <f>IFERROR(VLOOKUP(AC162,DAY!$A$2:$E$3000,3,0),0)</f>
        <v>21</v>
      </c>
      <c r="AD29" s="36">
        <f>IFERROR(VLOOKUP(AD162,DAY!$A$2:$E$3000,3,0),0)</f>
        <v>22</v>
      </c>
      <c r="AE29" s="335"/>
      <c r="AF29" s="311"/>
      <c r="AG29" s="216"/>
      <c r="AH29" s="335"/>
      <c r="AI29" s="311"/>
      <c r="AJ29" s="216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228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5"/>
      <c r="AF30" s="311"/>
      <c r="AG30" s="216"/>
      <c r="AH30" s="335"/>
      <c r="AI30" s="311"/>
      <c r="AJ30" s="216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228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>敬老の日</v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>秋分の日</v>
      </c>
      <c r="AE31" s="335"/>
      <c r="AF31" s="311"/>
      <c r="AG31" s="217"/>
      <c r="AH31" s="335"/>
      <c r="AI31" s="311"/>
      <c r="AJ31" s="217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228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12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12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75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14">
        <f>IFERROR(AM33,0)</f>
        <v>0</v>
      </c>
      <c r="AF33" s="315"/>
      <c r="AG33" s="313"/>
      <c r="AH33" s="314">
        <f>IFERROR(AN33,0)</f>
        <v>0</v>
      </c>
      <c r="AI33" s="315"/>
      <c r="AJ33" s="313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227" t="s">
        <v>65</v>
      </c>
      <c r="B34" s="32" t="s">
        <v>0</v>
      </c>
      <c r="C34" s="32">
        <f>IFERROR(VLOOKUP(C163,DAY!$A$2:$E$3000,2,0),0)</f>
        <v>9</v>
      </c>
      <c r="D34" s="32">
        <f>IFERROR(VLOOKUP(D163,DAY!$A$2:$E$3000,2,0),0)</f>
        <v>9</v>
      </c>
      <c r="E34" s="32">
        <f>IFERROR(VLOOKUP(E163,DAY!$A$2:$E$3000,2,0),0)</f>
        <v>9</v>
      </c>
      <c r="F34" s="32">
        <f>IFERROR(VLOOKUP(F163,DAY!$A$2:$E$3000,2,0),0)</f>
        <v>9</v>
      </c>
      <c r="G34" s="32">
        <f>IFERROR(VLOOKUP(G163,DAY!$A$2:$E$3000,2,0),0)</f>
        <v>9</v>
      </c>
      <c r="H34" s="32">
        <f>IFERROR(VLOOKUP(H163,DAY!$A$2:$E$3000,2,0),0)</f>
        <v>9</v>
      </c>
      <c r="I34" s="32">
        <f>IFERROR(VLOOKUP(I163,DAY!$A$2:$E$3000,2,0),0)</f>
        <v>9</v>
      </c>
      <c r="J34" s="32">
        <f>IFERROR(VLOOKUP(J163,DAY!$A$2:$E$3000,2,0),0)</f>
        <v>9</v>
      </c>
      <c r="K34" s="32">
        <f>IFERROR(VLOOKUP(K163,DAY!$A$2:$E$3000,2,0),0)</f>
        <v>10</v>
      </c>
      <c r="L34" s="32">
        <f>IFERROR(VLOOKUP(L163,DAY!$A$2:$E$3000,2,0),0)</f>
        <v>10</v>
      </c>
      <c r="M34" s="32">
        <f>IFERROR(VLOOKUP(M163,DAY!$A$2:$E$3000,2,0),0)</f>
        <v>10</v>
      </c>
      <c r="N34" s="32">
        <f>IFERROR(VLOOKUP(N163,DAY!$A$2:$E$3000,2,0),0)</f>
        <v>10</v>
      </c>
      <c r="O34" s="32">
        <f>IFERROR(VLOOKUP(O163,DAY!$A$2:$E$3000,2,0),0)</f>
        <v>10</v>
      </c>
      <c r="P34" s="32">
        <f>IFERROR(VLOOKUP(P163,DAY!$A$2:$E$3000,2,0),0)</f>
        <v>10</v>
      </c>
      <c r="Q34" s="32">
        <f>IFERROR(VLOOKUP(Q163,DAY!$A$2:$E$3000,2,0),0)</f>
        <v>10</v>
      </c>
      <c r="R34" s="32">
        <f>IFERROR(VLOOKUP(R163,DAY!$A$2:$E$3000,2,0),0)</f>
        <v>10</v>
      </c>
      <c r="S34" s="32">
        <f>IFERROR(VLOOKUP(S163,DAY!$A$2:$E$3000,2,0),0)</f>
        <v>10</v>
      </c>
      <c r="T34" s="32">
        <f>IFERROR(VLOOKUP(T163,DAY!$A$2:$E$3000,2,0),0)</f>
        <v>10</v>
      </c>
      <c r="U34" s="32">
        <f>IFERROR(VLOOKUP(U163,DAY!$A$2:$E$3000,2,0),0)</f>
        <v>10</v>
      </c>
      <c r="V34" s="32">
        <f>IFERROR(VLOOKUP(V163,DAY!$A$2:$E$3000,2,0),0)</f>
        <v>10</v>
      </c>
      <c r="W34" s="32">
        <f>IFERROR(VLOOKUP(W163,DAY!$A$2:$E$3000,2,0),0)</f>
        <v>10</v>
      </c>
      <c r="X34" s="32">
        <f>IFERROR(VLOOKUP(X163,DAY!$A$2:$E$3000,2,0),0)</f>
        <v>10</v>
      </c>
      <c r="Y34" s="32">
        <f>IFERROR(VLOOKUP(Y163,DAY!$A$2:$E$3000,2,0),0)</f>
        <v>10</v>
      </c>
      <c r="Z34" s="32">
        <f>IFERROR(VLOOKUP(Z163,DAY!$A$2:$E$3000,2,0),0)</f>
        <v>10</v>
      </c>
      <c r="AA34" s="32">
        <f>IFERROR(VLOOKUP(AA163,DAY!$A$2:$E$3000,2,0),0)</f>
        <v>10</v>
      </c>
      <c r="AB34" s="32">
        <f>IFERROR(VLOOKUP(AB163,DAY!$A$2:$E$3000,2,0),0)</f>
        <v>10</v>
      </c>
      <c r="AC34" s="32">
        <f>IFERROR(VLOOKUP(AC163,DAY!$A$2:$E$3000,2,0),0)</f>
        <v>10</v>
      </c>
      <c r="AD34" s="32">
        <f>IFERROR(VLOOKUP(AD163,DAY!$A$2:$E$3000,2,0),0)</f>
        <v>10</v>
      </c>
      <c r="AE34" s="334" t="s">
        <v>11</v>
      </c>
      <c r="AF34" s="336" t="s">
        <v>12</v>
      </c>
      <c r="AG34" s="216" t="s">
        <v>84</v>
      </c>
      <c r="AH34" s="337" t="s">
        <v>11</v>
      </c>
      <c r="AI34" s="310" t="s">
        <v>13</v>
      </c>
      <c r="AJ34" s="216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228"/>
      <c r="B35" s="35" t="s">
        <v>1</v>
      </c>
      <c r="C35" s="35">
        <f>IFERROR(VLOOKUP(C163,DAY!$A$2:$E$3000,3,0),0)</f>
        <v>23</v>
      </c>
      <c r="D35" s="35">
        <f>IFERROR(VLOOKUP(D163,DAY!$A$2:$E$3000,3,0),0)</f>
        <v>24</v>
      </c>
      <c r="E35" s="35">
        <f>IFERROR(VLOOKUP(E163,DAY!$A$2:$E$3000,3,0),0)</f>
        <v>25</v>
      </c>
      <c r="F35" s="35">
        <f>IFERROR(VLOOKUP(F163,DAY!$A$2:$E$3000,3,0),0)</f>
        <v>26</v>
      </c>
      <c r="G35" s="35">
        <f>IFERROR(VLOOKUP(G163,DAY!$A$2:$E$3000,3,0),0)</f>
        <v>27</v>
      </c>
      <c r="H35" s="35">
        <f>IFERROR(VLOOKUP(H163,DAY!$A$2:$E$3000,3,0),0)</f>
        <v>28</v>
      </c>
      <c r="I35" s="35">
        <f>IFERROR(VLOOKUP(I163,DAY!$A$2:$E$3000,3,0),0)</f>
        <v>29</v>
      </c>
      <c r="J35" s="35">
        <f>IFERROR(VLOOKUP(J163,DAY!$A$2:$E$3000,3,0),0)</f>
        <v>30</v>
      </c>
      <c r="K35" s="35">
        <f>IFERROR(VLOOKUP(K163,DAY!$A$2:$E$3000,3,0),0)</f>
        <v>1</v>
      </c>
      <c r="L35" s="35">
        <f>IFERROR(VLOOKUP(L163,DAY!$A$2:$E$3000,3,0),0)</f>
        <v>2</v>
      </c>
      <c r="M35" s="35">
        <f>IFERROR(VLOOKUP(M163,DAY!$A$2:$E$3000,3,0),0)</f>
        <v>3</v>
      </c>
      <c r="N35" s="35">
        <f>IFERROR(VLOOKUP(N163,DAY!$A$2:$E$3000,3,0),0)</f>
        <v>4</v>
      </c>
      <c r="O35" s="35">
        <f>IFERROR(VLOOKUP(O163,DAY!$A$2:$E$3000,3,0),0)</f>
        <v>5</v>
      </c>
      <c r="P35" s="35">
        <f>IFERROR(VLOOKUP(P163,DAY!$A$2:$E$3000,3,0),0)</f>
        <v>6</v>
      </c>
      <c r="Q35" s="35">
        <f>IFERROR(VLOOKUP(Q163,DAY!$A$2:$E$3000,3,0),0)</f>
        <v>7</v>
      </c>
      <c r="R35" s="35">
        <f>IFERROR(VLOOKUP(R163,DAY!$A$2:$E$3000,3,0),0)</f>
        <v>8</v>
      </c>
      <c r="S35" s="35">
        <f>IFERROR(VLOOKUP(S163,DAY!$A$2:$E$3000,3,0),0)</f>
        <v>9</v>
      </c>
      <c r="T35" s="35">
        <f>IFERROR(VLOOKUP(T163,DAY!$A$2:$E$3000,3,0),0)</f>
        <v>10</v>
      </c>
      <c r="U35" s="35">
        <f>IFERROR(VLOOKUP(U163,DAY!$A$2:$E$3000,3,0),0)</f>
        <v>11</v>
      </c>
      <c r="V35" s="35">
        <f>IFERROR(VLOOKUP(V163,DAY!$A$2:$E$3000,3,0),0)</f>
        <v>12</v>
      </c>
      <c r="W35" s="35">
        <f>IFERROR(VLOOKUP(W163,DAY!$A$2:$E$3000,3,0),0)</f>
        <v>13</v>
      </c>
      <c r="X35" s="35">
        <f>IFERROR(VLOOKUP(X163,DAY!$A$2:$E$3000,3,0),0)</f>
        <v>14</v>
      </c>
      <c r="Y35" s="35">
        <f>IFERROR(VLOOKUP(Y163,DAY!$A$2:$E$3000,3,0),0)</f>
        <v>15</v>
      </c>
      <c r="Z35" s="35">
        <f>IFERROR(VLOOKUP(Z163,DAY!$A$2:$E$3000,3,0),0)</f>
        <v>16</v>
      </c>
      <c r="AA35" s="35">
        <f>IFERROR(VLOOKUP(AA163,DAY!$A$2:$E$3000,3,0),0)</f>
        <v>17</v>
      </c>
      <c r="AB35" s="35">
        <f>IFERROR(VLOOKUP(AB163,DAY!$A$2:$E$3000,3,0),0)</f>
        <v>18</v>
      </c>
      <c r="AC35" s="35">
        <f>IFERROR(VLOOKUP(AC163,DAY!$A$2:$E$3000,3,0),0)</f>
        <v>19</v>
      </c>
      <c r="AD35" s="36">
        <f>IFERROR(VLOOKUP(AD163,DAY!$A$2:$E$3000,3,0),0)</f>
        <v>20</v>
      </c>
      <c r="AE35" s="335"/>
      <c r="AF35" s="311"/>
      <c r="AG35" s="216"/>
      <c r="AH35" s="335"/>
      <c r="AI35" s="311"/>
      <c r="AJ35" s="216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228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5"/>
      <c r="AF36" s="311"/>
      <c r="AG36" s="216"/>
      <c r="AH36" s="335"/>
      <c r="AI36" s="311"/>
      <c r="AJ36" s="216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228"/>
      <c r="B37" s="39" t="s">
        <v>3</v>
      </c>
      <c r="C37" s="39" t="str">
        <f>IFERROR(VLOOKUP(C163,DAY!$A$2:$E$3000,5,0),0)</f>
        <v>振替休日</v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スポーツの日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5"/>
      <c r="AF37" s="311"/>
      <c r="AG37" s="217"/>
      <c r="AH37" s="335"/>
      <c r="AI37" s="311"/>
      <c r="AJ37" s="217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228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12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12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75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14">
        <f>IFERROR(AM39,0)</f>
        <v>0</v>
      </c>
      <c r="AF39" s="315"/>
      <c r="AG39" s="313"/>
      <c r="AH39" s="314">
        <f>IFERROR(AN39,0)</f>
        <v>0</v>
      </c>
      <c r="AI39" s="315"/>
      <c r="AJ39" s="313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227" t="s">
        <v>66</v>
      </c>
      <c r="B40" s="48" t="s">
        <v>0</v>
      </c>
      <c r="C40" s="48">
        <f>IFERROR(VLOOKUP(C164,DAY!$A$2:$E$3000,2,0),0)</f>
        <v>10</v>
      </c>
      <c r="D40" s="48">
        <f>IFERROR(VLOOKUP(D164,DAY!$A$2:$E$744,2,0),0)</f>
        <v>10</v>
      </c>
      <c r="E40" s="48">
        <f>IFERROR(VLOOKUP(E164,DAY!$A$2:$E$744,2,0),0)</f>
        <v>10</v>
      </c>
      <c r="F40" s="48">
        <f>IFERROR(VLOOKUP(F164,DAY!$A$2:$E$744,2,0),0)</f>
        <v>10</v>
      </c>
      <c r="G40" s="48">
        <f>IFERROR(VLOOKUP(G164,DAY!$A$2:$E$744,2,0),0)</f>
        <v>10</v>
      </c>
      <c r="H40" s="48">
        <f>IFERROR(VLOOKUP(H164,DAY!$A$2:$E$744,2,0),0)</f>
        <v>10</v>
      </c>
      <c r="I40" s="48">
        <f>IFERROR(VLOOKUP(I164,DAY!$A$2:$E$744,2,0),0)</f>
        <v>10</v>
      </c>
      <c r="J40" s="48">
        <f>IFERROR(VLOOKUP(J164,DAY!$A$2:$E$744,2,0),0)</f>
        <v>10</v>
      </c>
      <c r="K40" s="48">
        <f>IFERROR(VLOOKUP(K164,DAY!$A$2:$E$744,2,0),0)</f>
        <v>10</v>
      </c>
      <c r="L40" s="48">
        <f>IFERROR(VLOOKUP(L164,DAY!$A$2:$E$744,2,0),0)</f>
        <v>10</v>
      </c>
      <c r="M40" s="48">
        <f>IFERROR(VLOOKUP(M164,DAY!$A$2:$E$744,2,0),0)</f>
        <v>10</v>
      </c>
      <c r="N40" s="48">
        <f>IFERROR(VLOOKUP(N164,DAY!$A$2:$E$744,2,0),0)</f>
        <v>11</v>
      </c>
      <c r="O40" s="48">
        <f>IFERROR(VLOOKUP(O164,DAY!$A$2:$E$744,2,0),0)</f>
        <v>11</v>
      </c>
      <c r="P40" s="48">
        <f>IFERROR(VLOOKUP(P164,DAY!$A$2:$E$744,2,0),0)</f>
        <v>11</v>
      </c>
      <c r="Q40" s="48">
        <f>IFERROR(VLOOKUP(Q164,DAY!$A$2:$E$744,2,0),0)</f>
        <v>11</v>
      </c>
      <c r="R40" s="48">
        <f>IFERROR(VLOOKUP(R164,DAY!$A$2:$E$744,2,0),0)</f>
        <v>11</v>
      </c>
      <c r="S40" s="48">
        <f>IFERROR(VLOOKUP(S164,DAY!$A$2:$E$744,2,0),0)</f>
        <v>11</v>
      </c>
      <c r="T40" s="48">
        <f>IFERROR(VLOOKUP(T164,DAY!$A$2:$E$744,2,0),0)</f>
        <v>11</v>
      </c>
      <c r="U40" s="48">
        <f>IFERROR(VLOOKUP(U164,DAY!$A$2:$E$744,2,0),0)</f>
        <v>11</v>
      </c>
      <c r="V40" s="48">
        <f>IFERROR(VLOOKUP(V164,DAY!$A$2:$E$744,2,0),0)</f>
        <v>11</v>
      </c>
      <c r="W40" s="48">
        <f>IFERROR(VLOOKUP(W164,DAY!$A$2:$E$744,2,0),0)</f>
        <v>11</v>
      </c>
      <c r="X40" s="48">
        <f>IFERROR(VLOOKUP(X164,DAY!$A$2:$E$744,2,0),0)</f>
        <v>11</v>
      </c>
      <c r="Y40" s="48">
        <f>IFERROR(VLOOKUP(Y164,DAY!$A$2:$E$744,2,0),0)</f>
        <v>11</v>
      </c>
      <c r="Z40" s="48">
        <f>IFERROR(VLOOKUP(Z164,DAY!$A$2:$E$744,2,0),0)</f>
        <v>11</v>
      </c>
      <c r="AA40" s="48">
        <f>IFERROR(VLOOKUP(AA164,DAY!$A$2:$E$744,2,0),0)</f>
        <v>11</v>
      </c>
      <c r="AB40" s="48">
        <f>IFERROR(VLOOKUP(AB164,DAY!$A$2:$E$744,2,0),0)</f>
        <v>11</v>
      </c>
      <c r="AC40" s="48">
        <f>IFERROR(VLOOKUP(AC164,DAY!$A$2:$E$744,2,0),0)</f>
        <v>11</v>
      </c>
      <c r="AD40" s="48">
        <f>IFERROR(VLOOKUP(AD164,DAY!$A$2:$E$744,2,0),0)</f>
        <v>11</v>
      </c>
      <c r="AE40" s="334" t="s">
        <v>11</v>
      </c>
      <c r="AF40" s="336" t="s">
        <v>12</v>
      </c>
      <c r="AG40" s="216" t="s">
        <v>84</v>
      </c>
      <c r="AH40" s="337" t="s">
        <v>11</v>
      </c>
      <c r="AI40" s="310" t="s">
        <v>13</v>
      </c>
      <c r="AJ40" s="216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228"/>
      <c r="B41" s="35" t="s">
        <v>1</v>
      </c>
      <c r="C41" s="35">
        <f>IFERROR(VLOOKUP(C164,DAY!$A$2:$E$3000,3,0),0)</f>
        <v>21</v>
      </c>
      <c r="D41" s="35">
        <f>IFERROR(VLOOKUP(D164,DAY!$A$2:$E$744,3,0),0)</f>
        <v>22</v>
      </c>
      <c r="E41" s="35">
        <f>IFERROR(VLOOKUP(E164,DAY!$A$2:$E$744,3,0),0)</f>
        <v>23</v>
      </c>
      <c r="F41" s="35">
        <f>IFERROR(VLOOKUP(F164,DAY!$A$2:$E$744,3,0),0)</f>
        <v>24</v>
      </c>
      <c r="G41" s="35">
        <f>IFERROR(VLOOKUP(G164,DAY!$A$2:$E$744,3,0),0)</f>
        <v>25</v>
      </c>
      <c r="H41" s="35">
        <f>IFERROR(VLOOKUP(H164,DAY!$A$2:$E$744,3,0),0)</f>
        <v>26</v>
      </c>
      <c r="I41" s="35">
        <f>IFERROR(VLOOKUP(I164,DAY!$A$2:$E$744,3,0),0)</f>
        <v>27</v>
      </c>
      <c r="J41" s="35">
        <f>IFERROR(VLOOKUP(J164,DAY!$A$2:$E$744,3,0),0)</f>
        <v>28</v>
      </c>
      <c r="K41" s="35">
        <f>IFERROR(VLOOKUP(K164,DAY!$A$2:$E$744,3,0),0)</f>
        <v>29</v>
      </c>
      <c r="L41" s="35">
        <f>IFERROR(VLOOKUP(L164,DAY!$A$2:$E$744,3,0),0)</f>
        <v>30</v>
      </c>
      <c r="M41" s="35">
        <f>IFERROR(VLOOKUP(M164,DAY!$A$2:$E$744,3,0),0)</f>
        <v>31</v>
      </c>
      <c r="N41" s="35">
        <f>IFERROR(VLOOKUP(N164,DAY!$A$2:$E$744,3,0),0)</f>
        <v>1</v>
      </c>
      <c r="O41" s="35">
        <f>IFERROR(VLOOKUP(O164,DAY!$A$2:$E$744,3,0),0)</f>
        <v>2</v>
      </c>
      <c r="P41" s="35">
        <f>IFERROR(VLOOKUP(P164,DAY!$A$2:$E$744,3,0),0)</f>
        <v>3</v>
      </c>
      <c r="Q41" s="35">
        <f>IFERROR(VLOOKUP(Q164,DAY!$A$2:$E$744,3,0),0)</f>
        <v>4</v>
      </c>
      <c r="R41" s="35">
        <f>IFERROR(VLOOKUP(R164,DAY!$A$2:$E$744,3,0),0)</f>
        <v>5</v>
      </c>
      <c r="S41" s="35">
        <f>IFERROR(VLOOKUP(S164,DAY!$A$2:$E$744,3,0),0)</f>
        <v>6</v>
      </c>
      <c r="T41" s="35">
        <f>IFERROR(VLOOKUP(T164,DAY!$A$2:$E$744,3,0),0)</f>
        <v>7</v>
      </c>
      <c r="U41" s="35">
        <f>IFERROR(VLOOKUP(U164,DAY!$A$2:$E$744,3,0),0)</f>
        <v>8</v>
      </c>
      <c r="V41" s="35">
        <f>IFERROR(VLOOKUP(V164,DAY!$A$2:$E$744,3,0),0)</f>
        <v>9</v>
      </c>
      <c r="W41" s="35">
        <f>IFERROR(VLOOKUP(W164,DAY!$A$2:$E$744,3,0),0)</f>
        <v>10</v>
      </c>
      <c r="X41" s="35">
        <f>IFERROR(VLOOKUP(X164,DAY!$A$2:$E$744,3,0),0)</f>
        <v>11</v>
      </c>
      <c r="Y41" s="35">
        <f>IFERROR(VLOOKUP(Y164,DAY!$A$2:$E$744,3,0),0)</f>
        <v>12</v>
      </c>
      <c r="Z41" s="35">
        <f>IFERROR(VLOOKUP(Z164,DAY!$A$2:$E$744,3,0),0)</f>
        <v>13</v>
      </c>
      <c r="AA41" s="35">
        <f>IFERROR(VLOOKUP(AA164,DAY!$A$2:$E$744,3,0),0)</f>
        <v>14</v>
      </c>
      <c r="AB41" s="35">
        <f>IFERROR(VLOOKUP(AB164,DAY!$A$2:$E$744,3,0),0)</f>
        <v>15</v>
      </c>
      <c r="AC41" s="35">
        <f>IFERROR(VLOOKUP(AC164,DAY!$A$2:$E$744,3,0),0)</f>
        <v>16</v>
      </c>
      <c r="AD41" s="36">
        <f>IFERROR(VLOOKUP(AD164,DAY!$A$2:$E$744,3,0),0)</f>
        <v>17</v>
      </c>
      <c r="AE41" s="335"/>
      <c r="AF41" s="311"/>
      <c r="AG41" s="216"/>
      <c r="AH41" s="335"/>
      <c r="AI41" s="311"/>
      <c r="AJ41" s="216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228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5"/>
      <c r="AF42" s="311"/>
      <c r="AG42" s="216"/>
      <c r="AH42" s="335"/>
      <c r="AI42" s="311"/>
      <c r="AJ42" s="216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228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>文化の日</v>
      </c>
      <c r="Q43" s="39" t="str">
        <f>IFERROR(VLOOKUP(Q164,DAY!$A$2:$E$3000,5,0),0)</f>
        <v>振替休日</v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/>
      </c>
      <c r="X43" s="39" t="str">
        <f>IFERROR(VLOOKUP(X164,DAY!$A$2:$E$3000,5,0),0)</f>
        <v/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5"/>
      <c r="AF43" s="311"/>
      <c r="AG43" s="217"/>
      <c r="AH43" s="335"/>
      <c r="AI43" s="311"/>
      <c r="AJ43" s="217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228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12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12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75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14">
        <f>IFERROR(AM45,0)</f>
        <v>0</v>
      </c>
      <c r="AF45" s="315"/>
      <c r="AG45" s="313"/>
      <c r="AH45" s="314">
        <f>IFERROR(AN45,0)</f>
        <v>0</v>
      </c>
      <c r="AI45" s="315"/>
      <c r="AJ45" s="313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227" t="s">
        <v>67</v>
      </c>
      <c r="B46" s="32" t="s">
        <v>0</v>
      </c>
      <c r="C46" s="32">
        <f>IFERROR(VLOOKUP(C165,DAY!$A$2:$E$3000,2,0),0)</f>
        <v>11</v>
      </c>
      <c r="D46" s="32">
        <f>IFERROR(VLOOKUP(D165,DAY!$A$2:$E$744,2,0),0)</f>
        <v>11</v>
      </c>
      <c r="E46" s="32">
        <f>IFERROR(VLOOKUP(E165,DAY!$A$2:$E$744,2,0),0)</f>
        <v>11</v>
      </c>
      <c r="F46" s="32">
        <f>IFERROR(VLOOKUP(F165,DAY!$A$2:$E$744,2,0),0)</f>
        <v>11</v>
      </c>
      <c r="G46" s="32">
        <f>IFERROR(VLOOKUP(G165,DAY!$A$2:$E$744,2,0),0)</f>
        <v>11</v>
      </c>
      <c r="H46" s="32">
        <f>IFERROR(VLOOKUP(H165,DAY!$A$2:$E$744,2,0),0)</f>
        <v>11</v>
      </c>
      <c r="I46" s="32">
        <f>IFERROR(VLOOKUP(I165,DAY!$A$2:$E$744,2,0),0)</f>
        <v>11</v>
      </c>
      <c r="J46" s="32">
        <f>IFERROR(VLOOKUP(J165,DAY!$A$2:$E$744,2,0),0)</f>
        <v>11</v>
      </c>
      <c r="K46" s="32">
        <f>IFERROR(VLOOKUP(K165,DAY!$A$2:$E$744,2,0),0)</f>
        <v>11</v>
      </c>
      <c r="L46" s="32">
        <f>IFERROR(VLOOKUP(L165,DAY!$A$2:$E$744,2,0),0)</f>
        <v>11</v>
      </c>
      <c r="M46" s="32">
        <f>IFERROR(VLOOKUP(M165,DAY!$A$2:$E$744,2,0),0)</f>
        <v>11</v>
      </c>
      <c r="N46" s="32">
        <f>IFERROR(VLOOKUP(N165,DAY!$A$2:$E$744,2,0),0)</f>
        <v>11</v>
      </c>
      <c r="O46" s="32">
        <f>IFERROR(VLOOKUP(O165,DAY!$A$2:$E$744,2,0),0)</f>
        <v>11</v>
      </c>
      <c r="P46" s="32">
        <f>IFERROR(VLOOKUP(P165,DAY!$A$2:$E$744,2,0),0)</f>
        <v>12</v>
      </c>
      <c r="Q46" s="32">
        <f>IFERROR(VLOOKUP(Q165,DAY!$A$2:$E$744,2,0),0)</f>
        <v>12</v>
      </c>
      <c r="R46" s="32">
        <f>IFERROR(VLOOKUP(R165,DAY!$A$2:$E$744,2,0),0)</f>
        <v>12</v>
      </c>
      <c r="S46" s="32">
        <f>IFERROR(VLOOKUP(S165,DAY!$A$2:$E$744,2,0),0)</f>
        <v>12</v>
      </c>
      <c r="T46" s="32">
        <f>IFERROR(VLOOKUP(T165,DAY!$A$2:$E$744,2,0),0)</f>
        <v>12</v>
      </c>
      <c r="U46" s="32">
        <f>IFERROR(VLOOKUP(U165,DAY!$A$2:$E$744,2,0),0)</f>
        <v>12</v>
      </c>
      <c r="V46" s="32">
        <f>IFERROR(VLOOKUP(V165,DAY!$A$2:$E$744,2,0),0)</f>
        <v>12</v>
      </c>
      <c r="W46" s="32">
        <f>IFERROR(VLOOKUP(W165,DAY!$A$2:$E$744,2,0),0)</f>
        <v>12</v>
      </c>
      <c r="X46" s="32">
        <f>IFERROR(VLOOKUP(X165,DAY!$A$2:$E$744,2,0),0)</f>
        <v>12</v>
      </c>
      <c r="Y46" s="32">
        <f>IFERROR(VLOOKUP(Y165,DAY!$A$2:$E$744,2,0),0)</f>
        <v>12</v>
      </c>
      <c r="Z46" s="32">
        <f>IFERROR(VLOOKUP(Z165,DAY!$A$2:$E$744,2,0),0)</f>
        <v>12</v>
      </c>
      <c r="AA46" s="32">
        <f>IFERROR(VLOOKUP(AA165,DAY!$A$2:$E$744,2,0),0)</f>
        <v>12</v>
      </c>
      <c r="AB46" s="32">
        <f>IFERROR(VLOOKUP(AB165,DAY!$A$2:$E$744,2,0),0)</f>
        <v>12</v>
      </c>
      <c r="AC46" s="32">
        <f>IFERROR(VLOOKUP(AC165,DAY!$A$2:$E$744,2,0),0)</f>
        <v>12</v>
      </c>
      <c r="AD46" s="32">
        <f>IFERROR(VLOOKUP(AD165,DAY!$A$2:$E$744,2,0),0)</f>
        <v>12</v>
      </c>
      <c r="AE46" s="334" t="s">
        <v>11</v>
      </c>
      <c r="AF46" s="336" t="s">
        <v>12</v>
      </c>
      <c r="AG46" s="216" t="s">
        <v>84</v>
      </c>
      <c r="AH46" s="337" t="s">
        <v>11</v>
      </c>
      <c r="AI46" s="310" t="s">
        <v>13</v>
      </c>
      <c r="AJ46" s="216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228"/>
      <c r="B47" s="35" t="s">
        <v>1</v>
      </c>
      <c r="C47" s="35">
        <f>IFERROR(VLOOKUP(C165,DAY!$A$2:$E$3000,3,0),0)</f>
        <v>18</v>
      </c>
      <c r="D47" s="35">
        <f>IFERROR(VLOOKUP(D165,DAY!$A$2:$E$744,3,0),0)</f>
        <v>19</v>
      </c>
      <c r="E47" s="35">
        <f>IFERROR(VLOOKUP(E165,DAY!$A$2:$E$744,3,0),0)</f>
        <v>20</v>
      </c>
      <c r="F47" s="35">
        <f>IFERROR(VLOOKUP(F165,DAY!$A$2:$E$744,3,0),0)</f>
        <v>21</v>
      </c>
      <c r="G47" s="35">
        <f>IFERROR(VLOOKUP(G165,DAY!$A$2:$E$744,3,0),0)</f>
        <v>22</v>
      </c>
      <c r="H47" s="35">
        <f>IFERROR(VLOOKUP(H165,DAY!$A$2:$E$744,3,0),0)</f>
        <v>23</v>
      </c>
      <c r="I47" s="35">
        <f>IFERROR(VLOOKUP(I165,DAY!$A$2:$E$744,3,0),0)</f>
        <v>24</v>
      </c>
      <c r="J47" s="35">
        <f>IFERROR(VLOOKUP(J165,DAY!$A$2:$E$744,3,0),0)</f>
        <v>25</v>
      </c>
      <c r="K47" s="35">
        <f>IFERROR(VLOOKUP(K165,DAY!$A$2:$E$744,3,0),0)</f>
        <v>26</v>
      </c>
      <c r="L47" s="35">
        <f>IFERROR(VLOOKUP(L165,DAY!$A$2:$E$744,3,0),0)</f>
        <v>27</v>
      </c>
      <c r="M47" s="35">
        <f>IFERROR(VLOOKUP(M165,DAY!$A$2:$E$744,3,0),0)</f>
        <v>28</v>
      </c>
      <c r="N47" s="35">
        <f>IFERROR(VLOOKUP(N165,DAY!$A$2:$E$744,3,0),0)</f>
        <v>29</v>
      </c>
      <c r="O47" s="35">
        <f>IFERROR(VLOOKUP(O165,DAY!$A$2:$E$744,3,0),0)</f>
        <v>30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5"/>
      <c r="AF47" s="311"/>
      <c r="AG47" s="216"/>
      <c r="AH47" s="335"/>
      <c r="AI47" s="311"/>
      <c r="AJ47" s="216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228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5"/>
      <c r="AF48" s="311"/>
      <c r="AG48" s="216"/>
      <c r="AH48" s="335"/>
      <c r="AI48" s="311"/>
      <c r="AJ48" s="216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228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>勤労感謝の日</v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5"/>
      <c r="AF49" s="311"/>
      <c r="AG49" s="217"/>
      <c r="AH49" s="335"/>
      <c r="AI49" s="311"/>
      <c r="AJ49" s="217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228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12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12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75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14">
        <f>IFERROR(AM51,0)</f>
        <v>0</v>
      </c>
      <c r="AF51" s="315"/>
      <c r="AG51" s="313"/>
      <c r="AH51" s="314">
        <f>IFERROR(AN51,0)</f>
        <v>0</v>
      </c>
      <c r="AI51" s="315"/>
      <c r="AJ51" s="313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227" t="s">
        <v>68</v>
      </c>
      <c r="B52" s="32" t="s">
        <v>0</v>
      </c>
      <c r="C52" s="48">
        <f>IFERROR(VLOOKUP(C166,DAY!$A$2:$E$3000,2,0),0)</f>
        <v>12</v>
      </c>
      <c r="D52" s="48">
        <f>IFERROR(VLOOKUP(D166,DAY!$A$2:$E$744,2,0),0)</f>
        <v>12</v>
      </c>
      <c r="E52" s="48">
        <f>IFERROR(VLOOKUP(E166,DAY!$A$2:$E$744,2,0),0)</f>
        <v>12</v>
      </c>
      <c r="F52" s="48">
        <f>IFERROR(VLOOKUP(F166,DAY!$A$2:$E$744,2,0),0)</f>
        <v>12</v>
      </c>
      <c r="G52" s="48">
        <f>IFERROR(VLOOKUP(G166,DAY!$A$2:$E$744,2,0),0)</f>
        <v>12</v>
      </c>
      <c r="H52" s="48">
        <f>IFERROR(VLOOKUP(H166,DAY!$A$2:$E$744,2,0),0)</f>
        <v>12</v>
      </c>
      <c r="I52" s="48">
        <f>IFERROR(VLOOKUP(I166,DAY!$A$2:$E$744,2,0),0)</f>
        <v>12</v>
      </c>
      <c r="J52" s="48">
        <f>IFERROR(VLOOKUP(J166,DAY!$A$2:$E$744,2,0),0)</f>
        <v>12</v>
      </c>
      <c r="K52" s="48">
        <f>IFERROR(VLOOKUP(K166,DAY!$A$2:$E$744,2,0),0)</f>
        <v>12</v>
      </c>
      <c r="L52" s="48">
        <f>IFERROR(VLOOKUP(L166,DAY!$A$2:$E$744,2,0),0)</f>
        <v>12</v>
      </c>
      <c r="M52" s="48">
        <f>IFERROR(VLOOKUP(M166,DAY!$A$2:$E$744,2,0),0)</f>
        <v>12</v>
      </c>
      <c r="N52" s="48">
        <f>IFERROR(VLOOKUP(N166,DAY!$A$2:$E$744,2,0),0)</f>
        <v>12</v>
      </c>
      <c r="O52" s="48">
        <f>IFERROR(VLOOKUP(O166,DAY!$A$2:$E$744,2,0),0)</f>
        <v>12</v>
      </c>
      <c r="P52" s="48">
        <f>IFERROR(VLOOKUP(P166,DAY!$A$2:$E$744,2,0),0)</f>
        <v>12</v>
      </c>
      <c r="Q52" s="48">
        <f>IFERROR(VLOOKUP(Q166,DAY!$A$2:$E$744,2,0),0)</f>
        <v>12</v>
      </c>
      <c r="R52" s="48">
        <f>IFERROR(VLOOKUP(R166,DAY!$A$2:$E$744,2,0),0)</f>
        <v>12</v>
      </c>
      <c r="S52" s="48">
        <f>IFERROR(VLOOKUP(S166,DAY!$A$2:$E$744,2,0),0)</f>
        <v>1</v>
      </c>
      <c r="T52" s="48">
        <f>IFERROR(VLOOKUP(T166,DAY!$A$2:$E$744,2,0),0)</f>
        <v>1</v>
      </c>
      <c r="U52" s="48">
        <f>IFERROR(VLOOKUP(U166,DAY!$A$2:$E$744,2,0),0)</f>
        <v>1</v>
      </c>
      <c r="V52" s="48">
        <f>IFERROR(VLOOKUP(V166,DAY!$A$2:$E$744,2,0),0)</f>
        <v>1</v>
      </c>
      <c r="W52" s="48">
        <f>IFERROR(VLOOKUP(W166,DAY!$A$2:$E$744,2,0),0)</f>
        <v>1</v>
      </c>
      <c r="X52" s="48">
        <f>IFERROR(VLOOKUP(X166,DAY!$A$2:$E$744,2,0),0)</f>
        <v>1</v>
      </c>
      <c r="Y52" s="48">
        <f>IFERROR(VLOOKUP(Y166,DAY!$A$2:$E$744,2,0),0)</f>
        <v>1</v>
      </c>
      <c r="Z52" s="48">
        <f>IFERROR(VLOOKUP(Z166,DAY!$A$2:$E$744,2,0),0)</f>
        <v>1</v>
      </c>
      <c r="AA52" s="48">
        <f>IFERROR(VLOOKUP(AA166,DAY!$A$2:$E$744,2,0),0)</f>
        <v>1</v>
      </c>
      <c r="AB52" s="48">
        <f>IFERROR(VLOOKUP(AB166,DAY!$A$2:$E$744,2,0),0)</f>
        <v>1</v>
      </c>
      <c r="AC52" s="48">
        <f>IFERROR(VLOOKUP(AC166,DAY!$A$2:$E$744,2,0),0)</f>
        <v>1</v>
      </c>
      <c r="AD52" s="48">
        <f>IFERROR(VLOOKUP(AD166,DAY!$A$2:$E$744,2,0),0)</f>
        <v>1</v>
      </c>
      <c r="AE52" s="334" t="s">
        <v>11</v>
      </c>
      <c r="AF52" s="336" t="s">
        <v>12</v>
      </c>
      <c r="AG52" s="216" t="s">
        <v>84</v>
      </c>
      <c r="AH52" s="337" t="s">
        <v>11</v>
      </c>
      <c r="AI52" s="310" t="s">
        <v>13</v>
      </c>
      <c r="AJ52" s="216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228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31</v>
      </c>
      <c r="S53" s="35">
        <f>IFERROR(VLOOKUP(S166,DAY!$A$2:$E$744,3,0),0)</f>
        <v>1</v>
      </c>
      <c r="T53" s="35">
        <f>IFERROR(VLOOKUP(T166,DAY!$A$2:$E$744,3,0),0)</f>
        <v>2</v>
      </c>
      <c r="U53" s="35">
        <f>IFERROR(VLOOKUP(U166,DAY!$A$2:$E$744,3,0),0)</f>
        <v>3</v>
      </c>
      <c r="V53" s="35">
        <f>IFERROR(VLOOKUP(V166,DAY!$A$2:$E$744,3,0),0)</f>
        <v>4</v>
      </c>
      <c r="W53" s="35">
        <f>IFERROR(VLOOKUP(W166,DAY!$A$2:$E$744,3,0),0)</f>
        <v>5</v>
      </c>
      <c r="X53" s="35">
        <f>IFERROR(VLOOKUP(X166,DAY!$A$2:$E$744,3,0),0)</f>
        <v>6</v>
      </c>
      <c r="Y53" s="35">
        <f>IFERROR(VLOOKUP(Y166,DAY!$A$2:$E$744,3,0),0)</f>
        <v>7</v>
      </c>
      <c r="Z53" s="35">
        <f>IFERROR(VLOOKUP(Z166,DAY!$A$2:$E$744,3,0),0)</f>
        <v>8</v>
      </c>
      <c r="AA53" s="35">
        <f>IFERROR(VLOOKUP(AA166,DAY!$A$2:$E$744,3,0),0)</f>
        <v>9</v>
      </c>
      <c r="AB53" s="35">
        <f>IFERROR(VLOOKUP(AB166,DAY!$A$2:$E$744,3,0),0)</f>
        <v>10</v>
      </c>
      <c r="AC53" s="35">
        <f>IFERROR(VLOOKUP(AC166,DAY!$A$2:$E$744,3,0),0)</f>
        <v>11</v>
      </c>
      <c r="AD53" s="36">
        <f>IFERROR(VLOOKUP(AD166,DAY!$A$2:$E$744,3,0),0)</f>
        <v>12</v>
      </c>
      <c r="AE53" s="335"/>
      <c r="AF53" s="311"/>
      <c r="AG53" s="216"/>
      <c r="AH53" s="335"/>
      <c r="AI53" s="311"/>
      <c r="AJ53" s="216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228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5"/>
      <c r="AF54" s="311"/>
      <c r="AG54" s="216"/>
      <c r="AH54" s="335"/>
      <c r="AI54" s="311"/>
      <c r="AJ54" s="216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228"/>
      <c r="B55" s="39" t="s">
        <v>3</v>
      </c>
      <c r="C55" s="39" t="str">
        <f>IFERROR(VLOOKUP(C166,DAY!$A$2:$E$3000,5,0),0)</f>
        <v/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/>
      </c>
      <c r="J55" s="39" t="str">
        <f>IFERROR(VLOOKUP(J166,DAY!$A$2:$E$3000,5,0),0)</f>
        <v/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>元日</v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5"/>
      <c r="AF55" s="311"/>
      <c r="AG55" s="217"/>
      <c r="AH55" s="335"/>
      <c r="AI55" s="311"/>
      <c r="AJ55" s="217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228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12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12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75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14">
        <f>IFERROR(AM57,0)</f>
        <v>0</v>
      </c>
      <c r="AF57" s="315"/>
      <c r="AG57" s="313"/>
      <c r="AH57" s="314">
        <f>IFERROR(AN57,0)</f>
        <v>0</v>
      </c>
      <c r="AI57" s="315"/>
      <c r="AJ57" s="313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 x14ac:dyDescent="0.4">
      <c r="A58" s="227" t="s">
        <v>69</v>
      </c>
      <c r="B58" s="32" t="s">
        <v>0</v>
      </c>
      <c r="C58" s="86">
        <f>IFERROR(VLOOKUP(C167,DAY!$A$2:$E$3000,2,0),0)</f>
        <v>1</v>
      </c>
      <c r="D58" s="86">
        <f>IFERROR(VLOOKUP(D167,DAY!$A$2:$E$744,2,0),0)</f>
        <v>1</v>
      </c>
      <c r="E58" s="86">
        <f>IFERROR(VLOOKUP(E167,DAY!$A$2:$E$744,2,0),0)</f>
        <v>1</v>
      </c>
      <c r="F58" s="86">
        <f>IFERROR(VLOOKUP(F167,DAY!$A$2:$E$744,2,0),0)</f>
        <v>1</v>
      </c>
      <c r="G58" s="86">
        <f>IFERROR(VLOOKUP(G167,DAY!$A$2:$E$744,2,0),0)</f>
        <v>1</v>
      </c>
      <c r="H58" s="86">
        <f>IFERROR(VLOOKUP(H167,DAY!$A$2:$E$744,2,0),0)</f>
        <v>1</v>
      </c>
      <c r="I58" s="86">
        <f>IFERROR(VLOOKUP(I167,DAY!$A$2:$E$744,2,0),0)</f>
        <v>1</v>
      </c>
      <c r="J58" s="86">
        <f>IFERROR(VLOOKUP(J167,DAY!$A$2:$E$744,2,0),0)</f>
        <v>1</v>
      </c>
      <c r="K58" s="86">
        <f>IFERROR(VLOOKUP(K167,DAY!$A$2:$E$744,2,0),0)</f>
        <v>1</v>
      </c>
      <c r="L58" s="86">
        <f>IFERROR(VLOOKUP(L167,DAY!$A$2:$E$744,2,0),0)</f>
        <v>1</v>
      </c>
      <c r="M58" s="86">
        <f>IFERROR(VLOOKUP(M167,DAY!$A$2:$E$744,2,0),0)</f>
        <v>1</v>
      </c>
      <c r="N58" s="86">
        <f>IFERROR(VLOOKUP(N167,DAY!$A$2:$E$744,2,0),0)</f>
        <v>1</v>
      </c>
      <c r="O58" s="86">
        <f>IFERROR(VLOOKUP(O167,DAY!$A$2:$E$744,2,0),0)</f>
        <v>1</v>
      </c>
      <c r="P58" s="86">
        <f>IFERROR(VLOOKUP(P167,DAY!$A$2:$E$744,2,0),0)</f>
        <v>1</v>
      </c>
      <c r="Q58" s="86">
        <f>IFERROR(VLOOKUP(Q167,DAY!$A$2:$E$744,2,0),0)</f>
        <v>1</v>
      </c>
      <c r="R58" s="86">
        <f>IFERROR(VLOOKUP(R167,DAY!$A$2:$E$744,2,0),0)</f>
        <v>1</v>
      </c>
      <c r="S58" s="86">
        <f>IFERROR(VLOOKUP(S167,DAY!$A$2:$E$744,2,0),0)</f>
        <v>1</v>
      </c>
      <c r="T58" s="86">
        <f>IFERROR(VLOOKUP(T167,DAY!$A$2:$E$744,2,0),0)</f>
        <v>1</v>
      </c>
      <c r="U58" s="86">
        <f>IFERROR(VLOOKUP(U167,DAY!$A$2:$E$744,2,0),0)</f>
        <v>1</v>
      </c>
      <c r="V58" s="86">
        <f>IFERROR(VLOOKUP(V167,DAY!$A$2:$E$744,2,0),0)</f>
        <v>2</v>
      </c>
      <c r="W58" s="86">
        <f>IFERROR(VLOOKUP(W167,DAY!$A$2:$E$744,2,0),0)</f>
        <v>2</v>
      </c>
      <c r="X58" s="86">
        <f>IFERROR(VLOOKUP(X167,DAY!$A$2:$E$744,2,0),0)</f>
        <v>2</v>
      </c>
      <c r="Y58" s="86">
        <f>IFERROR(VLOOKUP(Y167,DAY!$A$2:$E$744,2,0),0)</f>
        <v>2</v>
      </c>
      <c r="Z58" s="86">
        <f>IFERROR(VLOOKUP(Z167,DAY!$A$2:$E$744,2,0),0)</f>
        <v>2</v>
      </c>
      <c r="AA58" s="86">
        <f>IFERROR(VLOOKUP(AA167,DAY!$A$2:$E$744,2,0),0)</f>
        <v>2</v>
      </c>
      <c r="AB58" s="86">
        <f>IFERROR(VLOOKUP(AB167,DAY!$A$2:$E$744,2,0),0)</f>
        <v>2</v>
      </c>
      <c r="AC58" s="86">
        <f>IFERROR(VLOOKUP(AC167,DAY!$A$2:$E$744,2,0),0)</f>
        <v>2</v>
      </c>
      <c r="AD58" s="86">
        <f>IFERROR(VLOOKUP(AD167,DAY!$A$2:$E$744,2,0),0)</f>
        <v>2</v>
      </c>
      <c r="AE58" s="334" t="s">
        <v>11</v>
      </c>
      <c r="AF58" s="336" t="s">
        <v>12</v>
      </c>
      <c r="AG58" s="216" t="s">
        <v>84</v>
      </c>
      <c r="AH58" s="337" t="s">
        <v>11</v>
      </c>
      <c r="AI58" s="310" t="s">
        <v>13</v>
      </c>
      <c r="AJ58" s="216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228"/>
      <c r="B59" s="35" t="s">
        <v>1</v>
      </c>
      <c r="C59" s="87">
        <f>IFERROR(VLOOKUP(C167,DAY!$A$2:$E$3000,3,0),0)</f>
        <v>13</v>
      </c>
      <c r="D59" s="87">
        <f>IFERROR(VLOOKUP(D167,DAY!$A$2:$E$744,3,0),0)</f>
        <v>14</v>
      </c>
      <c r="E59" s="87">
        <f>IFERROR(VLOOKUP(E167,DAY!$A$2:$E$744,3,0),0)</f>
        <v>15</v>
      </c>
      <c r="F59" s="87">
        <f>IFERROR(VLOOKUP(F167,DAY!$A$2:$E$744,3,0),0)</f>
        <v>16</v>
      </c>
      <c r="G59" s="87">
        <f>IFERROR(VLOOKUP(G167,DAY!$A$2:$E$744,3,0),0)</f>
        <v>17</v>
      </c>
      <c r="H59" s="87">
        <f>IFERROR(VLOOKUP(H167,DAY!$A$2:$E$744,3,0),0)</f>
        <v>18</v>
      </c>
      <c r="I59" s="87">
        <f>IFERROR(VLOOKUP(I167,DAY!$A$2:$E$744,3,0),0)</f>
        <v>19</v>
      </c>
      <c r="J59" s="87">
        <f>IFERROR(VLOOKUP(J167,DAY!$A$2:$E$744,3,0),0)</f>
        <v>20</v>
      </c>
      <c r="K59" s="87">
        <f>IFERROR(VLOOKUP(K167,DAY!$A$2:$E$744,3,0),0)</f>
        <v>21</v>
      </c>
      <c r="L59" s="87">
        <f>IFERROR(VLOOKUP(L167,DAY!$A$2:$E$744,3,0),0)</f>
        <v>22</v>
      </c>
      <c r="M59" s="87">
        <f>IFERROR(VLOOKUP(M167,DAY!$A$2:$E$744,3,0),0)</f>
        <v>23</v>
      </c>
      <c r="N59" s="87">
        <f>IFERROR(VLOOKUP(N167,DAY!$A$2:$E$744,3,0),0)</f>
        <v>24</v>
      </c>
      <c r="O59" s="87">
        <f>IFERROR(VLOOKUP(O167,DAY!$A$2:$E$744,3,0),0)</f>
        <v>25</v>
      </c>
      <c r="P59" s="87">
        <f>IFERROR(VLOOKUP(P167,DAY!$A$2:$E$744,3,0),0)</f>
        <v>26</v>
      </c>
      <c r="Q59" s="87">
        <f>IFERROR(VLOOKUP(Q167,DAY!$A$2:$E$744,3,0),0)</f>
        <v>27</v>
      </c>
      <c r="R59" s="87">
        <f>IFERROR(VLOOKUP(R167,DAY!$A$2:$E$744,3,0),0)</f>
        <v>28</v>
      </c>
      <c r="S59" s="87">
        <f>IFERROR(VLOOKUP(S167,DAY!$A$2:$E$744,3,0),0)</f>
        <v>29</v>
      </c>
      <c r="T59" s="87">
        <f>IFERROR(VLOOKUP(T167,DAY!$A$2:$E$744,3,0),0)</f>
        <v>30</v>
      </c>
      <c r="U59" s="87">
        <f>IFERROR(VLOOKUP(U167,DAY!$A$2:$E$744,3,0),0)</f>
        <v>31</v>
      </c>
      <c r="V59" s="87">
        <f>IFERROR(VLOOKUP(V167,DAY!$A$2:$E$744,3,0),0)</f>
        <v>1</v>
      </c>
      <c r="W59" s="87">
        <f>IFERROR(VLOOKUP(W167,DAY!$A$2:$E$744,3,0),0)</f>
        <v>2</v>
      </c>
      <c r="X59" s="87">
        <f>IFERROR(VLOOKUP(X167,DAY!$A$2:$E$744,3,0),0)</f>
        <v>3</v>
      </c>
      <c r="Y59" s="87">
        <f>IFERROR(VLOOKUP(Y167,DAY!$A$2:$E$744,3,0),0)</f>
        <v>4</v>
      </c>
      <c r="Z59" s="87">
        <f>IFERROR(VLOOKUP(Z167,DAY!$A$2:$E$744,3,0),0)</f>
        <v>5</v>
      </c>
      <c r="AA59" s="87">
        <f>IFERROR(VLOOKUP(AA167,DAY!$A$2:$E$744,3,0),0)</f>
        <v>6</v>
      </c>
      <c r="AB59" s="87">
        <f>IFERROR(VLOOKUP(AB167,DAY!$A$2:$E$744,3,0),0)</f>
        <v>7</v>
      </c>
      <c r="AC59" s="87">
        <f>IFERROR(VLOOKUP(AC167,DAY!$A$2:$E$744,3,0),0)</f>
        <v>8</v>
      </c>
      <c r="AD59" s="88">
        <f>IFERROR(VLOOKUP(AD167,DAY!$A$2:$E$744,3,0),0)</f>
        <v>9</v>
      </c>
      <c r="AE59" s="335"/>
      <c r="AF59" s="311"/>
      <c r="AG59" s="216"/>
      <c r="AH59" s="335"/>
      <c r="AI59" s="311"/>
      <c r="AJ59" s="216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228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5"/>
      <c r="AF60" s="311"/>
      <c r="AG60" s="216"/>
      <c r="AH60" s="335"/>
      <c r="AI60" s="311"/>
      <c r="AJ60" s="216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228"/>
      <c r="B61" s="39" t="s">
        <v>3</v>
      </c>
      <c r="C61" s="90" t="str">
        <f>IFERROR(VLOOKUP(C167,DAY!$A$2:$E$3000,5,0),0)</f>
        <v>成人の日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/>
      </c>
      <c r="X61" s="90" t="str">
        <f>IFERROR(VLOOKUP(X167,DAY!$A$2:$E$3000,5,0),0)</f>
        <v/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5"/>
      <c r="AF61" s="311"/>
      <c r="AG61" s="217"/>
      <c r="AH61" s="335"/>
      <c r="AI61" s="311"/>
      <c r="AJ61" s="217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228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12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12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75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14">
        <f>IFERROR(AM63,0)</f>
        <v>0</v>
      </c>
      <c r="AF63" s="315"/>
      <c r="AG63" s="313"/>
      <c r="AH63" s="314">
        <f>IFERROR(AN63,0)</f>
        <v>0</v>
      </c>
      <c r="AI63" s="315"/>
      <c r="AJ63" s="313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227" t="s">
        <v>70</v>
      </c>
      <c r="B64" s="32" t="s">
        <v>0</v>
      </c>
      <c r="C64" s="91">
        <f>IFERROR(VLOOKUP(C168,DAY!$A$2:$E$3000,2,0),0)</f>
        <v>2</v>
      </c>
      <c r="D64" s="91">
        <f>IFERROR(VLOOKUP(D168,DAY!$A$2:$E$744,2,0),0)</f>
        <v>2</v>
      </c>
      <c r="E64" s="91">
        <f>IFERROR(VLOOKUP(E168,DAY!$A$2:$E$744,2,0),0)</f>
        <v>2</v>
      </c>
      <c r="F64" s="91">
        <f>IFERROR(VLOOKUP(F168,DAY!$A$2:$E$744,2,0),0)</f>
        <v>2</v>
      </c>
      <c r="G64" s="91">
        <f>IFERROR(VLOOKUP(G168,DAY!$A$2:$E$744,2,0),0)</f>
        <v>2</v>
      </c>
      <c r="H64" s="91">
        <f>IFERROR(VLOOKUP(H168,DAY!$A$2:$E$744,2,0),0)</f>
        <v>2</v>
      </c>
      <c r="I64" s="91">
        <f>IFERROR(VLOOKUP(I168,DAY!$A$2:$E$744,2,0),0)</f>
        <v>2</v>
      </c>
      <c r="J64" s="91">
        <f>IFERROR(VLOOKUP(J168,DAY!$A$2:$E$744,2,0),0)</f>
        <v>2</v>
      </c>
      <c r="K64" s="91">
        <f>IFERROR(VLOOKUP(K168,DAY!$A$2:$E$744,2,0),0)</f>
        <v>2</v>
      </c>
      <c r="L64" s="91">
        <f>IFERROR(VLOOKUP(L168,DAY!$A$2:$E$744,2,0),0)</f>
        <v>2</v>
      </c>
      <c r="M64" s="91">
        <f>IFERROR(VLOOKUP(M168,DAY!$A$2:$E$744,2,0),0)</f>
        <v>2</v>
      </c>
      <c r="N64" s="91">
        <f>IFERROR(VLOOKUP(N168,DAY!$A$2:$E$744,2,0),0)</f>
        <v>2</v>
      </c>
      <c r="O64" s="91">
        <f>IFERROR(VLOOKUP(O168,DAY!$A$2:$E$744,2,0),0)</f>
        <v>2</v>
      </c>
      <c r="P64" s="91">
        <f>IFERROR(VLOOKUP(P168,DAY!$A$2:$E$744,2,0),0)</f>
        <v>2</v>
      </c>
      <c r="Q64" s="91">
        <f>IFERROR(VLOOKUP(Q168,DAY!$A$2:$E$744,2,0),0)</f>
        <v>2</v>
      </c>
      <c r="R64" s="91">
        <f>IFERROR(VLOOKUP(R168,DAY!$A$2:$E$744,2,0),0)</f>
        <v>2</v>
      </c>
      <c r="S64" s="91">
        <f>IFERROR(VLOOKUP(S168,DAY!$A$2:$E$744,2,0),0)</f>
        <v>2</v>
      </c>
      <c r="T64" s="91">
        <f>IFERROR(VLOOKUP(T168,DAY!$A$2:$E$744,2,0),0)</f>
        <v>2</v>
      </c>
      <c r="U64" s="91">
        <f>IFERROR(VLOOKUP(U168,DAY!$A$2:$E$744,2,0),0)</f>
        <v>2</v>
      </c>
      <c r="V64" s="91">
        <f>IFERROR(VLOOKUP(V168,DAY!$A$2:$E$744,2,0),0)</f>
        <v>3</v>
      </c>
      <c r="W64" s="91">
        <f>IFERROR(VLOOKUP(W168,DAY!$A$2:$E$744,2,0),0)</f>
        <v>3</v>
      </c>
      <c r="X64" s="91">
        <f>IFERROR(VLOOKUP(X168,DAY!$A$2:$E$744,2,0),0)</f>
        <v>3</v>
      </c>
      <c r="Y64" s="91">
        <f>IFERROR(VLOOKUP(Y168,DAY!$A$2:$E$744,2,0),0)</f>
        <v>3</v>
      </c>
      <c r="Z64" s="91">
        <f>IFERROR(VLOOKUP(Z168,DAY!$A$2:$E$744,2,0),0)</f>
        <v>3</v>
      </c>
      <c r="AA64" s="91">
        <f>IFERROR(VLOOKUP(AA168,DAY!$A$2:$E$744,2,0),0)</f>
        <v>3</v>
      </c>
      <c r="AB64" s="91">
        <f>IFERROR(VLOOKUP(AB168,DAY!$A$2:$E$744,2,0),0)</f>
        <v>3</v>
      </c>
      <c r="AC64" s="91">
        <f>IFERROR(VLOOKUP(AC168,DAY!$A$2:$E$744,2,0),0)</f>
        <v>3</v>
      </c>
      <c r="AD64" s="91">
        <f>IFERROR(VLOOKUP(AD168,DAY!$A$2:$E$744,2,0),0)</f>
        <v>3</v>
      </c>
      <c r="AE64" s="334" t="s">
        <v>11</v>
      </c>
      <c r="AF64" s="336" t="s">
        <v>12</v>
      </c>
      <c r="AG64" s="216" t="s">
        <v>84</v>
      </c>
      <c r="AH64" s="337" t="s">
        <v>11</v>
      </c>
      <c r="AI64" s="310" t="s">
        <v>13</v>
      </c>
      <c r="AJ64" s="216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228"/>
      <c r="B65" s="35" t="s">
        <v>1</v>
      </c>
      <c r="C65" s="87">
        <f>IFERROR(VLOOKUP(C168,DAY!$A$2:$E$3000,3,0),0)</f>
        <v>10</v>
      </c>
      <c r="D65" s="87">
        <f>IFERROR(VLOOKUP(D168,DAY!$A$2:$E$744,3,0),0)</f>
        <v>11</v>
      </c>
      <c r="E65" s="87">
        <f>IFERROR(VLOOKUP(E168,DAY!$A$2:$E$744,3,0),0)</f>
        <v>12</v>
      </c>
      <c r="F65" s="87">
        <f>IFERROR(VLOOKUP(F168,DAY!$A$2:$E$744,3,0),0)</f>
        <v>13</v>
      </c>
      <c r="G65" s="87">
        <f>IFERROR(VLOOKUP(G168,DAY!$A$2:$E$744,3,0),0)</f>
        <v>14</v>
      </c>
      <c r="H65" s="87">
        <f>IFERROR(VLOOKUP(H168,DAY!$A$2:$E$744,3,0),0)</f>
        <v>15</v>
      </c>
      <c r="I65" s="87">
        <f>IFERROR(VLOOKUP(I168,DAY!$A$2:$E$744,3,0),0)</f>
        <v>16</v>
      </c>
      <c r="J65" s="87">
        <f>IFERROR(VLOOKUP(J168,DAY!$A$2:$E$744,3,0),0)</f>
        <v>17</v>
      </c>
      <c r="K65" s="87">
        <f>IFERROR(VLOOKUP(K168,DAY!$A$2:$E$744,3,0),0)</f>
        <v>18</v>
      </c>
      <c r="L65" s="87">
        <f>IFERROR(VLOOKUP(L168,DAY!$A$2:$E$744,3,0),0)</f>
        <v>19</v>
      </c>
      <c r="M65" s="87">
        <f>IFERROR(VLOOKUP(M168,DAY!$A$2:$E$744,3,0),0)</f>
        <v>20</v>
      </c>
      <c r="N65" s="87">
        <f>IFERROR(VLOOKUP(N168,DAY!$A$2:$E$744,3,0),0)</f>
        <v>21</v>
      </c>
      <c r="O65" s="87">
        <f>IFERROR(VLOOKUP(O168,DAY!$A$2:$E$744,3,0),0)</f>
        <v>22</v>
      </c>
      <c r="P65" s="87">
        <f>IFERROR(VLOOKUP(P168,DAY!$A$2:$E$744,3,0),0)</f>
        <v>23</v>
      </c>
      <c r="Q65" s="87">
        <f>IFERROR(VLOOKUP(Q168,DAY!$A$2:$E$744,3,0),0)</f>
        <v>24</v>
      </c>
      <c r="R65" s="87">
        <f>IFERROR(VLOOKUP(R168,DAY!$A$2:$E$744,3,0),0)</f>
        <v>25</v>
      </c>
      <c r="S65" s="87">
        <f>IFERROR(VLOOKUP(S168,DAY!$A$2:$E$744,3,0),0)</f>
        <v>26</v>
      </c>
      <c r="T65" s="87">
        <f>IFERROR(VLOOKUP(T168,DAY!$A$2:$E$744,3,0),0)</f>
        <v>27</v>
      </c>
      <c r="U65" s="87">
        <f>IFERROR(VLOOKUP(U168,DAY!$A$2:$E$744,3,0),0)</f>
        <v>28</v>
      </c>
      <c r="V65" s="87">
        <f>IFERROR(VLOOKUP(V168,DAY!$A$2:$E$744,3,0),0)</f>
        <v>1</v>
      </c>
      <c r="W65" s="87">
        <f>IFERROR(VLOOKUP(W168,DAY!$A$2:$E$744,3,0),0)</f>
        <v>2</v>
      </c>
      <c r="X65" s="87">
        <f>IFERROR(VLOOKUP(X168,DAY!$A$2:$E$744,3,0),0)</f>
        <v>3</v>
      </c>
      <c r="Y65" s="87">
        <f>IFERROR(VLOOKUP(Y168,DAY!$A$2:$E$744,3,0),0)</f>
        <v>4</v>
      </c>
      <c r="Z65" s="87">
        <f>IFERROR(VLOOKUP(Z168,DAY!$A$2:$E$744,3,0),0)</f>
        <v>5</v>
      </c>
      <c r="AA65" s="87">
        <f>IFERROR(VLOOKUP(AA168,DAY!$A$2:$E$744,3,0),0)</f>
        <v>6</v>
      </c>
      <c r="AB65" s="87">
        <f>IFERROR(VLOOKUP(AB168,DAY!$A$2:$E$744,3,0),0)</f>
        <v>7</v>
      </c>
      <c r="AC65" s="87">
        <f>IFERROR(VLOOKUP(AC168,DAY!$A$2:$E$744,3,0),0)</f>
        <v>8</v>
      </c>
      <c r="AD65" s="88">
        <f>IFERROR(VLOOKUP(AD168,DAY!$A$2:$E$744,3,0),0)</f>
        <v>9</v>
      </c>
      <c r="AE65" s="335"/>
      <c r="AF65" s="311"/>
      <c r="AG65" s="216"/>
      <c r="AH65" s="335"/>
      <c r="AI65" s="311"/>
      <c r="AJ65" s="216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228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5"/>
      <c r="AF66" s="311"/>
      <c r="AG66" s="216"/>
      <c r="AH66" s="335"/>
      <c r="AI66" s="311"/>
      <c r="AJ66" s="216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228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>建国記念の日</v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/>
      </c>
      <c r="P67" s="90" t="str">
        <f>IFERROR(VLOOKUP(P168,DAY!$A$2:$E$3000,5,0),0)</f>
        <v>天皇誕生日</v>
      </c>
      <c r="Q67" s="90" t="str">
        <f>IFERROR(VLOOKUP(Q168,DAY!$A$2:$E$3000,5,0),0)</f>
        <v>振替休日</v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5"/>
      <c r="AF67" s="311"/>
      <c r="AG67" s="217"/>
      <c r="AH67" s="335"/>
      <c r="AI67" s="311"/>
      <c r="AJ67" s="217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228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12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12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75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14">
        <f>IFERROR(AM69,0)</f>
        <v>0</v>
      </c>
      <c r="AF69" s="315"/>
      <c r="AG69" s="313"/>
      <c r="AH69" s="314">
        <f>IFERROR(AN69,0)</f>
        <v>0</v>
      </c>
      <c r="AI69" s="315"/>
      <c r="AJ69" s="313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 x14ac:dyDescent="0.4">
      <c r="A70" s="227" t="s">
        <v>71</v>
      </c>
      <c r="B70" s="32" t="s">
        <v>0</v>
      </c>
      <c r="C70" s="86">
        <f>IFERROR(VLOOKUP(C169,DAY!$A$2:$E$3000,2,0),0)</f>
        <v>3</v>
      </c>
      <c r="D70" s="86">
        <f>IFERROR(VLOOKUP(D169,DAY!$A$2:$E$744,2,0),0)</f>
        <v>3</v>
      </c>
      <c r="E70" s="86">
        <f>IFERROR(VLOOKUP(E169,DAY!$A$2:$E$744,2,0),0)</f>
        <v>3</v>
      </c>
      <c r="F70" s="86">
        <f>IFERROR(VLOOKUP(F169,DAY!$A$2:$E$744,2,0),0)</f>
        <v>3</v>
      </c>
      <c r="G70" s="86">
        <f>IFERROR(VLOOKUP(G169,DAY!$A$2:$E$744,2,0),0)</f>
        <v>3</v>
      </c>
      <c r="H70" s="86">
        <f>IFERROR(VLOOKUP(H169,DAY!$A$2:$E$744,2,0),0)</f>
        <v>3</v>
      </c>
      <c r="I70" s="86">
        <f>IFERROR(VLOOKUP(I169,DAY!$A$2:$E$744,2,0),0)</f>
        <v>3</v>
      </c>
      <c r="J70" s="86">
        <f>IFERROR(VLOOKUP(J169,DAY!$A$2:$E$744,2,0),0)</f>
        <v>3</v>
      </c>
      <c r="K70" s="86">
        <f>IFERROR(VLOOKUP(K169,DAY!$A$2:$E$744,2,0),0)</f>
        <v>3</v>
      </c>
      <c r="L70" s="86">
        <f>IFERROR(VLOOKUP(L169,DAY!$A$2:$E$744,2,0),0)</f>
        <v>3</v>
      </c>
      <c r="M70" s="86">
        <f>IFERROR(VLOOKUP(M169,DAY!$A$2:$E$744,2,0),0)</f>
        <v>3</v>
      </c>
      <c r="N70" s="86">
        <f>IFERROR(VLOOKUP(N169,DAY!$A$2:$E$744,2,0),0)</f>
        <v>3</v>
      </c>
      <c r="O70" s="86">
        <f>IFERROR(VLOOKUP(O169,DAY!$A$2:$E$744,2,0),0)</f>
        <v>3</v>
      </c>
      <c r="P70" s="86">
        <f>IFERROR(VLOOKUP(P169,DAY!$A$2:$E$744,2,0),0)</f>
        <v>3</v>
      </c>
      <c r="Q70" s="86">
        <f>IFERROR(VLOOKUP(Q169,DAY!$A$2:$E$744,2,0),0)</f>
        <v>3</v>
      </c>
      <c r="R70" s="86">
        <f>IFERROR(VLOOKUP(R169,DAY!$A$2:$E$744,2,0),0)</f>
        <v>3</v>
      </c>
      <c r="S70" s="86">
        <f>IFERROR(VLOOKUP(S169,DAY!$A$2:$E$744,2,0),0)</f>
        <v>3</v>
      </c>
      <c r="T70" s="86">
        <f>IFERROR(VLOOKUP(T169,DAY!$A$2:$E$744,2,0),0)</f>
        <v>3</v>
      </c>
      <c r="U70" s="86">
        <f>IFERROR(VLOOKUP(U169,DAY!$A$2:$E$744,2,0),0)</f>
        <v>3</v>
      </c>
      <c r="V70" s="86">
        <f>IFERROR(VLOOKUP(V169,DAY!$A$2:$E$744,2,0),0)</f>
        <v>3</v>
      </c>
      <c r="W70" s="86">
        <f>IFERROR(VLOOKUP(W169,DAY!$A$2:$E$744,2,0),0)</f>
        <v>3</v>
      </c>
      <c r="X70" s="86">
        <f>IFERROR(VLOOKUP(X169,DAY!$A$2:$E$744,2,0),0)</f>
        <v>3</v>
      </c>
      <c r="Y70" s="86">
        <f>IFERROR(VLOOKUP(Y169,DAY!$A$2:$E$744,2,0),0)</f>
        <v>4</v>
      </c>
      <c r="Z70" s="86">
        <f>IFERROR(VLOOKUP(Z169,DAY!$A$2:$E$744,2,0),0)</f>
        <v>4</v>
      </c>
      <c r="AA70" s="86">
        <f>IFERROR(VLOOKUP(AA169,DAY!$A$2:$E$744,2,0),0)</f>
        <v>4</v>
      </c>
      <c r="AB70" s="86">
        <f>IFERROR(VLOOKUP(AB169,DAY!$A$2:$E$744,2,0),0)</f>
        <v>4</v>
      </c>
      <c r="AC70" s="86">
        <f>IFERROR(VLOOKUP(AC169,DAY!$A$2:$E$744,2,0),0)</f>
        <v>4</v>
      </c>
      <c r="AD70" s="86">
        <f>IFERROR(VLOOKUP(AD169,DAY!$A$2:$E$744,2,0),0)</f>
        <v>4</v>
      </c>
      <c r="AE70" s="334" t="s">
        <v>11</v>
      </c>
      <c r="AF70" s="336" t="s">
        <v>12</v>
      </c>
      <c r="AG70" s="216" t="s">
        <v>84</v>
      </c>
      <c r="AH70" s="337" t="s">
        <v>11</v>
      </c>
      <c r="AI70" s="310" t="s">
        <v>13</v>
      </c>
      <c r="AJ70" s="216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228"/>
      <c r="B71" s="35" t="s">
        <v>1</v>
      </c>
      <c r="C71" s="87">
        <f>IFERROR(VLOOKUP(C169,DAY!$A$2:$E$3000,3,0),0)</f>
        <v>10</v>
      </c>
      <c r="D71" s="87">
        <f>IFERROR(VLOOKUP(D169,DAY!$A$2:$E$744,3,0),0)</f>
        <v>11</v>
      </c>
      <c r="E71" s="87">
        <f>IFERROR(VLOOKUP(E169,DAY!$A$2:$E$744,3,0),0)</f>
        <v>12</v>
      </c>
      <c r="F71" s="87">
        <f>IFERROR(VLOOKUP(F169,DAY!$A$2:$E$744,3,0),0)</f>
        <v>13</v>
      </c>
      <c r="G71" s="87">
        <f>IFERROR(VLOOKUP(G169,DAY!$A$2:$E$744,3,0),0)</f>
        <v>14</v>
      </c>
      <c r="H71" s="87">
        <f>IFERROR(VLOOKUP(H169,DAY!$A$2:$E$744,3,0),0)</f>
        <v>15</v>
      </c>
      <c r="I71" s="87">
        <f>IFERROR(VLOOKUP(I169,DAY!$A$2:$E$744,3,0),0)</f>
        <v>16</v>
      </c>
      <c r="J71" s="87">
        <f>IFERROR(VLOOKUP(J169,DAY!$A$2:$E$744,3,0),0)</f>
        <v>17</v>
      </c>
      <c r="K71" s="87">
        <f>IFERROR(VLOOKUP(K169,DAY!$A$2:$E$744,3,0),0)</f>
        <v>18</v>
      </c>
      <c r="L71" s="87">
        <f>IFERROR(VLOOKUP(L169,DAY!$A$2:$E$744,3,0),0)</f>
        <v>19</v>
      </c>
      <c r="M71" s="87">
        <f>IFERROR(VLOOKUP(M169,DAY!$A$2:$E$744,3,0),0)</f>
        <v>20</v>
      </c>
      <c r="N71" s="87">
        <f>IFERROR(VLOOKUP(N169,DAY!$A$2:$E$744,3,0),0)</f>
        <v>21</v>
      </c>
      <c r="O71" s="87">
        <f>IFERROR(VLOOKUP(O169,DAY!$A$2:$E$744,3,0),0)</f>
        <v>22</v>
      </c>
      <c r="P71" s="87">
        <f>IFERROR(VLOOKUP(P169,DAY!$A$2:$E$744,3,0),0)</f>
        <v>23</v>
      </c>
      <c r="Q71" s="87">
        <f>IFERROR(VLOOKUP(Q169,DAY!$A$2:$E$744,3,0),0)</f>
        <v>24</v>
      </c>
      <c r="R71" s="87">
        <f>IFERROR(VLOOKUP(R169,DAY!$A$2:$E$744,3,0),0)</f>
        <v>25</v>
      </c>
      <c r="S71" s="87">
        <f>IFERROR(VLOOKUP(S169,DAY!$A$2:$E$744,3,0),0)</f>
        <v>26</v>
      </c>
      <c r="T71" s="87">
        <f>IFERROR(VLOOKUP(T169,DAY!$A$2:$E$744,3,0),0)</f>
        <v>27</v>
      </c>
      <c r="U71" s="87">
        <f>IFERROR(VLOOKUP(U169,DAY!$A$2:$E$744,3,0),0)</f>
        <v>28</v>
      </c>
      <c r="V71" s="87">
        <f>IFERROR(VLOOKUP(V169,DAY!$A$2:$E$744,3,0),0)</f>
        <v>29</v>
      </c>
      <c r="W71" s="87">
        <f>IFERROR(VLOOKUP(W169,DAY!$A$2:$E$744,3,0),0)</f>
        <v>30</v>
      </c>
      <c r="X71" s="87">
        <f>IFERROR(VLOOKUP(X169,DAY!$A$2:$E$744,3,0),0)</f>
        <v>31</v>
      </c>
      <c r="Y71" s="87">
        <f>IFERROR(VLOOKUP(Y169,DAY!$A$2:$E$744,3,0),0)</f>
        <v>1</v>
      </c>
      <c r="Z71" s="87">
        <f>IFERROR(VLOOKUP(Z169,DAY!$A$2:$E$744,3,0),0)</f>
        <v>2</v>
      </c>
      <c r="AA71" s="87">
        <f>IFERROR(VLOOKUP(AA169,DAY!$A$2:$E$744,3,0),0)</f>
        <v>3</v>
      </c>
      <c r="AB71" s="87">
        <f>IFERROR(VLOOKUP(AB169,DAY!$A$2:$E$744,3,0),0)</f>
        <v>4</v>
      </c>
      <c r="AC71" s="87">
        <f>IFERROR(VLOOKUP(AC169,DAY!$A$2:$E$744,3,0),0)</f>
        <v>5</v>
      </c>
      <c r="AD71" s="88">
        <f>IFERROR(VLOOKUP(AD169,DAY!$A$2:$E$744,3,0),0)</f>
        <v>6</v>
      </c>
      <c r="AE71" s="335"/>
      <c r="AF71" s="311"/>
      <c r="AG71" s="216"/>
      <c r="AH71" s="335"/>
      <c r="AI71" s="311"/>
      <c r="AJ71" s="216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228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5"/>
      <c r="AF72" s="311"/>
      <c r="AG72" s="216"/>
      <c r="AH72" s="335"/>
      <c r="AI72" s="311"/>
      <c r="AJ72" s="216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228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>春分の日</v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/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5"/>
      <c r="AF73" s="311"/>
      <c r="AG73" s="217"/>
      <c r="AH73" s="335"/>
      <c r="AI73" s="311"/>
      <c r="AJ73" s="217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228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12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12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75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14">
        <f>IFERROR(AM75,0)</f>
        <v>0</v>
      </c>
      <c r="AF75" s="315"/>
      <c r="AG75" s="313"/>
      <c r="AH75" s="314">
        <f>IFERROR(AN75,0)</f>
        <v>0</v>
      </c>
      <c r="AI75" s="315"/>
      <c r="AJ75" s="313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227" t="s">
        <v>72</v>
      </c>
      <c r="B76" s="48" t="s">
        <v>0</v>
      </c>
      <c r="C76" s="91">
        <f>IFERROR(VLOOKUP(C170,DAY!$A$2:$E$3000,2,0),0)</f>
        <v>4</v>
      </c>
      <c r="D76" s="91">
        <f>IFERROR(VLOOKUP(D170,DAY!$A$2:$E$744,2,0),0)</f>
        <v>4</v>
      </c>
      <c r="E76" s="91">
        <f>IFERROR(VLOOKUP(E170,DAY!$A$2:$E$744,2,0),0)</f>
        <v>4</v>
      </c>
      <c r="F76" s="91">
        <f>IFERROR(VLOOKUP(F170,DAY!$A$2:$E$744,2,0),0)</f>
        <v>4</v>
      </c>
      <c r="G76" s="91">
        <f>IFERROR(VLOOKUP(G170,DAY!$A$2:$E$744,2,0),0)</f>
        <v>4</v>
      </c>
      <c r="H76" s="91">
        <f>IFERROR(VLOOKUP(H170,DAY!$A$2:$E$744,2,0),0)</f>
        <v>4</v>
      </c>
      <c r="I76" s="91">
        <f>IFERROR(VLOOKUP(I170,DAY!$A$2:$E$744,2,0),0)</f>
        <v>4</v>
      </c>
      <c r="J76" s="91">
        <f>IFERROR(VLOOKUP(J170,DAY!$A$2:$E$744,2,0),0)</f>
        <v>4</v>
      </c>
      <c r="K76" s="91">
        <f>IFERROR(VLOOKUP(K170,DAY!$A$2:$E$744,2,0),0)</f>
        <v>4</v>
      </c>
      <c r="L76" s="91">
        <f>IFERROR(VLOOKUP(L170,DAY!$A$2:$E$744,2,0),0)</f>
        <v>4</v>
      </c>
      <c r="M76" s="91">
        <f>IFERROR(VLOOKUP(M170,DAY!$A$2:$E$744,2,0),0)</f>
        <v>4</v>
      </c>
      <c r="N76" s="91">
        <f>IFERROR(VLOOKUP(N170,DAY!$A$2:$E$744,2,0),0)</f>
        <v>4</v>
      </c>
      <c r="O76" s="91">
        <f>IFERROR(VLOOKUP(O170,DAY!$A$2:$E$744,2,0),0)</f>
        <v>4</v>
      </c>
      <c r="P76" s="91">
        <f>IFERROR(VLOOKUP(P170,DAY!$A$2:$E$744,2,0),0)</f>
        <v>4</v>
      </c>
      <c r="Q76" s="91">
        <f>IFERROR(VLOOKUP(Q170,DAY!$A$2:$E$744,2,0),0)</f>
        <v>4</v>
      </c>
      <c r="R76" s="91">
        <f>IFERROR(VLOOKUP(R170,DAY!$A$2:$E$744,2,0),0)</f>
        <v>4</v>
      </c>
      <c r="S76" s="91">
        <f>IFERROR(VLOOKUP(S170,DAY!$A$2:$E$744,2,0),0)</f>
        <v>4</v>
      </c>
      <c r="T76" s="91">
        <f>IFERROR(VLOOKUP(T170,DAY!$A$2:$E$744,2,0),0)</f>
        <v>4</v>
      </c>
      <c r="U76" s="91">
        <f>IFERROR(VLOOKUP(U170,DAY!$A$2:$E$744,2,0),0)</f>
        <v>4</v>
      </c>
      <c r="V76" s="91">
        <f>IFERROR(VLOOKUP(V170,DAY!$A$2:$E$744,2,0),0)</f>
        <v>4</v>
      </c>
      <c r="W76" s="91">
        <f>IFERROR(VLOOKUP(W170,DAY!$A$2:$E$744,2,0),0)</f>
        <v>4</v>
      </c>
      <c r="X76" s="91">
        <f>IFERROR(VLOOKUP(X170,DAY!$A$2:$E$744,2,0),0)</f>
        <v>4</v>
      </c>
      <c r="Y76" s="91">
        <f>IFERROR(VLOOKUP(Y170,DAY!$A$2:$E$744,2,0),0)</f>
        <v>4</v>
      </c>
      <c r="Z76" s="91">
        <f>IFERROR(VLOOKUP(Z170,DAY!$A$2:$E$744,2,0),0)</f>
        <v>4</v>
      </c>
      <c r="AA76" s="91">
        <f>IFERROR(VLOOKUP(AA170,DAY!$A$2:$E$744,2,0),0)</f>
        <v>5</v>
      </c>
      <c r="AB76" s="91">
        <f>IFERROR(VLOOKUP(AB170,DAY!$A$2:$E$744,2,0),0)</f>
        <v>5</v>
      </c>
      <c r="AC76" s="91">
        <f>IFERROR(VLOOKUP(AC170,DAY!$A$2:$E$744,2,0),0)</f>
        <v>5</v>
      </c>
      <c r="AD76" s="91">
        <f>IFERROR(VLOOKUP(AD170,DAY!$A$2:$E$744,2,0),0)</f>
        <v>5</v>
      </c>
      <c r="AE76" s="334" t="s">
        <v>11</v>
      </c>
      <c r="AF76" s="336" t="s">
        <v>12</v>
      </c>
      <c r="AG76" s="216" t="s">
        <v>84</v>
      </c>
      <c r="AH76" s="337" t="s">
        <v>11</v>
      </c>
      <c r="AI76" s="310" t="s">
        <v>13</v>
      </c>
      <c r="AJ76" s="216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228"/>
      <c r="B77" s="35" t="s">
        <v>1</v>
      </c>
      <c r="C77" s="87">
        <f>IFERROR(VLOOKUP(C170,DAY!$A$2:$E$3000,3,0),0)</f>
        <v>7</v>
      </c>
      <c r="D77" s="87">
        <f>IFERROR(VLOOKUP(D170,DAY!$A$2:$E$744,3,0),0)</f>
        <v>8</v>
      </c>
      <c r="E77" s="87">
        <f>IFERROR(VLOOKUP(E170,DAY!$A$2:$E$744,3,0),0)</f>
        <v>9</v>
      </c>
      <c r="F77" s="87">
        <f>IFERROR(VLOOKUP(F170,DAY!$A$2:$E$744,3,0),0)</f>
        <v>10</v>
      </c>
      <c r="G77" s="87">
        <f>IFERROR(VLOOKUP(G170,DAY!$A$2:$E$744,3,0),0)</f>
        <v>11</v>
      </c>
      <c r="H77" s="87">
        <f>IFERROR(VLOOKUP(H170,DAY!$A$2:$E$744,3,0),0)</f>
        <v>12</v>
      </c>
      <c r="I77" s="87">
        <f>IFERROR(VLOOKUP(I170,DAY!$A$2:$E$744,3,0),0)</f>
        <v>13</v>
      </c>
      <c r="J77" s="87">
        <f>IFERROR(VLOOKUP(J170,DAY!$A$2:$E$744,3,0),0)</f>
        <v>14</v>
      </c>
      <c r="K77" s="87">
        <f>IFERROR(VLOOKUP(K170,DAY!$A$2:$E$744,3,0),0)</f>
        <v>15</v>
      </c>
      <c r="L77" s="87">
        <f>IFERROR(VLOOKUP(L170,DAY!$A$2:$E$744,3,0),0)</f>
        <v>16</v>
      </c>
      <c r="M77" s="87">
        <f>IFERROR(VLOOKUP(M170,DAY!$A$2:$E$744,3,0),0)</f>
        <v>17</v>
      </c>
      <c r="N77" s="87">
        <f>IFERROR(VLOOKUP(N170,DAY!$A$2:$E$744,3,0),0)</f>
        <v>18</v>
      </c>
      <c r="O77" s="87">
        <f>IFERROR(VLOOKUP(O170,DAY!$A$2:$E$744,3,0),0)</f>
        <v>19</v>
      </c>
      <c r="P77" s="87">
        <f>IFERROR(VLOOKUP(P170,DAY!$A$2:$E$744,3,0),0)</f>
        <v>20</v>
      </c>
      <c r="Q77" s="87">
        <f>IFERROR(VLOOKUP(Q170,DAY!$A$2:$E$744,3,0),0)</f>
        <v>21</v>
      </c>
      <c r="R77" s="87">
        <f>IFERROR(VLOOKUP(R170,DAY!$A$2:$E$744,3,0),0)</f>
        <v>22</v>
      </c>
      <c r="S77" s="87">
        <f>IFERROR(VLOOKUP(S170,DAY!$A$2:$E$744,3,0),0)</f>
        <v>23</v>
      </c>
      <c r="T77" s="87">
        <f>IFERROR(VLOOKUP(T170,DAY!$A$2:$E$744,3,0),0)</f>
        <v>24</v>
      </c>
      <c r="U77" s="87">
        <f>IFERROR(VLOOKUP(U170,DAY!$A$2:$E$744,3,0),0)</f>
        <v>25</v>
      </c>
      <c r="V77" s="87">
        <f>IFERROR(VLOOKUP(V170,DAY!$A$2:$E$744,3,0),0)</f>
        <v>26</v>
      </c>
      <c r="W77" s="87">
        <f>IFERROR(VLOOKUP(W170,DAY!$A$2:$E$744,3,0),0)</f>
        <v>27</v>
      </c>
      <c r="X77" s="87">
        <f>IFERROR(VLOOKUP(X170,DAY!$A$2:$E$744,3,0),0)</f>
        <v>28</v>
      </c>
      <c r="Y77" s="87">
        <f>IFERROR(VLOOKUP(Y170,DAY!$A$2:$E$744,3,0),0)</f>
        <v>29</v>
      </c>
      <c r="Z77" s="87">
        <f>IFERROR(VLOOKUP(Z170,DAY!$A$2:$E$744,3,0),0)</f>
        <v>30</v>
      </c>
      <c r="AA77" s="87">
        <f>IFERROR(VLOOKUP(AA170,DAY!$A$2:$E$744,3,0),0)</f>
        <v>1</v>
      </c>
      <c r="AB77" s="87">
        <f>IFERROR(VLOOKUP(AB170,DAY!$A$2:$E$744,3,0),0)</f>
        <v>2</v>
      </c>
      <c r="AC77" s="87">
        <f>IFERROR(VLOOKUP(AC170,DAY!$A$2:$E$744,3,0),0)</f>
        <v>3</v>
      </c>
      <c r="AD77" s="88">
        <f>IFERROR(VLOOKUP(AD170,DAY!$A$2:$E$744,3,0),0)</f>
        <v>4</v>
      </c>
      <c r="AE77" s="335"/>
      <c r="AF77" s="311"/>
      <c r="AG77" s="216"/>
      <c r="AH77" s="335"/>
      <c r="AI77" s="311"/>
      <c r="AJ77" s="216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228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5"/>
      <c r="AF78" s="311"/>
      <c r="AG78" s="216"/>
      <c r="AH78" s="335"/>
      <c r="AI78" s="311"/>
      <c r="AJ78" s="216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228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/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>昭和の日</v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>憲法記念日</v>
      </c>
      <c r="AD79" s="90" t="str">
        <f>IFERROR(VLOOKUP(AD170,DAY!$A$2:$E$3000,5,0),0)</f>
        <v>みどりの日</v>
      </c>
      <c r="AE79" s="335"/>
      <c r="AF79" s="311"/>
      <c r="AG79" s="217"/>
      <c r="AH79" s="335"/>
      <c r="AI79" s="311"/>
      <c r="AJ79" s="217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228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12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12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75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14">
        <f>IFERROR(AM81,0)</f>
        <v>0</v>
      </c>
      <c r="AF81" s="315"/>
      <c r="AG81" s="313"/>
      <c r="AH81" s="314">
        <f>IFERROR(AN81,0)</f>
        <v>0</v>
      </c>
      <c r="AI81" s="315"/>
      <c r="AJ81" s="313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 x14ac:dyDescent="0.4">
      <c r="A82" s="227" t="s">
        <v>73</v>
      </c>
      <c r="B82" s="32" t="s">
        <v>0</v>
      </c>
      <c r="C82" s="86">
        <f>IFERROR(VLOOKUP(C171,DAY!$A$2:$E$3000,2,0),0)</f>
        <v>5</v>
      </c>
      <c r="D82" s="86">
        <f>IFERROR(VLOOKUP(D171,DAY!$A$2:$E$744,2,0),0)</f>
        <v>5</v>
      </c>
      <c r="E82" s="86">
        <f>IFERROR(VLOOKUP(E171,DAY!$A$2:$E$744,2,0),0)</f>
        <v>5</v>
      </c>
      <c r="F82" s="86">
        <f>IFERROR(VLOOKUP(F171,DAY!$A$2:$E$744,2,0),0)</f>
        <v>5</v>
      </c>
      <c r="G82" s="86">
        <f>IFERROR(VLOOKUP(G171,DAY!$A$2:$E$744,2,0),0)</f>
        <v>5</v>
      </c>
      <c r="H82" s="86">
        <f>IFERROR(VLOOKUP(H171,DAY!$A$2:$E$744,2,0),0)</f>
        <v>5</v>
      </c>
      <c r="I82" s="86">
        <f>IFERROR(VLOOKUP(I171,DAY!$A$2:$E$744,2,0),0)</f>
        <v>5</v>
      </c>
      <c r="J82" s="86">
        <f>IFERROR(VLOOKUP(J171,DAY!$A$2:$E$744,2,0),0)</f>
        <v>5</v>
      </c>
      <c r="K82" s="86">
        <f>IFERROR(VLOOKUP(K171,DAY!$A$2:$E$744,2,0),0)</f>
        <v>5</v>
      </c>
      <c r="L82" s="86">
        <f>IFERROR(VLOOKUP(L171,DAY!$A$2:$E$744,2,0),0)</f>
        <v>5</v>
      </c>
      <c r="M82" s="86">
        <f>IFERROR(VLOOKUP(M171,DAY!$A$2:$E$744,2,0),0)</f>
        <v>5</v>
      </c>
      <c r="N82" s="86">
        <f>IFERROR(VLOOKUP(N171,DAY!$A$2:$E$744,2,0),0)</f>
        <v>5</v>
      </c>
      <c r="O82" s="86">
        <f>IFERROR(VLOOKUP(O171,DAY!$A$2:$E$744,2,0),0)</f>
        <v>5</v>
      </c>
      <c r="P82" s="86">
        <f>IFERROR(VLOOKUP(P171,DAY!$A$2:$E$744,2,0),0)</f>
        <v>5</v>
      </c>
      <c r="Q82" s="86">
        <f>IFERROR(VLOOKUP(Q171,DAY!$A$2:$E$744,2,0),0)</f>
        <v>5</v>
      </c>
      <c r="R82" s="86">
        <f>IFERROR(VLOOKUP(R171,DAY!$A$2:$E$744,2,0),0)</f>
        <v>5</v>
      </c>
      <c r="S82" s="86">
        <f>IFERROR(VLOOKUP(S171,DAY!$A$2:$E$744,2,0),0)</f>
        <v>5</v>
      </c>
      <c r="T82" s="86">
        <f>IFERROR(VLOOKUP(T171,DAY!$A$2:$E$744,2,0),0)</f>
        <v>5</v>
      </c>
      <c r="U82" s="86">
        <f>IFERROR(VLOOKUP(U171,DAY!$A$2:$E$744,2,0),0)</f>
        <v>5</v>
      </c>
      <c r="V82" s="86">
        <f>IFERROR(VLOOKUP(V171,DAY!$A$2:$E$744,2,0),0)</f>
        <v>5</v>
      </c>
      <c r="W82" s="86">
        <f>IFERROR(VLOOKUP(W171,DAY!$A$2:$E$744,2,0),0)</f>
        <v>5</v>
      </c>
      <c r="X82" s="86">
        <f>IFERROR(VLOOKUP(X171,DAY!$A$2:$E$744,2,0),0)</f>
        <v>5</v>
      </c>
      <c r="Y82" s="86">
        <f>IFERROR(VLOOKUP(Y171,DAY!$A$2:$E$744,2,0),0)</f>
        <v>5</v>
      </c>
      <c r="Z82" s="86">
        <f>IFERROR(VLOOKUP(Z171,DAY!$A$2:$E$744,2,0),0)</f>
        <v>5</v>
      </c>
      <c r="AA82" s="86">
        <f>IFERROR(VLOOKUP(AA171,DAY!$A$2:$E$744,2,0),0)</f>
        <v>5</v>
      </c>
      <c r="AB82" s="86">
        <f>IFERROR(VLOOKUP(AB171,DAY!$A$2:$E$744,2,0),0)</f>
        <v>5</v>
      </c>
      <c r="AC82" s="86">
        <f>IFERROR(VLOOKUP(AC171,DAY!$A$2:$E$744,2,0),0)</f>
        <v>5</v>
      </c>
      <c r="AD82" s="86">
        <f>IFERROR(VLOOKUP(AD171,DAY!$A$2:$E$744,2,0),0)</f>
        <v>6</v>
      </c>
      <c r="AE82" s="334" t="s">
        <v>11</v>
      </c>
      <c r="AF82" s="336" t="s">
        <v>12</v>
      </c>
      <c r="AG82" s="216" t="s">
        <v>84</v>
      </c>
      <c r="AH82" s="337" t="s">
        <v>11</v>
      </c>
      <c r="AI82" s="310" t="s">
        <v>13</v>
      </c>
      <c r="AJ82" s="216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228"/>
      <c r="B83" s="35" t="s">
        <v>1</v>
      </c>
      <c r="C83" s="87">
        <f>IFERROR(VLOOKUP(C171,DAY!$A$2:$E$3000,3,0),0)</f>
        <v>5</v>
      </c>
      <c r="D83" s="87">
        <f>IFERROR(VLOOKUP(D171,DAY!$A$2:$E$744,3,0),0)</f>
        <v>6</v>
      </c>
      <c r="E83" s="87">
        <f>IFERROR(VLOOKUP(E171,DAY!$A$2:$E$744,3,0),0)</f>
        <v>7</v>
      </c>
      <c r="F83" s="87">
        <f>IFERROR(VLOOKUP(F171,DAY!$A$2:$E$744,3,0),0)</f>
        <v>8</v>
      </c>
      <c r="G83" s="87">
        <f>IFERROR(VLOOKUP(G171,DAY!$A$2:$E$744,3,0),0)</f>
        <v>9</v>
      </c>
      <c r="H83" s="87">
        <f>IFERROR(VLOOKUP(H171,DAY!$A$2:$E$744,3,0),0)</f>
        <v>10</v>
      </c>
      <c r="I83" s="87">
        <f>IFERROR(VLOOKUP(I171,DAY!$A$2:$E$744,3,0),0)</f>
        <v>11</v>
      </c>
      <c r="J83" s="87">
        <f>IFERROR(VLOOKUP(J171,DAY!$A$2:$E$744,3,0),0)</f>
        <v>12</v>
      </c>
      <c r="K83" s="87">
        <f>IFERROR(VLOOKUP(K171,DAY!$A$2:$E$744,3,0),0)</f>
        <v>13</v>
      </c>
      <c r="L83" s="87">
        <f>IFERROR(VLOOKUP(L171,DAY!$A$2:$E$744,3,0),0)</f>
        <v>14</v>
      </c>
      <c r="M83" s="87">
        <f>IFERROR(VLOOKUP(M171,DAY!$A$2:$E$744,3,0),0)</f>
        <v>15</v>
      </c>
      <c r="N83" s="87">
        <f>IFERROR(VLOOKUP(N171,DAY!$A$2:$E$744,3,0),0)</f>
        <v>16</v>
      </c>
      <c r="O83" s="87">
        <f>IFERROR(VLOOKUP(O171,DAY!$A$2:$E$744,3,0),0)</f>
        <v>17</v>
      </c>
      <c r="P83" s="87">
        <f>IFERROR(VLOOKUP(P171,DAY!$A$2:$E$744,3,0),0)</f>
        <v>18</v>
      </c>
      <c r="Q83" s="87">
        <f>IFERROR(VLOOKUP(Q171,DAY!$A$2:$E$744,3,0),0)</f>
        <v>19</v>
      </c>
      <c r="R83" s="87">
        <f>IFERROR(VLOOKUP(R171,DAY!$A$2:$E$744,3,0),0)</f>
        <v>20</v>
      </c>
      <c r="S83" s="87">
        <f>IFERROR(VLOOKUP(S171,DAY!$A$2:$E$744,3,0),0)</f>
        <v>21</v>
      </c>
      <c r="T83" s="87">
        <f>IFERROR(VLOOKUP(T171,DAY!$A$2:$E$744,3,0),0)</f>
        <v>22</v>
      </c>
      <c r="U83" s="87">
        <f>IFERROR(VLOOKUP(U171,DAY!$A$2:$E$744,3,0),0)</f>
        <v>23</v>
      </c>
      <c r="V83" s="87">
        <f>IFERROR(VLOOKUP(V171,DAY!$A$2:$E$744,3,0),0)</f>
        <v>24</v>
      </c>
      <c r="W83" s="87">
        <f>IFERROR(VLOOKUP(W171,DAY!$A$2:$E$744,3,0),0)</f>
        <v>25</v>
      </c>
      <c r="X83" s="87">
        <f>IFERROR(VLOOKUP(X171,DAY!$A$2:$E$744,3,0),0)</f>
        <v>26</v>
      </c>
      <c r="Y83" s="87">
        <f>IFERROR(VLOOKUP(Y171,DAY!$A$2:$E$744,3,0),0)</f>
        <v>27</v>
      </c>
      <c r="Z83" s="87">
        <f>IFERROR(VLOOKUP(Z171,DAY!$A$2:$E$744,3,0),0)</f>
        <v>28</v>
      </c>
      <c r="AA83" s="87">
        <f>IFERROR(VLOOKUP(AA171,DAY!$A$2:$E$744,3,0),0)</f>
        <v>29</v>
      </c>
      <c r="AB83" s="87">
        <f>IFERROR(VLOOKUP(AB171,DAY!$A$2:$E$744,3,0),0)</f>
        <v>30</v>
      </c>
      <c r="AC83" s="87">
        <f>IFERROR(VLOOKUP(AC171,DAY!$A$2:$E$744,3,0),0)</f>
        <v>31</v>
      </c>
      <c r="AD83" s="88">
        <f>IFERROR(VLOOKUP(AD171,DAY!$A$2:$E$744,3,0),0)</f>
        <v>1</v>
      </c>
      <c r="AE83" s="335"/>
      <c r="AF83" s="311"/>
      <c r="AG83" s="216"/>
      <c r="AH83" s="335"/>
      <c r="AI83" s="311"/>
      <c r="AJ83" s="216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228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5"/>
      <c r="AF84" s="311"/>
      <c r="AG84" s="216"/>
      <c r="AH84" s="335"/>
      <c r="AI84" s="311"/>
      <c r="AJ84" s="216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228"/>
      <c r="B85" s="39" t="s">
        <v>3</v>
      </c>
      <c r="C85" s="90" t="str">
        <f>IFERROR(VLOOKUP(C171,DAY!$A$2:$E$3000,5,0),0)</f>
        <v>こどもの日</v>
      </c>
      <c r="D85" s="90" t="str">
        <f>IFERROR(VLOOKUP(D171,DAY!$A$2:$E$3000,5,0),0)</f>
        <v>振替休日</v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/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/>
      </c>
      <c r="X85" s="90" t="str">
        <f>IFERROR(VLOOKUP(X171,DAY!$A$2:$E$3000,5,0),0)</f>
        <v/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5"/>
      <c r="AF85" s="311"/>
      <c r="AG85" s="217"/>
      <c r="AH85" s="335"/>
      <c r="AI85" s="311"/>
      <c r="AJ85" s="217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228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12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12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75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14">
        <f>IFERROR(AM87,0)</f>
        <v>0</v>
      </c>
      <c r="AF87" s="315"/>
      <c r="AG87" s="313"/>
      <c r="AH87" s="314">
        <f>IFERROR(AN87,0)</f>
        <v>0</v>
      </c>
      <c r="AI87" s="315"/>
      <c r="AJ87" s="313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227" t="s">
        <v>74</v>
      </c>
      <c r="B88" s="48" t="s">
        <v>0</v>
      </c>
      <c r="C88" s="91">
        <f>IFERROR(VLOOKUP(C172,DAY!$A$2:$E$3000,2,0),0)</f>
        <v>6</v>
      </c>
      <c r="D88" s="91">
        <f>IFERROR(VLOOKUP(D172,DAY!$A$2:$E$744,2,0),0)</f>
        <v>6</v>
      </c>
      <c r="E88" s="91">
        <f>IFERROR(VLOOKUP(E172,DAY!$A$2:$E$744,2,0),0)</f>
        <v>6</v>
      </c>
      <c r="F88" s="91">
        <f>IFERROR(VLOOKUP(F172,DAY!$A$2:$E$744,2,0),0)</f>
        <v>6</v>
      </c>
      <c r="G88" s="91">
        <f>IFERROR(VLOOKUP(G172,DAY!$A$2:$E$744,2,0),0)</f>
        <v>6</v>
      </c>
      <c r="H88" s="91">
        <f>IFERROR(VLOOKUP(H172,DAY!$A$2:$E$744,2,0),0)</f>
        <v>6</v>
      </c>
      <c r="I88" s="91">
        <f>IFERROR(VLOOKUP(I172,DAY!$A$2:$E$744,2,0),0)</f>
        <v>6</v>
      </c>
      <c r="J88" s="91">
        <f>IFERROR(VLOOKUP(J172,DAY!$A$2:$E$744,2,0),0)</f>
        <v>6</v>
      </c>
      <c r="K88" s="91">
        <f>IFERROR(VLOOKUP(K172,DAY!$A$2:$E$744,2,0),0)</f>
        <v>6</v>
      </c>
      <c r="L88" s="91">
        <f>IFERROR(VLOOKUP(L172,DAY!$A$2:$E$744,2,0),0)</f>
        <v>6</v>
      </c>
      <c r="M88" s="91">
        <f>IFERROR(VLOOKUP(M172,DAY!$A$2:$E$744,2,0),0)</f>
        <v>6</v>
      </c>
      <c r="N88" s="91">
        <f>IFERROR(VLOOKUP(N172,DAY!$A$2:$E$744,2,0),0)</f>
        <v>6</v>
      </c>
      <c r="O88" s="91">
        <f>IFERROR(VLOOKUP(O172,DAY!$A$2:$E$744,2,0),0)</f>
        <v>6</v>
      </c>
      <c r="P88" s="91">
        <f>IFERROR(VLOOKUP(P172,DAY!$A$2:$E$744,2,0),0)</f>
        <v>6</v>
      </c>
      <c r="Q88" s="91">
        <f>IFERROR(VLOOKUP(Q172,DAY!$A$2:$E$744,2,0),0)</f>
        <v>6</v>
      </c>
      <c r="R88" s="91">
        <f>IFERROR(VLOOKUP(R172,DAY!$A$2:$E$744,2,0),0)</f>
        <v>6</v>
      </c>
      <c r="S88" s="91">
        <f>IFERROR(VLOOKUP(S172,DAY!$A$2:$E$744,2,0),0)</f>
        <v>6</v>
      </c>
      <c r="T88" s="91">
        <f>IFERROR(VLOOKUP(T172,DAY!$A$2:$E$744,2,0),0)</f>
        <v>6</v>
      </c>
      <c r="U88" s="91">
        <f>IFERROR(VLOOKUP(U172,DAY!$A$2:$E$744,2,0),0)</f>
        <v>6</v>
      </c>
      <c r="V88" s="91">
        <f>IFERROR(VLOOKUP(V172,DAY!$A$2:$E$744,2,0),0)</f>
        <v>6</v>
      </c>
      <c r="W88" s="91">
        <f>IFERROR(VLOOKUP(W172,DAY!$A$2:$E$744,2,0),0)</f>
        <v>6</v>
      </c>
      <c r="X88" s="91">
        <f>IFERROR(VLOOKUP(X172,DAY!$A$2:$E$744,2,0),0)</f>
        <v>6</v>
      </c>
      <c r="Y88" s="91">
        <f>IFERROR(VLOOKUP(Y172,DAY!$A$2:$E$744,2,0),0)</f>
        <v>6</v>
      </c>
      <c r="Z88" s="91">
        <f>IFERROR(VLOOKUP(Z172,DAY!$A$2:$E$744,2,0),0)</f>
        <v>6</v>
      </c>
      <c r="AA88" s="91">
        <f>IFERROR(VLOOKUP(AA172,DAY!$A$2:$E$744,2,0),0)</f>
        <v>6</v>
      </c>
      <c r="AB88" s="91">
        <f>IFERROR(VLOOKUP(AB172,DAY!$A$2:$E$744,2,0),0)</f>
        <v>6</v>
      </c>
      <c r="AC88" s="91">
        <f>IFERROR(VLOOKUP(AC172,DAY!$A$2:$E$744,2,0),0)</f>
        <v>6</v>
      </c>
      <c r="AD88" s="91">
        <f>IFERROR(VLOOKUP(AD172,DAY!$A$2:$E$744,2,0),0)</f>
        <v>6</v>
      </c>
      <c r="AE88" s="334" t="s">
        <v>11</v>
      </c>
      <c r="AF88" s="336" t="s">
        <v>12</v>
      </c>
      <c r="AG88" s="216" t="s">
        <v>84</v>
      </c>
      <c r="AH88" s="337" t="s">
        <v>11</v>
      </c>
      <c r="AI88" s="310" t="s">
        <v>13</v>
      </c>
      <c r="AJ88" s="216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228"/>
      <c r="B89" s="35" t="s">
        <v>1</v>
      </c>
      <c r="C89" s="87">
        <f>IFERROR(VLOOKUP(C172,DAY!$A$2:$E$3000,3,0),0)</f>
        <v>2</v>
      </c>
      <c r="D89" s="87">
        <f>IFERROR(VLOOKUP(D172,DAY!$A$2:$E$744,3,0),0)</f>
        <v>3</v>
      </c>
      <c r="E89" s="87">
        <f>IFERROR(VLOOKUP(E172,DAY!$A$2:$E$744,3,0),0)</f>
        <v>4</v>
      </c>
      <c r="F89" s="87">
        <f>IFERROR(VLOOKUP(F172,DAY!$A$2:$E$744,3,0),0)</f>
        <v>5</v>
      </c>
      <c r="G89" s="87">
        <f>IFERROR(VLOOKUP(G172,DAY!$A$2:$E$744,3,0),0)</f>
        <v>6</v>
      </c>
      <c r="H89" s="87">
        <f>IFERROR(VLOOKUP(H172,DAY!$A$2:$E$744,3,0),0)</f>
        <v>7</v>
      </c>
      <c r="I89" s="87">
        <f>IFERROR(VLOOKUP(I172,DAY!$A$2:$E$744,3,0),0)</f>
        <v>8</v>
      </c>
      <c r="J89" s="87">
        <f>IFERROR(VLOOKUP(J172,DAY!$A$2:$E$744,3,0),0)</f>
        <v>9</v>
      </c>
      <c r="K89" s="87">
        <f>IFERROR(VLOOKUP(K172,DAY!$A$2:$E$744,3,0),0)</f>
        <v>10</v>
      </c>
      <c r="L89" s="87">
        <f>IFERROR(VLOOKUP(L172,DAY!$A$2:$E$744,3,0),0)</f>
        <v>11</v>
      </c>
      <c r="M89" s="87">
        <f>IFERROR(VLOOKUP(M172,DAY!$A$2:$E$744,3,0),0)</f>
        <v>12</v>
      </c>
      <c r="N89" s="87">
        <f>IFERROR(VLOOKUP(N172,DAY!$A$2:$E$744,3,0),0)</f>
        <v>13</v>
      </c>
      <c r="O89" s="87">
        <f>IFERROR(VLOOKUP(O172,DAY!$A$2:$E$744,3,0),0)</f>
        <v>14</v>
      </c>
      <c r="P89" s="87">
        <f>IFERROR(VLOOKUP(P172,DAY!$A$2:$E$744,3,0),0)</f>
        <v>15</v>
      </c>
      <c r="Q89" s="87">
        <f>IFERROR(VLOOKUP(Q172,DAY!$A$2:$E$744,3,0),0)</f>
        <v>16</v>
      </c>
      <c r="R89" s="87">
        <f>IFERROR(VLOOKUP(R172,DAY!$A$2:$E$744,3,0),0)</f>
        <v>17</v>
      </c>
      <c r="S89" s="87">
        <f>IFERROR(VLOOKUP(S172,DAY!$A$2:$E$744,3,0),0)</f>
        <v>18</v>
      </c>
      <c r="T89" s="87">
        <f>IFERROR(VLOOKUP(T172,DAY!$A$2:$E$744,3,0),0)</f>
        <v>19</v>
      </c>
      <c r="U89" s="87">
        <f>IFERROR(VLOOKUP(U172,DAY!$A$2:$E$744,3,0),0)</f>
        <v>20</v>
      </c>
      <c r="V89" s="87">
        <f>IFERROR(VLOOKUP(V172,DAY!$A$2:$E$744,3,0),0)</f>
        <v>21</v>
      </c>
      <c r="W89" s="87">
        <f>IFERROR(VLOOKUP(W172,DAY!$A$2:$E$744,3,0),0)</f>
        <v>22</v>
      </c>
      <c r="X89" s="87">
        <f>IFERROR(VLOOKUP(X172,DAY!$A$2:$E$744,3,0),0)</f>
        <v>23</v>
      </c>
      <c r="Y89" s="87">
        <f>IFERROR(VLOOKUP(Y172,DAY!$A$2:$E$744,3,0),0)</f>
        <v>24</v>
      </c>
      <c r="Z89" s="87">
        <f>IFERROR(VLOOKUP(Z172,DAY!$A$2:$E$744,3,0),0)</f>
        <v>25</v>
      </c>
      <c r="AA89" s="87">
        <f>IFERROR(VLOOKUP(AA172,DAY!$A$2:$E$744,3,0),0)</f>
        <v>26</v>
      </c>
      <c r="AB89" s="87">
        <f>IFERROR(VLOOKUP(AB172,DAY!$A$2:$E$744,3,0),0)</f>
        <v>27</v>
      </c>
      <c r="AC89" s="87">
        <f>IFERROR(VLOOKUP(AC172,DAY!$A$2:$E$744,3,0),0)</f>
        <v>28</v>
      </c>
      <c r="AD89" s="88">
        <f>IFERROR(VLOOKUP(AD172,DAY!$A$2:$E$744,3,0),0)</f>
        <v>29</v>
      </c>
      <c r="AE89" s="335"/>
      <c r="AF89" s="311"/>
      <c r="AG89" s="216"/>
      <c r="AH89" s="335"/>
      <c r="AI89" s="311"/>
      <c r="AJ89" s="216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228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5"/>
      <c r="AF90" s="311"/>
      <c r="AG90" s="216"/>
      <c r="AH90" s="335"/>
      <c r="AI90" s="311"/>
      <c r="AJ90" s="216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228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/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5"/>
      <c r="AF91" s="311"/>
      <c r="AG91" s="217"/>
      <c r="AH91" s="335"/>
      <c r="AI91" s="311"/>
      <c r="AJ91" s="217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228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12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12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75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14">
        <f>IFERROR(AM93,0)</f>
        <v>0</v>
      </c>
      <c r="AF93" s="315"/>
      <c r="AG93" s="313"/>
      <c r="AH93" s="314">
        <f>IFERROR(AN93,0)</f>
        <v>0</v>
      </c>
      <c r="AI93" s="315"/>
      <c r="AJ93" s="313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 x14ac:dyDescent="0.4">
      <c r="A94" s="227" t="s">
        <v>75</v>
      </c>
      <c r="B94" s="32" t="s">
        <v>0</v>
      </c>
      <c r="C94" s="86">
        <f>IFERROR(VLOOKUP(C173,DAY!$A$2:$E$3000,2,0),0)</f>
        <v>6</v>
      </c>
      <c r="D94" s="86">
        <f>IFERROR(VLOOKUP(D173,DAY!$A$2:$E$744,2,0),0)</f>
        <v>7</v>
      </c>
      <c r="E94" s="86">
        <f>IFERROR(VLOOKUP(E173,DAY!$A$2:$E$744,2,0),0)</f>
        <v>7</v>
      </c>
      <c r="F94" s="86">
        <f>IFERROR(VLOOKUP(F173,DAY!$A$2:$E$744,2,0),0)</f>
        <v>7</v>
      </c>
      <c r="G94" s="86">
        <f>IFERROR(VLOOKUP(G173,DAY!$A$2:$E$744,2,0),0)</f>
        <v>7</v>
      </c>
      <c r="H94" s="86">
        <f>IFERROR(VLOOKUP(H173,DAY!$A$2:$E$744,2,0),0)</f>
        <v>7</v>
      </c>
      <c r="I94" s="86">
        <f>IFERROR(VLOOKUP(I173,DAY!$A$2:$E$744,2,0),0)</f>
        <v>7</v>
      </c>
      <c r="J94" s="86">
        <f>IFERROR(VLOOKUP(J173,DAY!$A$2:$E$744,2,0),0)</f>
        <v>7</v>
      </c>
      <c r="K94" s="86">
        <f>IFERROR(VLOOKUP(K173,DAY!$A$2:$E$744,2,0),0)</f>
        <v>7</v>
      </c>
      <c r="L94" s="86">
        <f>IFERROR(VLOOKUP(L173,DAY!$A$2:$E$744,2,0),0)</f>
        <v>7</v>
      </c>
      <c r="M94" s="86">
        <f>IFERROR(VLOOKUP(M173,DAY!$A$2:$E$744,2,0),0)</f>
        <v>7</v>
      </c>
      <c r="N94" s="86">
        <f>IFERROR(VLOOKUP(N173,DAY!$A$2:$E$744,2,0),0)</f>
        <v>7</v>
      </c>
      <c r="O94" s="86">
        <f>IFERROR(VLOOKUP(O173,DAY!$A$2:$E$744,2,0),0)</f>
        <v>7</v>
      </c>
      <c r="P94" s="86">
        <f>IFERROR(VLOOKUP(P173,DAY!$A$2:$E$744,2,0),0)</f>
        <v>7</v>
      </c>
      <c r="Q94" s="86">
        <f>IFERROR(VLOOKUP(Q173,DAY!$A$2:$E$744,2,0),0)</f>
        <v>7</v>
      </c>
      <c r="R94" s="86">
        <f>IFERROR(VLOOKUP(R173,DAY!$A$2:$E$744,2,0),0)</f>
        <v>7</v>
      </c>
      <c r="S94" s="86">
        <f>IFERROR(VLOOKUP(S173,DAY!$A$2:$E$744,2,0),0)</f>
        <v>7</v>
      </c>
      <c r="T94" s="86">
        <f>IFERROR(VLOOKUP(T173,DAY!$A$2:$E$744,2,0),0)</f>
        <v>7</v>
      </c>
      <c r="U94" s="86">
        <f>IFERROR(VLOOKUP(U173,DAY!$A$2:$E$744,2,0),0)</f>
        <v>7</v>
      </c>
      <c r="V94" s="86">
        <f>IFERROR(VLOOKUP(V173,DAY!$A$2:$E$744,2,0),0)</f>
        <v>7</v>
      </c>
      <c r="W94" s="86">
        <f>IFERROR(VLOOKUP(W173,DAY!$A$2:$E$744,2,0),0)</f>
        <v>7</v>
      </c>
      <c r="X94" s="86">
        <f>IFERROR(VLOOKUP(X173,DAY!$A$2:$E$744,2,0),0)</f>
        <v>7</v>
      </c>
      <c r="Y94" s="86">
        <f>IFERROR(VLOOKUP(Y173,DAY!$A$2:$E$744,2,0),0)</f>
        <v>7</v>
      </c>
      <c r="Z94" s="86">
        <f>IFERROR(VLOOKUP(Z173,DAY!$A$2:$E$744,2,0),0)</f>
        <v>7</v>
      </c>
      <c r="AA94" s="86">
        <f>IFERROR(VLOOKUP(AA173,DAY!$A$2:$E$744,2,0),0)</f>
        <v>7</v>
      </c>
      <c r="AB94" s="86">
        <f>IFERROR(VLOOKUP(AB173,DAY!$A$2:$E$744,2,0),0)</f>
        <v>7</v>
      </c>
      <c r="AC94" s="86">
        <f>IFERROR(VLOOKUP(AC173,DAY!$A$2:$E$744,2,0),0)</f>
        <v>7</v>
      </c>
      <c r="AD94" s="86">
        <f>IFERROR(VLOOKUP(AD173,DAY!$A$2:$E$744,2,0),0)</f>
        <v>7</v>
      </c>
      <c r="AE94" s="334" t="s">
        <v>11</v>
      </c>
      <c r="AF94" s="336" t="s">
        <v>12</v>
      </c>
      <c r="AG94" s="216" t="s">
        <v>84</v>
      </c>
      <c r="AH94" s="337" t="s">
        <v>11</v>
      </c>
      <c r="AI94" s="310" t="s">
        <v>13</v>
      </c>
      <c r="AJ94" s="216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228"/>
      <c r="B95" s="35" t="s">
        <v>1</v>
      </c>
      <c r="C95" s="87">
        <f>IFERROR(VLOOKUP(C173,DAY!$A$2:$E$3000,3,0),0)</f>
        <v>30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5"/>
      <c r="AF95" s="311"/>
      <c r="AG95" s="216"/>
      <c r="AH95" s="335"/>
      <c r="AI95" s="311"/>
      <c r="AJ95" s="216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228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5"/>
      <c r="AF96" s="311"/>
      <c r="AG96" s="216"/>
      <c r="AH96" s="335"/>
      <c r="AI96" s="311"/>
      <c r="AJ96" s="216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228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>海の日</v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5"/>
      <c r="AF97" s="311"/>
      <c r="AG97" s="217"/>
      <c r="AH97" s="335"/>
      <c r="AI97" s="311"/>
      <c r="AJ97" s="217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228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12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12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75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14">
        <f>IFERROR(AM99,0)</f>
        <v>0</v>
      </c>
      <c r="AF99" s="315"/>
      <c r="AG99" s="313"/>
      <c r="AH99" s="314">
        <f>IFERROR(AN99,0)</f>
        <v>0</v>
      </c>
      <c r="AI99" s="315"/>
      <c r="AJ99" s="313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227" t="s">
        <v>76</v>
      </c>
      <c r="B100" s="32" t="s">
        <v>0</v>
      </c>
      <c r="C100" s="86">
        <f>IFERROR(VLOOKUP(C174,DAY!$A$2:$E$3000,2,0),0)</f>
        <v>7</v>
      </c>
      <c r="D100" s="86">
        <f>IFERROR(VLOOKUP(D174,DAY!$A$2:$E$744,2,0),0)</f>
        <v>7</v>
      </c>
      <c r="E100" s="86">
        <f>IFERROR(VLOOKUP(E174,DAY!$A$2:$E$744,2,0),0)</f>
        <v>7</v>
      </c>
      <c r="F100" s="86">
        <f>IFERROR(VLOOKUP(F174,DAY!$A$2:$E$744,2,0),0)</f>
        <v>7</v>
      </c>
      <c r="G100" s="86">
        <f>IFERROR(VLOOKUP(G174,DAY!$A$2:$E$744,2,0),0)</f>
        <v>8</v>
      </c>
      <c r="H100" s="86">
        <f>IFERROR(VLOOKUP(H174,DAY!$A$2:$E$744,2,0),0)</f>
        <v>8</v>
      </c>
      <c r="I100" s="86">
        <f>IFERROR(VLOOKUP(I174,DAY!$A$2:$E$744,2,0),0)</f>
        <v>8</v>
      </c>
      <c r="J100" s="86">
        <f>IFERROR(VLOOKUP(J174,DAY!$A$2:$E$744,2,0),0)</f>
        <v>8</v>
      </c>
      <c r="K100" s="86">
        <f>IFERROR(VLOOKUP(K174,DAY!$A$2:$E$744,2,0),0)</f>
        <v>8</v>
      </c>
      <c r="L100" s="86">
        <f>IFERROR(VLOOKUP(L174,DAY!$A$2:$E$744,2,0),0)</f>
        <v>8</v>
      </c>
      <c r="M100" s="86">
        <f>IFERROR(VLOOKUP(M174,DAY!$A$2:$E$744,2,0),0)</f>
        <v>8</v>
      </c>
      <c r="N100" s="86">
        <f>IFERROR(VLOOKUP(N174,DAY!$A$2:$E$744,2,0),0)</f>
        <v>8</v>
      </c>
      <c r="O100" s="86">
        <f>IFERROR(VLOOKUP(O174,DAY!$A$2:$E$744,2,0),0)</f>
        <v>8</v>
      </c>
      <c r="P100" s="86">
        <f>IFERROR(VLOOKUP(P174,DAY!$A$2:$E$744,2,0),0)</f>
        <v>8</v>
      </c>
      <c r="Q100" s="86">
        <f>IFERROR(VLOOKUP(Q174,DAY!$A$2:$E$744,2,0),0)</f>
        <v>8</v>
      </c>
      <c r="R100" s="86">
        <f>IFERROR(VLOOKUP(R174,DAY!$A$2:$E$744,2,0),0)</f>
        <v>8</v>
      </c>
      <c r="S100" s="86">
        <f>IFERROR(VLOOKUP(S174,DAY!$A$2:$E$744,2,0),0)</f>
        <v>8</v>
      </c>
      <c r="T100" s="86">
        <f>IFERROR(VLOOKUP(T174,DAY!$A$2:$E$744,2,0),0)</f>
        <v>8</v>
      </c>
      <c r="U100" s="86">
        <f>IFERROR(VLOOKUP(U174,DAY!$A$2:$E$744,2,0),0)</f>
        <v>8</v>
      </c>
      <c r="V100" s="86">
        <f>IFERROR(VLOOKUP(V174,DAY!$A$2:$E$744,2,0),0)</f>
        <v>8</v>
      </c>
      <c r="W100" s="86">
        <f>IFERROR(VLOOKUP(W174,DAY!$A$2:$E$744,2,0),0)</f>
        <v>8</v>
      </c>
      <c r="X100" s="86">
        <f>IFERROR(VLOOKUP(X174,DAY!$A$2:$E$744,2,0),0)</f>
        <v>8</v>
      </c>
      <c r="Y100" s="86">
        <f>IFERROR(VLOOKUP(Y174,DAY!$A$2:$E$744,2,0),0)</f>
        <v>8</v>
      </c>
      <c r="Z100" s="86">
        <f>IFERROR(VLOOKUP(Z174,DAY!$A$2:$E$744,2,0),0)</f>
        <v>8</v>
      </c>
      <c r="AA100" s="86">
        <f>IFERROR(VLOOKUP(AA174,DAY!$A$2:$E$744,2,0),0)</f>
        <v>8</v>
      </c>
      <c r="AB100" s="86">
        <f>IFERROR(VLOOKUP(AB174,DAY!$A$2:$E$744,2,0),0)</f>
        <v>8</v>
      </c>
      <c r="AC100" s="86">
        <f>IFERROR(VLOOKUP(AC174,DAY!$A$2:$E$744,2,0),0)</f>
        <v>8</v>
      </c>
      <c r="AD100" s="86">
        <f>IFERROR(VLOOKUP(AD174,DAY!$A$2:$E$744,2,0),0)</f>
        <v>8</v>
      </c>
      <c r="AE100" s="334" t="s">
        <v>11</v>
      </c>
      <c r="AF100" s="336" t="s">
        <v>12</v>
      </c>
      <c r="AG100" s="216" t="s">
        <v>84</v>
      </c>
      <c r="AH100" s="337" t="s">
        <v>11</v>
      </c>
      <c r="AI100" s="310" t="s">
        <v>13</v>
      </c>
      <c r="AJ100" s="216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228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31</v>
      </c>
      <c r="G101" s="87">
        <f>IFERROR(VLOOKUP(G174,DAY!$A$2:$E$744,3,0),0)</f>
        <v>1</v>
      </c>
      <c r="H101" s="87">
        <f>IFERROR(VLOOKUP(H174,DAY!$A$2:$E$744,3,0),0)</f>
        <v>2</v>
      </c>
      <c r="I101" s="87">
        <f>IFERROR(VLOOKUP(I174,DAY!$A$2:$E$744,3,0),0)</f>
        <v>3</v>
      </c>
      <c r="J101" s="87">
        <f>IFERROR(VLOOKUP(J174,DAY!$A$2:$E$744,3,0),0)</f>
        <v>4</v>
      </c>
      <c r="K101" s="87">
        <f>IFERROR(VLOOKUP(K174,DAY!$A$2:$E$744,3,0),0)</f>
        <v>5</v>
      </c>
      <c r="L101" s="87">
        <f>IFERROR(VLOOKUP(L174,DAY!$A$2:$E$744,3,0),0)</f>
        <v>6</v>
      </c>
      <c r="M101" s="87">
        <f>IFERROR(VLOOKUP(M174,DAY!$A$2:$E$744,3,0),0)</f>
        <v>7</v>
      </c>
      <c r="N101" s="87">
        <f>IFERROR(VLOOKUP(N174,DAY!$A$2:$E$744,3,0),0)</f>
        <v>8</v>
      </c>
      <c r="O101" s="87">
        <f>IFERROR(VLOOKUP(O174,DAY!$A$2:$E$744,3,0),0)</f>
        <v>9</v>
      </c>
      <c r="P101" s="87">
        <f>IFERROR(VLOOKUP(P174,DAY!$A$2:$E$744,3,0),0)</f>
        <v>10</v>
      </c>
      <c r="Q101" s="87">
        <f>IFERROR(VLOOKUP(Q174,DAY!$A$2:$E$744,3,0),0)</f>
        <v>11</v>
      </c>
      <c r="R101" s="87">
        <f>IFERROR(VLOOKUP(R174,DAY!$A$2:$E$744,3,0),0)</f>
        <v>12</v>
      </c>
      <c r="S101" s="87">
        <f>IFERROR(VLOOKUP(S174,DAY!$A$2:$E$744,3,0),0)</f>
        <v>13</v>
      </c>
      <c r="T101" s="87">
        <f>IFERROR(VLOOKUP(T174,DAY!$A$2:$E$744,3,0),0)</f>
        <v>14</v>
      </c>
      <c r="U101" s="87">
        <f>IFERROR(VLOOKUP(U174,DAY!$A$2:$E$744,3,0),0)</f>
        <v>15</v>
      </c>
      <c r="V101" s="87">
        <f>IFERROR(VLOOKUP(V174,DAY!$A$2:$E$744,3,0),0)</f>
        <v>16</v>
      </c>
      <c r="W101" s="87">
        <f>IFERROR(VLOOKUP(W174,DAY!$A$2:$E$744,3,0),0)</f>
        <v>17</v>
      </c>
      <c r="X101" s="87">
        <f>IFERROR(VLOOKUP(X174,DAY!$A$2:$E$744,3,0),0)</f>
        <v>18</v>
      </c>
      <c r="Y101" s="87">
        <f>IFERROR(VLOOKUP(Y174,DAY!$A$2:$E$744,3,0),0)</f>
        <v>19</v>
      </c>
      <c r="Z101" s="87">
        <f>IFERROR(VLOOKUP(Z174,DAY!$A$2:$E$744,3,0),0)</f>
        <v>20</v>
      </c>
      <c r="AA101" s="87">
        <f>IFERROR(VLOOKUP(AA174,DAY!$A$2:$E$744,3,0),0)</f>
        <v>21</v>
      </c>
      <c r="AB101" s="87">
        <f>IFERROR(VLOOKUP(AB174,DAY!$A$2:$E$744,3,0),0)</f>
        <v>22</v>
      </c>
      <c r="AC101" s="87">
        <f>IFERROR(VLOOKUP(AC174,DAY!$A$2:$E$744,3,0),0)</f>
        <v>23</v>
      </c>
      <c r="AD101" s="88">
        <f>IFERROR(VLOOKUP(AD174,DAY!$A$2:$E$744,3,0),0)</f>
        <v>24</v>
      </c>
      <c r="AE101" s="335"/>
      <c r="AF101" s="311"/>
      <c r="AG101" s="216"/>
      <c r="AH101" s="335"/>
      <c r="AI101" s="311"/>
      <c r="AJ101" s="216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228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5"/>
      <c r="AF102" s="311"/>
      <c r="AG102" s="216"/>
      <c r="AH102" s="335"/>
      <c r="AI102" s="311"/>
      <c r="AJ102" s="216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228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/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/>
      </c>
      <c r="I103" s="90" t="str">
        <f>IFERROR(VLOOKUP(I174,DAY!$A$2:$E$3000,5,0),0)</f>
        <v/>
      </c>
      <c r="J103" s="90" t="str">
        <f>IFERROR(VLOOKUP(J174,DAY!$A$2:$E$3000,5,0),0)</f>
        <v/>
      </c>
      <c r="K103" s="90" t="str">
        <f>IFERROR(VLOOKUP(K174,DAY!$A$2:$E$3000,5,0),0)</f>
        <v/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>山の日</v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5"/>
      <c r="AF103" s="311"/>
      <c r="AG103" s="217"/>
      <c r="AH103" s="335"/>
      <c r="AI103" s="311"/>
      <c r="AJ103" s="217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228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12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12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75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14">
        <f>IFERROR(AM105,0)</f>
        <v>0</v>
      </c>
      <c r="AF105" s="315"/>
      <c r="AG105" s="313"/>
      <c r="AH105" s="314">
        <f>IFERROR(AN105,0)</f>
        <v>0</v>
      </c>
      <c r="AI105" s="315"/>
      <c r="AJ105" s="313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227" t="s">
        <v>77</v>
      </c>
      <c r="B106" s="32" t="s">
        <v>0</v>
      </c>
      <c r="C106" s="86">
        <f>IFERROR(VLOOKUP(C175,DAY!$A$2:$E$3000,2,0),0)</f>
        <v>8</v>
      </c>
      <c r="D106" s="86">
        <f>IFERROR(VLOOKUP(D175,DAY!$A$2:$E$3000,2,0),0)</f>
        <v>8</v>
      </c>
      <c r="E106" s="86">
        <f>IFERROR(VLOOKUP(E175,DAY!$A$2:$E$3000,2,0),0)</f>
        <v>8</v>
      </c>
      <c r="F106" s="86">
        <f>IFERROR(VLOOKUP(F175,DAY!$A$2:$E$3000,2,0),0)</f>
        <v>8</v>
      </c>
      <c r="G106" s="86">
        <f>IFERROR(VLOOKUP(G175,DAY!$A$2:$E$3000,2,0),0)</f>
        <v>8</v>
      </c>
      <c r="H106" s="86">
        <f>IFERROR(VLOOKUP(H175,DAY!$A$2:$E$3000,2,0),0)</f>
        <v>8</v>
      </c>
      <c r="I106" s="86">
        <f>IFERROR(VLOOKUP(I175,DAY!$A$2:$E$3000,2,0),0)</f>
        <v>8</v>
      </c>
      <c r="J106" s="86">
        <f>IFERROR(VLOOKUP(J175,DAY!$A$2:$E$3000,2,0),0)</f>
        <v>9</v>
      </c>
      <c r="K106" s="86">
        <f>IFERROR(VLOOKUP(K175,DAY!$A$2:$E$3000,2,0),0)</f>
        <v>9</v>
      </c>
      <c r="L106" s="86">
        <f>IFERROR(VLOOKUP(L175,DAY!$A$2:$E$3000,2,0),0)</f>
        <v>9</v>
      </c>
      <c r="M106" s="86">
        <f>IFERROR(VLOOKUP(M175,DAY!$A$2:$E$3000,2,0),0)</f>
        <v>9</v>
      </c>
      <c r="N106" s="86">
        <f>IFERROR(VLOOKUP(N175,DAY!$A$2:$E$3000,2,0),0)</f>
        <v>9</v>
      </c>
      <c r="O106" s="86">
        <f>IFERROR(VLOOKUP(O175,DAY!$A$2:$E$3000,2,0),0)</f>
        <v>9</v>
      </c>
      <c r="P106" s="86">
        <f>IFERROR(VLOOKUP(P175,DAY!$A$2:$E$3000,2,0),0)</f>
        <v>9</v>
      </c>
      <c r="Q106" s="86">
        <f>IFERROR(VLOOKUP(Q175,DAY!$A$2:$E$3000,2,0),0)</f>
        <v>9</v>
      </c>
      <c r="R106" s="86">
        <f>IFERROR(VLOOKUP(R175,DAY!$A$2:$E$3000,2,0),0)</f>
        <v>9</v>
      </c>
      <c r="S106" s="86">
        <f>IFERROR(VLOOKUP(S175,DAY!$A$2:$E$3000,2,0),0)</f>
        <v>9</v>
      </c>
      <c r="T106" s="86">
        <f>IFERROR(VLOOKUP(T175,DAY!$A$2:$E$3000,2,0),0)</f>
        <v>9</v>
      </c>
      <c r="U106" s="86">
        <f>IFERROR(VLOOKUP(U175,DAY!$A$2:$E$3000,2,0),0)</f>
        <v>9</v>
      </c>
      <c r="V106" s="86">
        <f>IFERROR(VLOOKUP(V175,DAY!$A$2:$E$3000,2,0),0)</f>
        <v>9</v>
      </c>
      <c r="W106" s="86">
        <f>IFERROR(VLOOKUP(W175,DAY!$A$2:$E$3000,2,0),0)</f>
        <v>9</v>
      </c>
      <c r="X106" s="86">
        <f>IFERROR(VLOOKUP(X175,DAY!$A$2:$E$3000,2,0),0)</f>
        <v>9</v>
      </c>
      <c r="Y106" s="86">
        <f>IFERROR(VLOOKUP(Y175,DAY!$A$2:$E$3000,2,0),0)</f>
        <v>9</v>
      </c>
      <c r="Z106" s="86">
        <f>IFERROR(VLOOKUP(Z175,DAY!$A$2:$E$3000,2,0),0)</f>
        <v>9</v>
      </c>
      <c r="AA106" s="86">
        <f>IFERROR(VLOOKUP(AA175,DAY!$A$2:$E$3000,2,0),0)</f>
        <v>9</v>
      </c>
      <c r="AB106" s="86">
        <f>IFERROR(VLOOKUP(AB175,DAY!$A$2:$E$3000,2,0),0)</f>
        <v>9</v>
      </c>
      <c r="AC106" s="86">
        <f>IFERROR(VLOOKUP(AC175,DAY!$A$2:$E$3000,2,0),0)</f>
        <v>9</v>
      </c>
      <c r="AD106" s="86">
        <f>IFERROR(VLOOKUP(AD175,DAY!$A$2:$E$3000,2,0),0)</f>
        <v>9</v>
      </c>
      <c r="AE106" s="334" t="s">
        <v>11</v>
      </c>
      <c r="AF106" s="336" t="s">
        <v>12</v>
      </c>
      <c r="AG106" s="216" t="s">
        <v>84</v>
      </c>
      <c r="AH106" s="337" t="s">
        <v>11</v>
      </c>
      <c r="AI106" s="310" t="s">
        <v>13</v>
      </c>
      <c r="AJ106" s="216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228"/>
      <c r="B107" s="35" t="s">
        <v>1</v>
      </c>
      <c r="C107" s="87">
        <f>IFERROR(VLOOKUP(C175,DAY!$A$2:$E$3000,3,0),0)</f>
        <v>25</v>
      </c>
      <c r="D107" s="87">
        <f>IFERROR(VLOOKUP(D175,DAY!$A$2:$E$3000,3,0),0)</f>
        <v>26</v>
      </c>
      <c r="E107" s="87">
        <f>IFERROR(VLOOKUP(E175,DAY!$A$2:$E$3000,3,0),0)</f>
        <v>27</v>
      </c>
      <c r="F107" s="87">
        <f>IFERROR(VLOOKUP(F175,DAY!$A$2:$E$3000,3,0),0)</f>
        <v>28</v>
      </c>
      <c r="G107" s="87">
        <f>IFERROR(VLOOKUP(G175,DAY!$A$2:$E$3000,3,0),0)</f>
        <v>29</v>
      </c>
      <c r="H107" s="87">
        <f>IFERROR(VLOOKUP(H175,DAY!$A$2:$E$3000,3,0),0)</f>
        <v>30</v>
      </c>
      <c r="I107" s="87">
        <f>IFERROR(VLOOKUP(I175,DAY!$A$2:$E$3000,3,0),0)</f>
        <v>31</v>
      </c>
      <c r="J107" s="87">
        <f>IFERROR(VLOOKUP(J175,DAY!$A$2:$E$3000,3,0),0)</f>
        <v>1</v>
      </c>
      <c r="K107" s="87">
        <f>IFERROR(VLOOKUP(K175,DAY!$A$2:$E$3000,3,0),0)</f>
        <v>2</v>
      </c>
      <c r="L107" s="87">
        <f>IFERROR(VLOOKUP(L175,DAY!$A$2:$E$3000,3,0),0)</f>
        <v>3</v>
      </c>
      <c r="M107" s="87">
        <f>IFERROR(VLOOKUP(M175,DAY!$A$2:$E$3000,3,0),0)</f>
        <v>4</v>
      </c>
      <c r="N107" s="87">
        <f>IFERROR(VLOOKUP(N175,DAY!$A$2:$E$3000,3,0),0)</f>
        <v>5</v>
      </c>
      <c r="O107" s="87">
        <f>IFERROR(VLOOKUP(O175,DAY!$A$2:$E$3000,3,0),0)</f>
        <v>6</v>
      </c>
      <c r="P107" s="87">
        <f>IFERROR(VLOOKUP(P175,DAY!$A$2:$E$3000,3,0),0)</f>
        <v>7</v>
      </c>
      <c r="Q107" s="87">
        <f>IFERROR(VLOOKUP(Q175,DAY!$A$2:$E$3000,3,0),0)</f>
        <v>8</v>
      </c>
      <c r="R107" s="87">
        <f>IFERROR(VLOOKUP(R175,DAY!$A$2:$E$3000,3,0),0)</f>
        <v>9</v>
      </c>
      <c r="S107" s="87">
        <f>IFERROR(VLOOKUP(S175,DAY!$A$2:$E$3000,3,0),0)</f>
        <v>10</v>
      </c>
      <c r="T107" s="87">
        <f>IFERROR(VLOOKUP(T175,DAY!$A$2:$E$3000,3,0),0)</f>
        <v>11</v>
      </c>
      <c r="U107" s="87">
        <f>IFERROR(VLOOKUP(U175,DAY!$A$2:$E$3000,3,0),0)</f>
        <v>12</v>
      </c>
      <c r="V107" s="87">
        <f>IFERROR(VLOOKUP(V175,DAY!$A$2:$E$3000,3,0),0)</f>
        <v>13</v>
      </c>
      <c r="W107" s="87">
        <f>IFERROR(VLOOKUP(W175,DAY!$A$2:$E$3000,3,0),0)</f>
        <v>14</v>
      </c>
      <c r="X107" s="87">
        <f>IFERROR(VLOOKUP(X175,DAY!$A$2:$E$3000,3,0),0)</f>
        <v>15</v>
      </c>
      <c r="Y107" s="87">
        <f>IFERROR(VLOOKUP(Y175,DAY!$A$2:$E$3000,3,0),0)</f>
        <v>16</v>
      </c>
      <c r="Z107" s="87">
        <f>IFERROR(VLOOKUP(Z175,DAY!$A$2:$E$3000,3,0),0)</f>
        <v>17</v>
      </c>
      <c r="AA107" s="87">
        <f>IFERROR(VLOOKUP(AA175,DAY!$A$2:$E$3000,3,0),0)</f>
        <v>18</v>
      </c>
      <c r="AB107" s="87">
        <f>IFERROR(VLOOKUP(AB175,DAY!$A$2:$E$3000,3,0),0)</f>
        <v>19</v>
      </c>
      <c r="AC107" s="87">
        <f>IFERROR(VLOOKUP(AC175,DAY!$A$2:$E$3000,3,0),0)</f>
        <v>20</v>
      </c>
      <c r="AD107" s="88">
        <f>IFERROR(VLOOKUP(AD175,DAY!$A$2:$E$3000,3,0),0)</f>
        <v>21</v>
      </c>
      <c r="AE107" s="335"/>
      <c r="AF107" s="311"/>
      <c r="AG107" s="216"/>
      <c r="AH107" s="335"/>
      <c r="AI107" s="311"/>
      <c r="AJ107" s="216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228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5"/>
      <c r="AF108" s="311"/>
      <c r="AG108" s="216"/>
      <c r="AH108" s="335"/>
      <c r="AI108" s="311"/>
      <c r="AJ108" s="216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228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>敬老の日</v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5"/>
      <c r="AF109" s="311"/>
      <c r="AG109" s="217"/>
      <c r="AH109" s="335"/>
      <c r="AI109" s="311"/>
      <c r="AJ109" s="217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228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12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12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75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14">
        <f>IFERROR(AM111,0)</f>
        <v>0</v>
      </c>
      <c r="AF111" s="315"/>
      <c r="AG111" s="313"/>
      <c r="AH111" s="314">
        <f>IFERROR(AN111,0)</f>
        <v>0</v>
      </c>
      <c r="AI111" s="315"/>
      <c r="AJ111" s="313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227" t="s">
        <v>78</v>
      </c>
      <c r="B112" s="32" t="s">
        <v>0</v>
      </c>
      <c r="C112" s="86">
        <f>IFERROR(VLOOKUP(C176,DAY!$A$2:$E$3000,2,0),0)</f>
        <v>9</v>
      </c>
      <c r="D112" s="86">
        <f>IFERROR(VLOOKUP(D176,DAY!$A$2:$E$3000,2,0),0)</f>
        <v>9</v>
      </c>
      <c r="E112" s="86">
        <f>IFERROR(VLOOKUP(E176,DAY!$A$2:$E$3000,2,0),0)</f>
        <v>9</v>
      </c>
      <c r="F112" s="86">
        <f>IFERROR(VLOOKUP(F176,DAY!$A$2:$E$3000,2,0),0)</f>
        <v>9</v>
      </c>
      <c r="G112" s="86">
        <f>IFERROR(VLOOKUP(G176,DAY!$A$2:$E$3000,2,0),0)</f>
        <v>9</v>
      </c>
      <c r="H112" s="86">
        <f>IFERROR(VLOOKUP(H176,DAY!$A$2:$E$3000,2,0),0)</f>
        <v>9</v>
      </c>
      <c r="I112" s="86">
        <f>IFERROR(VLOOKUP(I176,DAY!$A$2:$E$3000,2,0),0)</f>
        <v>9</v>
      </c>
      <c r="J112" s="86">
        <f>IFERROR(VLOOKUP(J176,DAY!$A$2:$E$3000,2,0),0)</f>
        <v>9</v>
      </c>
      <c r="K112" s="86">
        <f>IFERROR(VLOOKUP(K176,DAY!$A$2:$E$3000,2,0),0)</f>
        <v>9</v>
      </c>
      <c r="L112" s="86">
        <f>IFERROR(VLOOKUP(L176,DAY!$A$2:$E$3000,2,0),0)</f>
        <v>10</v>
      </c>
      <c r="M112" s="86">
        <f>IFERROR(VLOOKUP(M176,DAY!$A$2:$E$3000,2,0),0)</f>
        <v>10</v>
      </c>
      <c r="N112" s="86">
        <f>IFERROR(VLOOKUP(N176,DAY!$A$2:$E$3000,2,0),0)</f>
        <v>10</v>
      </c>
      <c r="O112" s="86">
        <f>IFERROR(VLOOKUP(O176,DAY!$A$2:$E$3000,2,0),0)</f>
        <v>10</v>
      </c>
      <c r="P112" s="86">
        <f>IFERROR(VLOOKUP(P176,DAY!$A$2:$E$3000,2,0),0)</f>
        <v>10</v>
      </c>
      <c r="Q112" s="86">
        <f>IFERROR(VLOOKUP(Q176,DAY!$A$2:$E$3000,2,0),0)</f>
        <v>10</v>
      </c>
      <c r="R112" s="86">
        <f>IFERROR(VLOOKUP(R176,DAY!$A$2:$E$3000,2,0),0)</f>
        <v>10</v>
      </c>
      <c r="S112" s="86">
        <f>IFERROR(VLOOKUP(S176,DAY!$A$2:$E$3000,2,0),0)</f>
        <v>10</v>
      </c>
      <c r="T112" s="86">
        <f>IFERROR(VLOOKUP(T176,DAY!$A$2:$E$3000,2,0),0)</f>
        <v>10</v>
      </c>
      <c r="U112" s="86">
        <f>IFERROR(VLOOKUP(U176,DAY!$A$2:$E$3000,2,0),0)</f>
        <v>10</v>
      </c>
      <c r="V112" s="86">
        <f>IFERROR(VLOOKUP(V176,DAY!$A$2:$E$3000,2,0),0)</f>
        <v>10</v>
      </c>
      <c r="W112" s="86">
        <f>IFERROR(VLOOKUP(W176,DAY!$A$2:$E$3000,2,0),0)</f>
        <v>10</v>
      </c>
      <c r="X112" s="86">
        <f>IFERROR(VLOOKUP(X176,DAY!$A$2:$E$3000,2,0),0)</f>
        <v>10</v>
      </c>
      <c r="Y112" s="86">
        <f>IFERROR(VLOOKUP(Y176,DAY!$A$2:$E$3000,2,0),0)</f>
        <v>10</v>
      </c>
      <c r="Z112" s="86">
        <f>IFERROR(VLOOKUP(Z176,DAY!$A$2:$E$3000,2,0),0)</f>
        <v>10</v>
      </c>
      <c r="AA112" s="86">
        <f>IFERROR(VLOOKUP(AA176,DAY!$A$2:$E$3000,2,0),0)</f>
        <v>10</v>
      </c>
      <c r="AB112" s="86">
        <f>IFERROR(VLOOKUP(AB176,DAY!$A$2:$E$3000,2,0),0)</f>
        <v>10</v>
      </c>
      <c r="AC112" s="86">
        <f>IFERROR(VLOOKUP(AC176,DAY!$A$2:$E$3000,2,0),0)</f>
        <v>10</v>
      </c>
      <c r="AD112" s="86">
        <f>IFERROR(VLOOKUP(AD176,DAY!$A$2:$E$3000,2,0),0)</f>
        <v>10</v>
      </c>
      <c r="AE112" s="334" t="s">
        <v>11</v>
      </c>
      <c r="AF112" s="336" t="s">
        <v>12</v>
      </c>
      <c r="AG112" s="216" t="s">
        <v>84</v>
      </c>
      <c r="AH112" s="337" t="s">
        <v>11</v>
      </c>
      <c r="AI112" s="310" t="s">
        <v>13</v>
      </c>
      <c r="AJ112" s="216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228"/>
      <c r="B113" s="35" t="s">
        <v>1</v>
      </c>
      <c r="C113" s="87">
        <f>IFERROR(VLOOKUP(C176,DAY!$A$2:$E$3000,3,0),0)</f>
        <v>22</v>
      </c>
      <c r="D113" s="87">
        <f>IFERROR(VLOOKUP(D176,DAY!$A$2:$E$3000,3,0),0)</f>
        <v>23</v>
      </c>
      <c r="E113" s="87">
        <f>IFERROR(VLOOKUP(E176,DAY!$A$2:$E$3000,3,0),0)</f>
        <v>24</v>
      </c>
      <c r="F113" s="87">
        <f>IFERROR(VLOOKUP(F176,DAY!$A$2:$E$3000,3,0),0)</f>
        <v>25</v>
      </c>
      <c r="G113" s="87">
        <f>IFERROR(VLOOKUP(G176,DAY!$A$2:$E$3000,3,0),0)</f>
        <v>26</v>
      </c>
      <c r="H113" s="87">
        <f>IFERROR(VLOOKUP(H176,DAY!$A$2:$E$3000,3,0),0)</f>
        <v>27</v>
      </c>
      <c r="I113" s="87">
        <f>IFERROR(VLOOKUP(I176,DAY!$A$2:$E$3000,3,0),0)</f>
        <v>28</v>
      </c>
      <c r="J113" s="87">
        <f>IFERROR(VLOOKUP(J176,DAY!$A$2:$E$3000,3,0),0)</f>
        <v>29</v>
      </c>
      <c r="K113" s="87">
        <f>IFERROR(VLOOKUP(K176,DAY!$A$2:$E$3000,3,0),0)</f>
        <v>30</v>
      </c>
      <c r="L113" s="87">
        <f>IFERROR(VLOOKUP(L176,DAY!$A$2:$E$3000,3,0),0)</f>
        <v>1</v>
      </c>
      <c r="M113" s="87">
        <f>IFERROR(VLOOKUP(M176,DAY!$A$2:$E$3000,3,0),0)</f>
        <v>2</v>
      </c>
      <c r="N113" s="87">
        <f>IFERROR(VLOOKUP(N176,DAY!$A$2:$E$3000,3,0),0)</f>
        <v>3</v>
      </c>
      <c r="O113" s="87">
        <f>IFERROR(VLOOKUP(O176,DAY!$A$2:$E$3000,3,0),0)</f>
        <v>4</v>
      </c>
      <c r="P113" s="87">
        <f>IFERROR(VLOOKUP(P176,DAY!$A$2:$E$3000,3,0),0)</f>
        <v>5</v>
      </c>
      <c r="Q113" s="87">
        <f>IFERROR(VLOOKUP(Q176,DAY!$A$2:$E$3000,3,0),0)</f>
        <v>6</v>
      </c>
      <c r="R113" s="87">
        <f>IFERROR(VLOOKUP(R176,DAY!$A$2:$E$3000,3,0),0)</f>
        <v>7</v>
      </c>
      <c r="S113" s="87">
        <f>IFERROR(VLOOKUP(S176,DAY!$A$2:$E$3000,3,0),0)</f>
        <v>8</v>
      </c>
      <c r="T113" s="87">
        <f>IFERROR(VLOOKUP(T176,DAY!$A$2:$E$3000,3,0),0)</f>
        <v>9</v>
      </c>
      <c r="U113" s="87">
        <f>IFERROR(VLOOKUP(U176,DAY!$A$2:$E$3000,3,0),0)</f>
        <v>10</v>
      </c>
      <c r="V113" s="87">
        <f>IFERROR(VLOOKUP(V176,DAY!$A$2:$E$3000,3,0),0)</f>
        <v>11</v>
      </c>
      <c r="W113" s="87">
        <f>IFERROR(VLOOKUP(W176,DAY!$A$2:$E$3000,3,0),0)</f>
        <v>12</v>
      </c>
      <c r="X113" s="87">
        <f>IFERROR(VLOOKUP(X176,DAY!$A$2:$E$3000,3,0),0)</f>
        <v>13</v>
      </c>
      <c r="Y113" s="87">
        <f>IFERROR(VLOOKUP(Y176,DAY!$A$2:$E$3000,3,0),0)</f>
        <v>14</v>
      </c>
      <c r="Z113" s="87">
        <f>IFERROR(VLOOKUP(Z176,DAY!$A$2:$E$3000,3,0),0)</f>
        <v>15</v>
      </c>
      <c r="AA113" s="87">
        <f>IFERROR(VLOOKUP(AA176,DAY!$A$2:$E$3000,3,0),0)</f>
        <v>16</v>
      </c>
      <c r="AB113" s="87">
        <f>IFERROR(VLOOKUP(AB176,DAY!$A$2:$E$3000,3,0),0)</f>
        <v>17</v>
      </c>
      <c r="AC113" s="87">
        <f>IFERROR(VLOOKUP(AC176,DAY!$A$2:$E$3000,3,0),0)</f>
        <v>18</v>
      </c>
      <c r="AD113" s="88">
        <f>IFERROR(VLOOKUP(AD176,DAY!$A$2:$E$3000,3,0),0)</f>
        <v>19</v>
      </c>
      <c r="AE113" s="335"/>
      <c r="AF113" s="311"/>
      <c r="AG113" s="216"/>
      <c r="AH113" s="335"/>
      <c r="AI113" s="311"/>
      <c r="AJ113" s="216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228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5"/>
      <c r="AF114" s="311"/>
      <c r="AG114" s="216"/>
      <c r="AH114" s="335"/>
      <c r="AI114" s="311"/>
      <c r="AJ114" s="216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228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>秋分の日</v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>スポーツの日</v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5"/>
      <c r="AF115" s="311"/>
      <c r="AG115" s="217"/>
      <c r="AH115" s="335"/>
      <c r="AI115" s="311"/>
      <c r="AJ115" s="217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228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12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12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75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14">
        <f>IFERROR(AM117,0)</f>
        <v>0</v>
      </c>
      <c r="AF117" s="315"/>
      <c r="AG117" s="313"/>
      <c r="AH117" s="314">
        <f>IFERROR(AN117,0)</f>
        <v>0</v>
      </c>
      <c r="AI117" s="315"/>
      <c r="AJ117" s="313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227" t="s">
        <v>79</v>
      </c>
      <c r="B118" s="32" t="s">
        <v>0</v>
      </c>
      <c r="C118" s="86">
        <f>IFERROR(VLOOKUP(C177,DAY!$A$2:$E$3000,2,0),0)</f>
        <v>10</v>
      </c>
      <c r="D118" s="86">
        <f>IFERROR(VLOOKUP(D177,DAY!$A$2:$E$3000,2,0),0)</f>
        <v>10</v>
      </c>
      <c r="E118" s="86">
        <f>IFERROR(VLOOKUP(E177,DAY!$A$2:$E$3000,2,0),0)</f>
        <v>10</v>
      </c>
      <c r="F118" s="86">
        <f>IFERROR(VLOOKUP(F177,DAY!$A$2:$E$3000,2,0),0)</f>
        <v>10</v>
      </c>
      <c r="G118" s="86">
        <f>IFERROR(VLOOKUP(G177,DAY!$A$2:$E$3000,2,0),0)</f>
        <v>10</v>
      </c>
      <c r="H118" s="86">
        <f>IFERROR(VLOOKUP(H177,DAY!$A$2:$E$3000,2,0),0)</f>
        <v>10</v>
      </c>
      <c r="I118" s="86">
        <f>IFERROR(VLOOKUP(I177,DAY!$A$2:$E$3000,2,0),0)</f>
        <v>10</v>
      </c>
      <c r="J118" s="86">
        <f>IFERROR(VLOOKUP(J177,DAY!$A$2:$E$3000,2,0),0)</f>
        <v>10</v>
      </c>
      <c r="K118" s="86">
        <f>IFERROR(VLOOKUP(K177,DAY!$A$2:$E$3000,2,0),0)</f>
        <v>10</v>
      </c>
      <c r="L118" s="86">
        <f>IFERROR(VLOOKUP(L177,DAY!$A$2:$E$3000,2,0),0)</f>
        <v>10</v>
      </c>
      <c r="M118" s="86">
        <f>IFERROR(VLOOKUP(M177,DAY!$A$2:$E$3000,2,0),0)</f>
        <v>10</v>
      </c>
      <c r="N118" s="86">
        <f>IFERROR(VLOOKUP(N177,DAY!$A$2:$E$3000,2,0),0)</f>
        <v>10</v>
      </c>
      <c r="O118" s="86">
        <f>IFERROR(VLOOKUP(O177,DAY!$A$2:$E$3000,2,0),0)</f>
        <v>11</v>
      </c>
      <c r="P118" s="86">
        <f>IFERROR(VLOOKUP(P177,DAY!$A$2:$E$3000,2,0),0)</f>
        <v>11</v>
      </c>
      <c r="Q118" s="86">
        <f>IFERROR(VLOOKUP(Q177,DAY!$A$2:$E$3000,2,0),0)</f>
        <v>11</v>
      </c>
      <c r="R118" s="86">
        <f>IFERROR(VLOOKUP(R177,DAY!$A$2:$E$3000,2,0),0)</f>
        <v>11</v>
      </c>
      <c r="S118" s="86">
        <f>IFERROR(VLOOKUP(S177,DAY!$A$2:$E$3000,2,0),0)</f>
        <v>11</v>
      </c>
      <c r="T118" s="86">
        <f>IFERROR(VLOOKUP(T177,DAY!$A$2:$E$3000,2,0),0)</f>
        <v>11</v>
      </c>
      <c r="U118" s="86">
        <f>IFERROR(VLOOKUP(U177,DAY!$A$2:$E$3000,2,0),0)</f>
        <v>11</v>
      </c>
      <c r="V118" s="86">
        <f>IFERROR(VLOOKUP(V177,DAY!$A$2:$E$3000,2,0),0)</f>
        <v>11</v>
      </c>
      <c r="W118" s="86">
        <f>IFERROR(VLOOKUP(W177,DAY!$A$2:$E$3000,2,0),0)</f>
        <v>11</v>
      </c>
      <c r="X118" s="86">
        <f>IFERROR(VLOOKUP(X177,DAY!$A$2:$E$3000,2,0),0)</f>
        <v>11</v>
      </c>
      <c r="Y118" s="86">
        <f>IFERROR(VLOOKUP(Y177,DAY!$A$2:$E$3000,2,0),0)</f>
        <v>11</v>
      </c>
      <c r="Z118" s="86">
        <f>IFERROR(VLOOKUP(Z177,DAY!$A$2:$E$3000,2,0),0)</f>
        <v>11</v>
      </c>
      <c r="AA118" s="86">
        <f>IFERROR(VLOOKUP(AA177,DAY!$A$2:$E$3000,2,0),0)</f>
        <v>11</v>
      </c>
      <c r="AB118" s="86">
        <f>IFERROR(VLOOKUP(AB177,DAY!$A$2:$E$3000,2,0),0)</f>
        <v>11</v>
      </c>
      <c r="AC118" s="86">
        <f>IFERROR(VLOOKUP(AC177,DAY!$A$2:$E$3000,2,0),0)</f>
        <v>11</v>
      </c>
      <c r="AD118" s="86">
        <f>IFERROR(VLOOKUP(AD177,DAY!$A$2:$E$3000,2,0),0)</f>
        <v>11</v>
      </c>
      <c r="AE118" s="340" t="s">
        <v>11</v>
      </c>
      <c r="AF118" s="338" t="s">
        <v>12</v>
      </c>
      <c r="AG118" s="226" t="s">
        <v>84</v>
      </c>
      <c r="AH118" s="340" t="s">
        <v>11</v>
      </c>
      <c r="AI118" s="338" t="s">
        <v>13</v>
      </c>
      <c r="AJ118" s="226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228"/>
      <c r="B119" s="35" t="s">
        <v>1</v>
      </c>
      <c r="C119" s="87">
        <f>IFERROR(VLOOKUP(C177,DAY!$A$2:$E$3000,3,0),0)</f>
        <v>20</v>
      </c>
      <c r="D119" s="87">
        <f>IFERROR(VLOOKUP(D177,DAY!$A$2:$E$3000,3,0),0)</f>
        <v>21</v>
      </c>
      <c r="E119" s="87">
        <f>IFERROR(VLOOKUP(E177,DAY!$A$2:$E$3000,3,0),0)</f>
        <v>22</v>
      </c>
      <c r="F119" s="87">
        <f>IFERROR(VLOOKUP(F177,DAY!$A$2:$E$3000,3,0),0)</f>
        <v>23</v>
      </c>
      <c r="G119" s="87">
        <f>IFERROR(VLOOKUP(G177,DAY!$A$2:$E$3000,3,0),0)</f>
        <v>24</v>
      </c>
      <c r="H119" s="87">
        <f>IFERROR(VLOOKUP(H177,DAY!$A$2:$E$3000,3,0),0)</f>
        <v>25</v>
      </c>
      <c r="I119" s="87">
        <f>IFERROR(VLOOKUP(I177,DAY!$A$2:$E$3000,3,0),0)</f>
        <v>26</v>
      </c>
      <c r="J119" s="87">
        <f>IFERROR(VLOOKUP(J177,DAY!$A$2:$E$3000,3,0),0)</f>
        <v>27</v>
      </c>
      <c r="K119" s="87">
        <f>IFERROR(VLOOKUP(K177,DAY!$A$2:$E$3000,3,0),0)</f>
        <v>28</v>
      </c>
      <c r="L119" s="87">
        <f>IFERROR(VLOOKUP(L177,DAY!$A$2:$E$3000,3,0),0)</f>
        <v>29</v>
      </c>
      <c r="M119" s="87">
        <f>IFERROR(VLOOKUP(M177,DAY!$A$2:$E$3000,3,0),0)</f>
        <v>30</v>
      </c>
      <c r="N119" s="87">
        <f>IFERROR(VLOOKUP(N177,DAY!$A$2:$E$3000,3,0),0)</f>
        <v>31</v>
      </c>
      <c r="O119" s="87">
        <f>IFERROR(VLOOKUP(O177,DAY!$A$2:$E$3000,3,0),0)</f>
        <v>1</v>
      </c>
      <c r="P119" s="87">
        <f>IFERROR(VLOOKUP(P177,DAY!$A$2:$E$3000,3,0),0)</f>
        <v>2</v>
      </c>
      <c r="Q119" s="87">
        <f>IFERROR(VLOOKUP(Q177,DAY!$A$2:$E$3000,3,0),0)</f>
        <v>3</v>
      </c>
      <c r="R119" s="87">
        <f>IFERROR(VLOOKUP(R177,DAY!$A$2:$E$3000,3,0),0)</f>
        <v>4</v>
      </c>
      <c r="S119" s="87">
        <f>IFERROR(VLOOKUP(S177,DAY!$A$2:$E$3000,3,0),0)</f>
        <v>5</v>
      </c>
      <c r="T119" s="87">
        <f>IFERROR(VLOOKUP(T177,DAY!$A$2:$E$3000,3,0),0)</f>
        <v>6</v>
      </c>
      <c r="U119" s="87">
        <f>IFERROR(VLOOKUP(U177,DAY!$A$2:$E$3000,3,0),0)</f>
        <v>7</v>
      </c>
      <c r="V119" s="87">
        <f>IFERROR(VLOOKUP(V177,DAY!$A$2:$E$3000,3,0),0)</f>
        <v>8</v>
      </c>
      <c r="W119" s="87">
        <f>IFERROR(VLOOKUP(W177,DAY!$A$2:$E$3000,3,0),0)</f>
        <v>9</v>
      </c>
      <c r="X119" s="87">
        <f>IFERROR(VLOOKUP(X177,DAY!$A$2:$E$3000,3,0),0)</f>
        <v>10</v>
      </c>
      <c r="Y119" s="87">
        <f>IFERROR(VLOOKUP(Y177,DAY!$A$2:$E$3000,3,0),0)</f>
        <v>11</v>
      </c>
      <c r="Z119" s="87">
        <f>IFERROR(VLOOKUP(Z177,DAY!$A$2:$E$3000,3,0),0)</f>
        <v>12</v>
      </c>
      <c r="AA119" s="87">
        <f>IFERROR(VLOOKUP(AA177,DAY!$A$2:$E$3000,3,0),0)</f>
        <v>13</v>
      </c>
      <c r="AB119" s="87">
        <f>IFERROR(VLOOKUP(AB177,DAY!$A$2:$E$3000,3,0),0)</f>
        <v>14</v>
      </c>
      <c r="AC119" s="87">
        <f>IFERROR(VLOOKUP(AC177,DAY!$A$2:$E$3000,3,0),0)</f>
        <v>15</v>
      </c>
      <c r="AD119" s="88">
        <f>IFERROR(VLOOKUP(AD177,DAY!$A$2:$E$3000,3,0),0)</f>
        <v>16</v>
      </c>
      <c r="AE119" s="341"/>
      <c r="AF119" s="339"/>
      <c r="AG119" s="216"/>
      <c r="AH119" s="341"/>
      <c r="AI119" s="339"/>
      <c r="AJ119" s="216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228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41"/>
      <c r="AF120" s="339"/>
      <c r="AG120" s="216"/>
      <c r="AH120" s="341"/>
      <c r="AI120" s="339"/>
      <c r="AJ120" s="216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228"/>
      <c r="B121" s="39" t="s">
        <v>3</v>
      </c>
      <c r="C121" s="90" t="str">
        <f>IFERROR(VLOOKUP(C177,DAY!$A$2:$E$3000,5,0),0)</f>
        <v/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>文化の日</v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/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4"/>
      <c r="AF121" s="336"/>
      <c r="AG121" s="217"/>
      <c r="AH121" s="334"/>
      <c r="AI121" s="336"/>
      <c r="AJ121" s="217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228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12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12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75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14">
        <f>IFERROR(AM123,0)</f>
        <v>0</v>
      </c>
      <c r="AF123" s="315"/>
      <c r="AG123" s="313"/>
      <c r="AH123" s="314">
        <f>IFERROR(AN123,0)</f>
        <v>0</v>
      </c>
      <c r="AI123" s="315"/>
      <c r="AJ123" s="313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227" t="s">
        <v>80</v>
      </c>
      <c r="B124" s="32" t="s">
        <v>0</v>
      </c>
      <c r="C124" s="86">
        <f>IFERROR(VLOOKUP(C178,DAY!$A$2:$E$3000,2,0),0)</f>
        <v>11</v>
      </c>
      <c r="D124" s="86">
        <f>IFERROR(VLOOKUP(D178,DAY!$A$2:$E$3000,2,0),0)</f>
        <v>11</v>
      </c>
      <c r="E124" s="86">
        <f>IFERROR(VLOOKUP(E178,DAY!$A$2:$E$3000,2,0),0)</f>
        <v>11</v>
      </c>
      <c r="F124" s="86">
        <f>IFERROR(VLOOKUP(F178,DAY!$A$2:$E$3000,2,0),0)</f>
        <v>11</v>
      </c>
      <c r="G124" s="86">
        <f>IFERROR(VLOOKUP(G178,DAY!$A$2:$E$3000,2,0),0)</f>
        <v>11</v>
      </c>
      <c r="H124" s="86">
        <f>IFERROR(VLOOKUP(H178,DAY!$A$2:$E$3000,2,0),0)</f>
        <v>11</v>
      </c>
      <c r="I124" s="86">
        <f>IFERROR(VLOOKUP(I178,DAY!$A$2:$E$3000,2,0),0)</f>
        <v>11</v>
      </c>
      <c r="J124" s="86">
        <f>IFERROR(VLOOKUP(J178,DAY!$A$2:$E$3000,2,0),0)</f>
        <v>11</v>
      </c>
      <c r="K124" s="86">
        <f>IFERROR(VLOOKUP(K178,DAY!$A$2:$E$3000,2,0),0)</f>
        <v>11</v>
      </c>
      <c r="L124" s="86">
        <f>IFERROR(VLOOKUP(L178,DAY!$A$2:$E$3000,2,0),0)</f>
        <v>11</v>
      </c>
      <c r="M124" s="86">
        <f>IFERROR(VLOOKUP(M178,DAY!$A$2:$E$3000,2,0),0)</f>
        <v>11</v>
      </c>
      <c r="N124" s="86">
        <f>IFERROR(VLOOKUP(N178,DAY!$A$2:$E$3000,2,0),0)</f>
        <v>11</v>
      </c>
      <c r="O124" s="86">
        <f>IFERROR(VLOOKUP(O178,DAY!$A$2:$E$3000,2,0),0)</f>
        <v>11</v>
      </c>
      <c r="P124" s="86">
        <f>IFERROR(VLOOKUP(P178,DAY!$A$2:$E$3000,2,0),0)</f>
        <v>11</v>
      </c>
      <c r="Q124" s="86">
        <f>IFERROR(VLOOKUP(Q178,DAY!$A$2:$E$3000,2,0),0)</f>
        <v>12</v>
      </c>
      <c r="R124" s="86">
        <f>IFERROR(VLOOKUP(R178,DAY!$A$2:$E$3000,2,0),0)</f>
        <v>12</v>
      </c>
      <c r="S124" s="86">
        <f>IFERROR(VLOOKUP(S178,DAY!$A$2:$E$3000,2,0),0)</f>
        <v>12</v>
      </c>
      <c r="T124" s="86">
        <f>IFERROR(VLOOKUP(T178,DAY!$A$2:$E$3000,2,0),0)</f>
        <v>12</v>
      </c>
      <c r="U124" s="86">
        <f>IFERROR(VLOOKUP(U178,DAY!$A$2:$E$3000,2,0),0)</f>
        <v>12</v>
      </c>
      <c r="V124" s="86">
        <f>IFERROR(VLOOKUP(V178,DAY!$A$2:$E$3000,2,0),0)</f>
        <v>12</v>
      </c>
      <c r="W124" s="86">
        <f>IFERROR(VLOOKUP(W178,DAY!$A$2:$E$3000,2,0),0)</f>
        <v>12</v>
      </c>
      <c r="X124" s="86">
        <f>IFERROR(VLOOKUP(X178,DAY!$A$2:$E$3000,2,0),0)</f>
        <v>12</v>
      </c>
      <c r="Y124" s="86">
        <f>IFERROR(VLOOKUP(Y178,DAY!$A$2:$E$3000,2,0),0)</f>
        <v>12</v>
      </c>
      <c r="Z124" s="86">
        <f>IFERROR(VLOOKUP(Z178,DAY!$A$2:$E$3000,2,0),0)</f>
        <v>12</v>
      </c>
      <c r="AA124" s="86">
        <f>IFERROR(VLOOKUP(AA178,DAY!$A$2:$E$3000,2,0),0)</f>
        <v>12</v>
      </c>
      <c r="AB124" s="86">
        <f>IFERROR(VLOOKUP(AB178,DAY!$A$2:$E$3000,2,0),0)</f>
        <v>12</v>
      </c>
      <c r="AC124" s="86">
        <f>IFERROR(VLOOKUP(AC178,DAY!$A$2:$E$3000,2,0),0)</f>
        <v>12</v>
      </c>
      <c r="AD124" s="86">
        <f>IFERROR(VLOOKUP(AD178,DAY!$A$2:$E$3000,2,0),0)</f>
        <v>12</v>
      </c>
      <c r="AE124" s="334" t="s">
        <v>11</v>
      </c>
      <c r="AF124" s="336" t="s">
        <v>12</v>
      </c>
      <c r="AG124" s="216" t="s">
        <v>84</v>
      </c>
      <c r="AH124" s="337" t="s">
        <v>11</v>
      </c>
      <c r="AI124" s="310" t="s">
        <v>13</v>
      </c>
      <c r="AJ124" s="216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228"/>
      <c r="B125" s="35" t="s">
        <v>1</v>
      </c>
      <c r="C125" s="87">
        <f>IFERROR(VLOOKUP(C178,DAY!$A$2:$E$3000,3,0),0)</f>
        <v>17</v>
      </c>
      <c r="D125" s="87">
        <f>IFERROR(VLOOKUP(D178,DAY!$A$2:$E$3000,3,0),0)</f>
        <v>18</v>
      </c>
      <c r="E125" s="87">
        <f>IFERROR(VLOOKUP(E178,DAY!$A$2:$E$3000,3,0),0)</f>
        <v>19</v>
      </c>
      <c r="F125" s="87">
        <f>IFERROR(VLOOKUP(F178,DAY!$A$2:$E$3000,3,0),0)</f>
        <v>20</v>
      </c>
      <c r="G125" s="87">
        <f>IFERROR(VLOOKUP(G178,DAY!$A$2:$E$3000,3,0),0)</f>
        <v>21</v>
      </c>
      <c r="H125" s="87">
        <f>IFERROR(VLOOKUP(H178,DAY!$A$2:$E$3000,3,0),0)</f>
        <v>22</v>
      </c>
      <c r="I125" s="87">
        <f>IFERROR(VLOOKUP(I178,DAY!$A$2:$E$3000,3,0),0)</f>
        <v>23</v>
      </c>
      <c r="J125" s="87">
        <f>IFERROR(VLOOKUP(J178,DAY!$A$2:$E$3000,3,0),0)</f>
        <v>24</v>
      </c>
      <c r="K125" s="87">
        <f>IFERROR(VLOOKUP(K178,DAY!$A$2:$E$3000,3,0),0)</f>
        <v>25</v>
      </c>
      <c r="L125" s="87">
        <f>IFERROR(VLOOKUP(L178,DAY!$A$2:$E$3000,3,0),0)</f>
        <v>26</v>
      </c>
      <c r="M125" s="87">
        <f>IFERROR(VLOOKUP(M178,DAY!$A$2:$E$3000,3,0),0)</f>
        <v>27</v>
      </c>
      <c r="N125" s="87">
        <f>IFERROR(VLOOKUP(N178,DAY!$A$2:$E$3000,3,0),0)</f>
        <v>28</v>
      </c>
      <c r="O125" s="87">
        <f>IFERROR(VLOOKUP(O178,DAY!$A$2:$E$3000,3,0),0)</f>
        <v>29</v>
      </c>
      <c r="P125" s="87">
        <f>IFERROR(VLOOKUP(P178,DAY!$A$2:$E$3000,3,0),0)</f>
        <v>30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5"/>
      <c r="AF125" s="311"/>
      <c r="AG125" s="216"/>
      <c r="AH125" s="335"/>
      <c r="AI125" s="311"/>
      <c r="AJ125" s="216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228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5"/>
      <c r="AF126" s="311"/>
      <c r="AG126" s="216"/>
      <c r="AH126" s="335"/>
      <c r="AI126" s="311"/>
      <c r="AJ126" s="216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228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>勤労感謝の日</v>
      </c>
      <c r="J127" s="90" t="str">
        <f>IFERROR(VLOOKUP(J178,DAY!$A$2:$E$3000,5,0),0)</f>
        <v>振替休日</v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5"/>
      <c r="AF127" s="311"/>
      <c r="AG127" s="217"/>
      <c r="AH127" s="335"/>
      <c r="AI127" s="311"/>
      <c r="AJ127" s="217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228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12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12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75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14">
        <f>IFERROR(AM129,0)</f>
        <v>0</v>
      </c>
      <c r="AF129" s="315"/>
      <c r="AG129" s="313"/>
      <c r="AH129" s="314">
        <f>IFERROR(AN129,0)</f>
        <v>0</v>
      </c>
      <c r="AI129" s="315"/>
      <c r="AJ129" s="313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227" t="s">
        <v>81</v>
      </c>
      <c r="B130" s="32" t="s">
        <v>0</v>
      </c>
      <c r="C130" s="86">
        <f>IFERROR(VLOOKUP(C179,DAY!$A$2:$E$3000,2,0),0)</f>
        <v>12</v>
      </c>
      <c r="D130" s="86">
        <f>IFERROR(VLOOKUP(D179,DAY!$A$2:$E$3000,2,0),0)</f>
        <v>12</v>
      </c>
      <c r="E130" s="86">
        <f>IFERROR(VLOOKUP(E179,DAY!$A$2:$E$3000,2,0),0)</f>
        <v>12</v>
      </c>
      <c r="F130" s="86">
        <f>IFERROR(VLOOKUP(F179,DAY!$A$2:$E$3000,2,0),0)</f>
        <v>12</v>
      </c>
      <c r="G130" s="86">
        <f>IFERROR(VLOOKUP(G179,DAY!$A$2:$E$3000,2,0),0)</f>
        <v>12</v>
      </c>
      <c r="H130" s="86">
        <f>IFERROR(VLOOKUP(H179,DAY!$A$2:$E$3000,2,0),0)</f>
        <v>12</v>
      </c>
      <c r="I130" s="86">
        <f>IFERROR(VLOOKUP(I179,DAY!$A$2:$E$3000,2,0),0)</f>
        <v>12</v>
      </c>
      <c r="J130" s="86">
        <f>IFERROR(VLOOKUP(J179,DAY!$A$2:$E$3000,2,0),0)</f>
        <v>12</v>
      </c>
      <c r="K130" s="86">
        <f>IFERROR(VLOOKUP(K179,DAY!$A$2:$E$3000,2,0),0)</f>
        <v>12</v>
      </c>
      <c r="L130" s="86">
        <f>IFERROR(VLOOKUP(L179,DAY!$A$2:$E$3000,2,0),0)</f>
        <v>12</v>
      </c>
      <c r="M130" s="86">
        <f>IFERROR(VLOOKUP(M179,DAY!$A$2:$E$3000,2,0),0)</f>
        <v>12</v>
      </c>
      <c r="N130" s="86">
        <f>IFERROR(VLOOKUP(N179,DAY!$A$2:$E$3000,2,0),0)</f>
        <v>12</v>
      </c>
      <c r="O130" s="86">
        <f>IFERROR(VLOOKUP(O179,DAY!$A$2:$E$3000,2,0),0)</f>
        <v>12</v>
      </c>
      <c r="P130" s="86">
        <f>IFERROR(VLOOKUP(P179,DAY!$A$2:$E$3000,2,0),0)</f>
        <v>12</v>
      </c>
      <c r="Q130" s="86">
        <f>IFERROR(VLOOKUP(Q179,DAY!$A$2:$E$3000,2,0),0)</f>
        <v>12</v>
      </c>
      <c r="R130" s="86">
        <f>IFERROR(VLOOKUP(R179,DAY!$A$2:$E$3000,2,0),0)</f>
        <v>12</v>
      </c>
      <c r="S130" s="86">
        <f>IFERROR(VLOOKUP(S179,DAY!$A$2:$E$3000,2,0),0)</f>
        <v>12</v>
      </c>
      <c r="T130" s="86">
        <f>IFERROR(VLOOKUP(T179,DAY!$A$2:$E$3000,2,0),0)</f>
        <v>1</v>
      </c>
      <c r="U130" s="86">
        <f>IFERROR(VLOOKUP(U179,DAY!$A$2:$E$3000,2,0),0)</f>
        <v>1</v>
      </c>
      <c r="V130" s="86">
        <f>IFERROR(VLOOKUP(V179,DAY!$A$2:$E$3000,2,0),0)</f>
        <v>1</v>
      </c>
      <c r="W130" s="86">
        <f>IFERROR(VLOOKUP(W179,DAY!$A$2:$E$3000,2,0),0)</f>
        <v>1</v>
      </c>
      <c r="X130" s="86">
        <f>IFERROR(VLOOKUP(X179,DAY!$A$2:$E$3000,2,0),0)</f>
        <v>1</v>
      </c>
      <c r="Y130" s="86">
        <f>IFERROR(VLOOKUP(Y179,DAY!$A$2:$E$3000,2,0),0)</f>
        <v>1</v>
      </c>
      <c r="Z130" s="86">
        <f>IFERROR(VLOOKUP(Z179,DAY!$A$2:$E$3000,2,0),0)</f>
        <v>1</v>
      </c>
      <c r="AA130" s="86">
        <f>IFERROR(VLOOKUP(AA179,DAY!$A$2:$E$3000,2,0),0)</f>
        <v>1</v>
      </c>
      <c r="AB130" s="86">
        <f>IFERROR(VLOOKUP(AB179,DAY!$A$2:$E$3000,2,0),0)</f>
        <v>1</v>
      </c>
      <c r="AC130" s="86">
        <f>IFERROR(VLOOKUP(AC179,DAY!$A$2:$E$3000,2,0),0)</f>
        <v>1</v>
      </c>
      <c r="AD130" s="86">
        <f>IFERROR(VLOOKUP(AD179,DAY!$A$2:$E$3000,2,0),0)</f>
        <v>1</v>
      </c>
      <c r="AE130" s="334" t="s">
        <v>11</v>
      </c>
      <c r="AF130" s="336" t="s">
        <v>12</v>
      </c>
      <c r="AG130" s="216" t="s">
        <v>84</v>
      </c>
      <c r="AH130" s="337" t="s">
        <v>11</v>
      </c>
      <c r="AI130" s="310" t="s">
        <v>13</v>
      </c>
      <c r="AJ130" s="216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228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31</v>
      </c>
      <c r="T131" s="87">
        <f>IFERROR(VLOOKUP(T179,DAY!$A$2:$E$3000,3,0),0)</f>
        <v>1</v>
      </c>
      <c r="U131" s="87">
        <f>IFERROR(VLOOKUP(U179,DAY!$A$2:$E$3000,3,0),0)</f>
        <v>2</v>
      </c>
      <c r="V131" s="87">
        <f>IFERROR(VLOOKUP(V179,DAY!$A$2:$E$3000,3,0),0)</f>
        <v>3</v>
      </c>
      <c r="W131" s="87">
        <f>IFERROR(VLOOKUP(W179,DAY!$A$2:$E$3000,3,0),0)</f>
        <v>4</v>
      </c>
      <c r="X131" s="87">
        <f>IFERROR(VLOOKUP(X179,DAY!$A$2:$E$3000,3,0),0)</f>
        <v>5</v>
      </c>
      <c r="Y131" s="87">
        <f>IFERROR(VLOOKUP(Y179,DAY!$A$2:$E$3000,3,0),0)</f>
        <v>6</v>
      </c>
      <c r="Z131" s="87">
        <f>IFERROR(VLOOKUP(Z179,DAY!$A$2:$E$3000,3,0),0)</f>
        <v>7</v>
      </c>
      <c r="AA131" s="87">
        <f>IFERROR(VLOOKUP(AA179,DAY!$A$2:$E$3000,3,0),0)</f>
        <v>8</v>
      </c>
      <c r="AB131" s="87">
        <f>IFERROR(VLOOKUP(AB179,DAY!$A$2:$E$3000,3,0),0)</f>
        <v>9</v>
      </c>
      <c r="AC131" s="87">
        <f>IFERROR(VLOOKUP(AC179,DAY!$A$2:$E$3000,3,0),0)</f>
        <v>10</v>
      </c>
      <c r="AD131" s="88">
        <f>IFERROR(VLOOKUP(AD179,DAY!$A$2:$E$3000,3,0),0)</f>
        <v>11</v>
      </c>
      <c r="AE131" s="335"/>
      <c r="AF131" s="311"/>
      <c r="AG131" s="216"/>
      <c r="AH131" s="335"/>
      <c r="AI131" s="311"/>
      <c r="AJ131" s="216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228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5"/>
      <c r="AF132" s="311"/>
      <c r="AG132" s="216"/>
      <c r="AH132" s="335"/>
      <c r="AI132" s="311"/>
      <c r="AJ132" s="216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228"/>
      <c r="B133" s="39" t="s">
        <v>3</v>
      </c>
      <c r="C133" s="90" t="str">
        <f>IFERROR(VLOOKUP(C179,DAY!$A$2:$E$3000,5,0),0)</f>
        <v/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/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>元日</v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5"/>
      <c r="AF133" s="311"/>
      <c r="AG133" s="217"/>
      <c r="AH133" s="335"/>
      <c r="AI133" s="311"/>
      <c r="AJ133" s="217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228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12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12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75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14">
        <f>IFERROR(AM135,0)</f>
        <v>0</v>
      </c>
      <c r="AF135" s="315"/>
      <c r="AG135" s="313"/>
      <c r="AH135" s="314">
        <f>IFERROR(AN135,0)</f>
        <v>0</v>
      </c>
      <c r="AI135" s="315"/>
      <c r="AJ135" s="313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1"/>
      <c r="AF136" s="231"/>
      <c r="AG136" s="121"/>
      <c r="AH136" s="231"/>
      <c r="AI136" s="231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122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123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124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125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45474</v>
      </c>
      <c r="D160" s="70">
        <f>C160+1</f>
        <v>45475</v>
      </c>
      <c r="E160" s="70">
        <f>D160+1</f>
        <v>45476</v>
      </c>
      <c r="F160" s="70">
        <f t="shared" ref="F160:U175" si="0">E160+1</f>
        <v>45477</v>
      </c>
      <c r="G160" s="70">
        <f t="shared" si="0"/>
        <v>45478</v>
      </c>
      <c r="H160" s="70">
        <f t="shared" si="0"/>
        <v>45479</v>
      </c>
      <c r="I160" s="70">
        <f t="shared" si="0"/>
        <v>45480</v>
      </c>
      <c r="J160" s="70">
        <f t="shared" si="0"/>
        <v>45481</v>
      </c>
      <c r="K160" s="70">
        <f t="shared" si="0"/>
        <v>45482</v>
      </c>
      <c r="L160" s="70">
        <f t="shared" si="0"/>
        <v>45483</v>
      </c>
      <c r="M160" s="70">
        <f t="shared" si="0"/>
        <v>45484</v>
      </c>
      <c r="N160" s="70">
        <f t="shared" si="0"/>
        <v>45485</v>
      </c>
      <c r="O160" s="70">
        <f t="shared" si="0"/>
        <v>45486</v>
      </c>
      <c r="P160" s="70">
        <f t="shared" si="0"/>
        <v>45487</v>
      </c>
      <c r="Q160" s="70">
        <f t="shared" si="0"/>
        <v>45488</v>
      </c>
      <c r="R160" s="70">
        <f t="shared" si="0"/>
        <v>45489</v>
      </c>
      <c r="S160" s="70">
        <f t="shared" si="0"/>
        <v>45490</v>
      </c>
      <c r="T160" s="70">
        <f t="shared" si="0"/>
        <v>45491</v>
      </c>
      <c r="U160" s="70">
        <f t="shared" si="0"/>
        <v>45492</v>
      </c>
      <c r="V160" s="70">
        <f t="shared" ref="V160:AD175" si="1">U160+1</f>
        <v>45493</v>
      </c>
      <c r="W160" s="70">
        <f t="shared" si="1"/>
        <v>45494</v>
      </c>
      <c r="X160" s="70">
        <f t="shared" si="1"/>
        <v>45495</v>
      </c>
      <c r="Y160" s="70">
        <f t="shared" si="1"/>
        <v>45496</v>
      </c>
      <c r="Z160" s="70">
        <f t="shared" si="1"/>
        <v>45497</v>
      </c>
      <c r="AA160" s="70">
        <f t="shared" si="1"/>
        <v>45498</v>
      </c>
      <c r="AB160" s="70">
        <f t="shared" si="1"/>
        <v>45499</v>
      </c>
      <c r="AC160" s="70">
        <f t="shared" si="1"/>
        <v>45500</v>
      </c>
      <c r="AD160" s="70">
        <f>AC160+1</f>
        <v>45501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45502</v>
      </c>
      <c r="D161" s="70">
        <f>C161+1</f>
        <v>45503</v>
      </c>
      <c r="E161" s="70">
        <f>D161+1</f>
        <v>45504</v>
      </c>
      <c r="F161" s="70">
        <f t="shared" si="0"/>
        <v>45505</v>
      </c>
      <c r="G161" s="70">
        <f t="shared" si="0"/>
        <v>45506</v>
      </c>
      <c r="H161" s="70">
        <f t="shared" si="0"/>
        <v>45507</v>
      </c>
      <c r="I161" s="70">
        <f t="shared" si="0"/>
        <v>45508</v>
      </c>
      <c r="J161" s="70">
        <f t="shared" si="0"/>
        <v>45509</v>
      </c>
      <c r="K161" s="70">
        <f t="shared" si="0"/>
        <v>45510</v>
      </c>
      <c r="L161" s="70">
        <f t="shared" si="0"/>
        <v>45511</v>
      </c>
      <c r="M161" s="70">
        <f t="shared" si="0"/>
        <v>45512</v>
      </c>
      <c r="N161" s="70">
        <f t="shared" si="0"/>
        <v>45513</v>
      </c>
      <c r="O161" s="70">
        <f t="shared" si="0"/>
        <v>45514</v>
      </c>
      <c r="P161" s="70">
        <f t="shared" si="0"/>
        <v>45515</v>
      </c>
      <c r="Q161" s="70">
        <f t="shared" si="0"/>
        <v>45516</v>
      </c>
      <c r="R161" s="70">
        <f t="shared" si="0"/>
        <v>45517</v>
      </c>
      <c r="S161" s="70">
        <f t="shared" si="0"/>
        <v>45518</v>
      </c>
      <c r="T161" s="70">
        <f t="shared" si="0"/>
        <v>45519</v>
      </c>
      <c r="U161" s="70">
        <f t="shared" si="0"/>
        <v>45520</v>
      </c>
      <c r="V161" s="70">
        <f t="shared" si="1"/>
        <v>45521</v>
      </c>
      <c r="W161" s="70">
        <f t="shared" si="1"/>
        <v>45522</v>
      </c>
      <c r="X161" s="70">
        <f t="shared" si="1"/>
        <v>45523</v>
      </c>
      <c r="Y161" s="70">
        <f t="shared" si="1"/>
        <v>45524</v>
      </c>
      <c r="Z161" s="70">
        <f t="shared" si="1"/>
        <v>45525</v>
      </c>
      <c r="AA161" s="70">
        <f t="shared" si="1"/>
        <v>45526</v>
      </c>
      <c r="AB161" s="70">
        <f t="shared" si="1"/>
        <v>45527</v>
      </c>
      <c r="AC161" s="70">
        <f t="shared" si="1"/>
        <v>45528</v>
      </c>
      <c r="AD161" s="70">
        <f t="shared" si="1"/>
        <v>45529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45530</v>
      </c>
      <c r="D162" s="70">
        <f t="shared" ref="D162:S177" si="3">C162+1</f>
        <v>45531</v>
      </c>
      <c r="E162" s="70">
        <f t="shared" si="3"/>
        <v>45532</v>
      </c>
      <c r="F162" s="70">
        <f t="shared" si="3"/>
        <v>45533</v>
      </c>
      <c r="G162" s="70">
        <f t="shared" si="3"/>
        <v>45534</v>
      </c>
      <c r="H162" s="70">
        <f t="shared" si="3"/>
        <v>45535</v>
      </c>
      <c r="I162" s="70">
        <f t="shared" si="3"/>
        <v>45536</v>
      </c>
      <c r="J162" s="70">
        <f t="shared" si="3"/>
        <v>45537</v>
      </c>
      <c r="K162" s="70">
        <f t="shared" si="3"/>
        <v>45538</v>
      </c>
      <c r="L162" s="70">
        <f t="shared" si="3"/>
        <v>45539</v>
      </c>
      <c r="M162" s="70">
        <f t="shared" si="3"/>
        <v>45540</v>
      </c>
      <c r="N162" s="70">
        <f t="shared" si="3"/>
        <v>45541</v>
      </c>
      <c r="O162" s="70">
        <f t="shared" si="3"/>
        <v>45542</v>
      </c>
      <c r="P162" s="70">
        <f t="shared" si="3"/>
        <v>45543</v>
      </c>
      <c r="Q162" s="70">
        <f t="shared" si="3"/>
        <v>45544</v>
      </c>
      <c r="R162" s="70">
        <f t="shared" si="3"/>
        <v>45545</v>
      </c>
      <c r="S162" s="70">
        <f t="shared" si="3"/>
        <v>45546</v>
      </c>
      <c r="T162" s="70">
        <f t="shared" si="0"/>
        <v>45547</v>
      </c>
      <c r="U162" s="70">
        <f t="shared" si="0"/>
        <v>45548</v>
      </c>
      <c r="V162" s="70">
        <f t="shared" si="1"/>
        <v>45549</v>
      </c>
      <c r="W162" s="70">
        <f t="shared" si="1"/>
        <v>45550</v>
      </c>
      <c r="X162" s="70">
        <f t="shared" si="1"/>
        <v>45551</v>
      </c>
      <c r="Y162" s="70">
        <f t="shared" si="1"/>
        <v>45552</v>
      </c>
      <c r="Z162" s="70">
        <f t="shared" si="1"/>
        <v>45553</v>
      </c>
      <c r="AA162" s="70">
        <f t="shared" si="1"/>
        <v>45554</v>
      </c>
      <c r="AB162" s="70">
        <f t="shared" si="1"/>
        <v>45555</v>
      </c>
      <c r="AC162" s="70">
        <f t="shared" si="1"/>
        <v>45556</v>
      </c>
      <c r="AD162" s="70">
        <f t="shared" si="1"/>
        <v>45557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45558</v>
      </c>
      <c r="D163" s="70">
        <f t="shared" si="3"/>
        <v>45559</v>
      </c>
      <c r="E163" s="70">
        <f t="shared" si="3"/>
        <v>45560</v>
      </c>
      <c r="F163" s="70">
        <f t="shared" si="3"/>
        <v>45561</v>
      </c>
      <c r="G163" s="70">
        <f t="shared" si="3"/>
        <v>45562</v>
      </c>
      <c r="H163" s="70">
        <f t="shared" si="3"/>
        <v>45563</v>
      </c>
      <c r="I163" s="70">
        <f t="shared" si="3"/>
        <v>45564</v>
      </c>
      <c r="J163" s="70">
        <f t="shared" si="3"/>
        <v>45565</v>
      </c>
      <c r="K163" s="70">
        <f t="shared" si="3"/>
        <v>45566</v>
      </c>
      <c r="L163" s="70">
        <f t="shared" si="3"/>
        <v>45567</v>
      </c>
      <c r="M163" s="70">
        <f t="shared" si="3"/>
        <v>45568</v>
      </c>
      <c r="N163" s="70">
        <f t="shared" si="3"/>
        <v>45569</v>
      </c>
      <c r="O163" s="70">
        <f t="shared" si="3"/>
        <v>45570</v>
      </c>
      <c r="P163" s="70">
        <f t="shared" si="3"/>
        <v>45571</v>
      </c>
      <c r="Q163" s="70">
        <f t="shared" si="3"/>
        <v>45572</v>
      </c>
      <c r="R163" s="70">
        <f t="shared" si="3"/>
        <v>45573</v>
      </c>
      <c r="S163" s="70">
        <f t="shared" si="3"/>
        <v>45574</v>
      </c>
      <c r="T163" s="70">
        <f t="shared" si="0"/>
        <v>45575</v>
      </c>
      <c r="U163" s="70">
        <f t="shared" si="0"/>
        <v>45576</v>
      </c>
      <c r="V163" s="70">
        <f t="shared" si="1"/>
        <v>45577</v>
      </c>
      <c r="W163" s="70">
        <f t="shared" si="1"/>
        <v>45578</v>
      </c>
      <c r="X163" s="70">
        <f t="shared" si="1"/>
        <v>45579</v>
      </c>
      <c r="Y163" s="70">
        <f t="shared" si="1"/>
        <v>45580</v>
      </c>
      <c r="Z163" s="70">
        <f t="shared" si="1"/>
        <v>45581</v>
      </c>
      <c r="AA163" s="70">
        <f t="shared" si="1"/>
        <v>45582</v>
      </c>
      <c r="AB163" s="70">
        <f t="shared" si="1"/>
        <v>45583</v>
      </c>
      <c r="AC163" s="70">
        <f t="shared" si="1"/>
        <v>45584</v>
      </c>
      <c r="AD163" s="70">
        <f t="shared" si="1"/>
        <v>45585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45586</v>
      </c>
      <c r="D164" s="70">
        <f t="shared" si="3"/>
        <v>45587</v>
      </c>
      <c r="E164" s="70">
        <f t="shared" si="3"/>
        <v>45588</v>
      </c>
      <c r="F164" s="70">
        <f t="shared" si="3"/>
        <v>45589</v>
      </c>
      <c r="G164" s="70">
        <f t="shared" si="3"/>
        <v>45590</v>
      </c>
      <c r="H164" s="70">
        <f t="shared" si="3"/>
        <v>45591</v>
      </c>
      <c r="I164" s="70">
        <f t="shared" si="3"/>
        <v>45592</v>
      </c>
      <c r="J164" s="70">
        <f t="shared" si="3"/>
        <v>45593</v>
      </c>
      <c r="K164" s="70">
        <f t="shared" si="3"/>
        <v>45594</v>
      </c>
      <c r="L164" s="70">
        <f t="shared" si="3"/>
        <v>45595</v>
      </c>
      <c r="M164" s="70">
        <f t="shared" si="3"/>
        <v>45596</v>
      </c>
      <c r="N164" s="70">
        <f t="shared" si="3"/>
        <v>45597</v>
      </c>
      <c r="O164" s="70">
        <f t="shared" si="3"/>
        <v>45598</v>
      </c>
      <c r="P164" s="70">
        <f t="shared" si="3"/>
        <v>45599</v>
      </c>
      <c r="Q164" s="70">
        <f t="shared" si="3"/>
        <v>45600</v>
      </c>
      <c r="R164" s="70">
        <f t="shared" si="3"/>
        <v>45601</v>
      </c>
      <c r="S164" s="70">
        <f t="shared" si="3"/>
        <v>45602</v>
      </c>
      <c r="T164" s="70">
        <f t="shared" si="0"/>
        <v>45603</v>
      </c>
      <c r="U164" s="70">
        <f t="shared" si="0"/>
        <v>45604</v>
      </c>
      <c r="V164" s="70">
        <f t="shared" si="1"/>
        <v>45605</v>
      </c>
      <c r="W164" s="70">
        <f t="shared" si="1"/>
        <v>45606</v>
      </c>
      <c r="X164" s="70">
        <f t="shared" si="1"/>
        <v>45607</v>
      </c>
      <c r="Y164" s="70">
        <f t="shared" si="1"/>
        <v>45608</v>
      </c>
      <c r="Z164" s="70">
        <f t="shared" si="1"/>
        <v>45609</v>
      </c>
      <c r="AA164" s="70">
        <f t="shared" si="1"/>
        <v>45610</v>
      </c>
      <c r="AB164" s="70">
        <f t="shared" si="1"/>
        <v>45611</v>
      </c>
      <c r="AC164" s="70">
        <f t="shared" si="1"/>
        <v>45612</v>
      </c>
      <c r="AD164" s="70">
        <f t="shared" si="1"/>
        <v>45613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45614</v>
      </c>
      <c r="D165" s="70">
        <f t="shared" si="3"/>
        <v>45615</v>
      </c>
      <c r="E165" s="70">
        <f t="shared" si="3"/>
        <v>45616</v>
      </c>
      <c r="F165" s="70">
        <f t="shared" si="3"/>
        <v>45617</v>
      </c>
      <c r="G165" s="70">
        <f t="shared" si="3"/>
        <v>45618</v>
      </c>
      <c r="H165" s="70">
        <f t="shared" si="3"/>
        <v>45619</v>
      </c>
      <c r="I165" s="70">
        <f t="shared" si="3"/>
        <v>45620</v>
      </c>
      <c r="J165" s="70">
        <f t="shared" si="3"/>
        <v>45621</v>
      </c>
      <c r="K165" s="70">
        <f t="shared" si="3"/>
        <v>45622</v>
      </c>
      <c r="L165" s="70">
        <f t="shared" si="3"/>
        <v>45623</v>
      </c>
      <c r="M165" s="70">
        <f t="shared" si="3"/>
        <v>45624</v>
      </c>
      <c r="N165" s="70">
        <f t="shared" si="3"/>
        <v>45625</v>
      </c>
      <c r="O165" s="70">
        <f t="shared" si="3"/>
        <v>45626</v>
      </c>
      <c r="P165" s="70">
        <f t="shared" si="3"/>
        <v>45627</v>
      </c>
      <c r="Q165" s="70">
        <f t="shared" si="3"/>
        <v>45628</v>
      </c>
      <c r="R165" s="70">
        <f t="shared" si="3"/>
        <v>45629</v>
      </c>
      <c r="S165" s="70">
        <f t="shared" si="3"/>
        <v>45630</v>
      </c>
      <c r="T165" s="70">
        <f t="shared" si="0"/>
        <v>45631</v>
      </c>
      <c r="U165" s="70">
        <f t="shared" si="0"/>
        <v>45632</v>
      </c>
      <c r="V165" s="70">
        <f t="shared" si="1"/>
        <v>45633</v>
      </c>
      <c r="W165" s="70">
        <f t="shared" si="1"/>
        <v>45634</v>
      </c>
      <c r="X165" s="70">
        <f t="shared" si="1"/>
        <v>45635</v>
      </c>
      <c r="Y165" s="70">
        <f t="shared" si="1"/>
        <v>45636</v>
      </c>
      <c r="Z165" s="70">
        <f t="shared" si="1"/>
        <v>45637</v>
      </c>
      <c r="AA165" s="70">
        <f t="shared" si="1"/>
        <v>45638</v>
      </c>
      <c r="AB165" s="70">
        <f t="shared" si="1"/>
        <v>45639</v>
      </c>
      <c r="AC165" s="70">
        <f t="shared" si="1"/>
        <v>45640</v>
      </c>
      <c r="AD165" s="70">
        <f t="shared" si="1"/>
        <v>45641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45642</v>
      </c>
      <c r="D166" s="70">
        <f t="shared" si="3"/>
        <v>45643</v>
      </c>
      <c r="E166" s="70">
        <f t="shared" si="3"/>
        <v>45644</v>
      </c>
      <c r="F166" s="70">
        <f t="shared" si="3"/>
        <v>45645</v>
      </c>
      <c r="G166" s="70">
        <f t="shared" si="3"/>
        <v>45646</v>
      </c>
      <c r="H166" s="70">
        <f t="shared" si="3"/>
        <v>45647</v>
      </c>
      <c r="I166" s="70">
        <f t="shared" si="3"/>
        <v>45648</v>
      </c>
      <c r="J166" s="70">
        <f t="shared" si="3"/>
        <v>45649</v>
      </c>
      <c r="K166" s="70">
        <f t="shared" si="3"/>
        <v>45650</v>
      </c>
      <c r="L166" s="70">
        <f t="shared" si="3"/>
        <v>45651</v>
      </c>
      <c r="M166" s="70">
        <f t="shared" si="3"/>
        <v>45652</v>
      </c>
      <c r="N166" s="70">
        <f t="shared" si="3"/>
        <v>45653</v>
      </c>
      <c r="O166" s="70">
        <f t="shared" si="3"/>
        <v>45654</v>
      </c>
      <c r="P166" s="70">
        <f t="shared" si="3"/>
        <v>45655</v>
      </c>
      <c r="Q166" s="70">
        <f t="shared" si="3"/>
        <v>45656</v>
      </c>
      <c r="R166" s="70">
        <f t="shared" si="3"/>
        <v>45657</v>
      </c>
      <c r="S166" s="70">
        <f t="shared" si="3"/>
        <v>45658</v>
      </c>
      <c r="T166" s="70">
        <f t="shared" si="0"/>
        <v>45659</v>
      </c>
      <c r="U166" s="70">
        <f t="shared" si="0"/>
        <v>45660</v>
      </c>
      <c r="V166" s="70">
        <f t="shared" si="1"/>
        <v>45661</v>
      </c>
      <c r="W166" s="70">
        <f t="shared" si="1"/>
        <v>45662</v>
      </c>
      <c r="X166" s="70">
        <f t="shared" si="1"/>
        <v>45663</v>
      </c>
      <c r="Y166" s="70">
        <f t="shared" si="1"/>
        <v>45664</v>
      </c>
      <c r="Z166" s="70">
        <f t="shared" si="1"/>
        <v>45665</v>
      </c>
      <c r="AA166" s="70">
        <f t="shared" si="1"/>
        <v>45666</v>
      </c>
      <c r="AB166" s="70">
        <f t="shared" si="1"/>
        <v>45667</v>
      </c>
      <c r="AC166" s="70">
        <f t="shared" si="1"/>
        <v>45668</v>
      </c>
      <c r="AD166" s="70">
        <f t="shared" si="1"/>
        <v>45669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45670</v>
      </c>
      <c r="D167" s="70">
        <f t="shared" si="3"/>
        <v>45671</v>
      </c>
      <c r="E167" s="70">
        <f t="shared" si="3"/>
        <v>45672</v>
      </c>
      <c r="F167" s="70">
        <f t="shared" si="3"/>
        <v>45673</v>
      </c>
      <c r="G167" s="70">
        <f t="shared" si="3"/>
        <v>45674</v>
      </c>
      <c r="H167" s="70">
        <f t="shared" si="3"/>
        <v>45675</v>
      </c>
      <c r="I167" s="70">
        <f t="shared" si="3"/>
        <v>45676</v>
      </c>
      <c r="J167" s="70">
        <f t="shared" si="3"/>
        <v>45677</v>
      </c>
      <c r="K167" s="70">
        <f t="shared" si="3"/>
        <v>45678</v>
      </c>
      <c r="L167" s="70">
        <f t="shared" si="3"/>
        <v>45679</v>
      </c>
      <c r="M167" s="70">
        <f t="shared" si="3"/>
        <v>45680</v>
      </c>
      <c r="N167" s="70">
        <f t="shared" si="3"/>
        <v>45681</v>
      </c>
      <c r="O167" s="70">
        <f t="shared" si="3"/>
        <v>45682</v>
      </c>
      <c r="P167" s="70">
        <f t="shared" si="3"/>
        <v>45683</v>
      </c>
      <c r="Q167" s="70">
        <f t="shared" si="3"/>
        <v>45684</v>
      </c>
      <c r="R167" s="70">
        <f t="shared" si="3"/>
        <v>45685</v>
      </c>
      <c r="S167" s="70">
        <f t="shared" si="3"/>
        <v>45686</v>
      </c>
      <c r="T167" s="70">
        <f t="shared" si="0"/>
        <v>45687</v>
      </c>
      <c r="U167" s="70">
        <f t="shared" si="0"/>
        <v>45688</v>
      </c>
      <c r="V167" s="70">
        <f t="shared" si="1"/>
        <v>45689</v>
      </c>
      <c r="W167" s="70">
        <f t="shared" si="1"/>
        <v>45690</v>
      </c>
      <c r="X167" s="70">
        <f t="shared" si="1"/>
        <v>45691</v>
      </c>
      <c r="Y167" s="70">
        <f t="shared" si="1"/>
        <v>45692</v>
      </c>
      <c r="Z167" s="70">
        <f t="shared" si="1"/>
        <v>45693</v>
      </c>
      <c r="AA167" s="70">
        <f t="shared" si="1"/>
        <v>45694</v>
      </c>
      <c r="AB167" s="70">
        <f t="shared" si="1"/>
        <v>45695</v>
      </c>
      <c r="AC167" s="70">
        <f t="shared" si="1"/>
        <v>45696</v>
      </c>
      <c r="AD167" s="70">
        <f t="shared" si="1"/>
        <v>45697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45698</v>
      </c>
      <c r="D168" s="70">
        <f t="shared" si="3"/>
        <v>45699</v>
      </c>
      <c r="E168" s="70">
        <f t="shared" si="3"/>
        <v>45700</v>
      </c>
      <c r="F168" s="70">
        <f t="shared" si="3"/>
        <v>45701</v>
      </c>
      <c r="G168" s="70">
        <f t="shared" si="3"/>
        <v>45702</v>
      </c>
      <c r="H168" s="70">
        <f t="shared" si="3"/>
        <v>45703</v>
      </c>
      <c r="I168" s="70">
        <f t="shared" si="3"/>
        <v>45704</v>
      </c>
      <c r="J168" s="70">
        <f t="shared" si="3"/>
        <v>45705</v>
      </c>
      <c r="K168" s="70">
        <f t="shared" si="3"/>
        <v>45706</v>
      </c>
      <c r="L168" s="70">
        <f t="shared" si="3"/>
        <v>45707</v>
      </c>
      <c r="M168" s="70">
        <f t="shared" si="3"/>
        <v>45708</v>
      </c>
      <c r="N168" s="70">
        <f t="shared" si="3"/>
        <v>45709</v>
      </c>
      <c r="O168" s="70">
        <f t="shared" si="3"/>
        <v>45710</v>
      </c>
      <c r="P168" s="70">
        <f t="shared" si="3"/>
        <v>45711</v>
      </c>
      <c r="Q168" s="70">
        <f t="shared" si="3"/>
        <v>45712</v>
      </c>
      <c r="R168" s="70">
        <f t="shared" si="3"/>
        <v>45713</v>
      </c>
      <c r="S168" s="70">
        <f t="shared" si="3"/>
        <v>45714</v>
      </c>
      <c r="T168" s="70">
        <f t="shared" si="0"/>
        <v>45715</v>
      </c>
      <c r="U168" s="70">
        <f t="shared" si="0"/>
        <v>45716</v>
      </c>
      <c r="V168" s="70">
        <f t="shared" si="1"/>
        <v>45717</v>
      </c>
      <c r="W168" s="70">
        <f t="shared" si="1"/>
        <v>45718</v>
      </c>
      <c r="X168" s="70">
        <f t="shared" si="1"/>
        <v>45719</v>
      </c>
      <c r="Y168" s="70">
        <f t="shared" si="1"/>
        <v>45720</v>
      </c>
      <c r="Z168" s="70">
        <f t="shared" si="1"/>
        <v>45721</v>
      </c>
      <c r="AA168" s="70">
        <f t="shared" si="1"/>
        <v>45722</v>
      </c>
      <c r="AB168" s="70">
        <f t="shared" si="1"/>
        <v>45723</v>
      </c>
      <c r="AC168" s="70">
        <f t="shared" si="1"/>
        <v>45724</v>
      </c>
      <c r="AD168" s="70">
        <f t="shared" si="1"/>
        <v>45725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45726</v>
      </c>
      <c r="D169" s="70">
        <f t="shared" si="3"/>
        <v>45727</v>
      </c>
      <c r="E169" s="70">
        <f t="shared" si="3"/>
        <v>45728</v>
      </c>
      <c r="F169" s="70">
        <f t="shared" si="3"/>
        <v>45729</v>
      </c>
      <c r="G169" s="70">
        <f t="shared" si="3"/>
        <v>45730</v>
      </c>
      <c r="H169" s="70">
        <f t="shared" si="3"/>
        <v>45731</v>
      </c>
      <c r="I169" s="70">
        <f t="shared" si="3"/>
        <v>45732</v>
      </c>
      <c r="J169" s="70">
        <f t="shared" si="3"/>
        <v>45733</v>
      </c>
      <c r="K169" s="70">
        <f t="shared" si="3"/>
        <v>45734</v>
      </c>
      <c r="L169" s="70">
        <f t="shared" si="3"/>
        <v>45735</v>
      </c>
      <c r="M169" s="70">
        <f t="shared" si="3"/>
        <v>45736</v>
      </c>
      <c r="N169" s="70">
        <f t="shared" si="3"/>
        <v>45737</v>
      </c>
      <c r="O169" s="70">
        <f t="shared" si="3"/>
        <v>45738</v>
      </c>
      <c r="P169" s="70">
        <f t="shared" si="3"/>
        <v>45739</v>
      </c>
      <c r="Q169" s="70">
        <f t="shared" si="3"/>
        <v>45740</v>
      </c>
      <c r="R169" s="70">
        <f t="shared" si="3"/>
        <v>45741</v>
      </c>
      <c r="S169" s="70">
        <f t="shared" si="3"/>
        <v>45742</v>
      </c>
      <c r="T169" s="70">
        <f t="shared" si="0"/>
        <v>45743</v>
      </c>
      <c r="U169" s="70">
        <f t="shared" si="0"/>
        <v>45744</v>
      </c>
      <c r="V169" s="70">
        <f t="shared" si="1"/>
        <v>45745</v>
      </c>
      <c r="W169" s="70">
        <f t="shared" si="1"/>
        <v>45746</v>
      </c>
      <c r="X169" s="70">
        <f t="shared" si="1"/>
        <v>45747</v>
      </c>
      <c r="Y169" s="70">
        <f t="shared" si="1"/>
        <v>45748</v>
      </c>
      <c r="Z169" s="70">
        <f t="shared" si="1"/>
        <v>45749</v>
      </c>
      <c r="AA169" s="70">
        <f t="shared" si="1"/>
        <v>45750</v>
      </c>
      <c r="AB169" s="70">
        <f t="shared" si="1"/>
        <v>45751</v>
      </c>
      <c r="AC169" s="70">
        <f t="shared" si="1"/>
        <v>45752</v>
      </c>
      <c r="AD169" s="70">
        <f t="shared" si="1"/>
        <v>45753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45754</v>
      </c>
      <c r="D170" s="70">
        <f t="shared" si="3"/>
        <v>45755</v>
      </c>
      <c r="E170" s="70">
        <f t="shared" si="3"/>
        <v>45756</v>
      </c>
      <c r="F170" s="70">
        <f t="shared" si="3"/>
        <v>45757</v>
      </c>
      <c r="G170" s="70">
        <f t="shared" si="3"/>
        <v>45758</v>
      </c>
      <c r="H170" s="70">
        <f t="shared" si="3"/>
        <v>45759</v>
      </c>
      <c r="I170" s="70">
        <f t="shared" si="3"/>
        <v>45760</v>
      </c>
      <c r="J170" s="70">
        <f t="shared" si="3"/>
        <v>45761</v>
      </c>
      <c r="K170" s="70">
        <f t="shared" si="3"/>
        <v>45762</v>
      </c>
      <c r="L170" s="70">
        <f t="shared" si="3"/>
        <v>45763</v>
      </c>
      <c r="M170" s="70">
        <f t="shared" si="3"/>
        <v>45764</v>
      </c>
      <c r="N170" s="70">
        <f t="shared" si="3"/>
        <v>45765</v>
      </c>
      <c r="O170" s="70">
        <f t="shared" si="3"/>
        <v>45766</v>
      </c>
      <c r="P170" s="70">
        <f t="shared" si="3"/>
        <v>45767</v>
      </c>
      <c r="Q170" s="70">
        <f t="shared" si="3"/>
        <v>45768</v>
      </c>
      <c r="R170" s="70">
        <f t="shared" si="3"/>
        <v>45769</v>
      </c>
      <c r="S170" s="70">
        <f t="shared" si="3"/>
        <v>45770</v>
      </c>
      <c r="T170" s="70">
        <f t="shared" si="0"/>
        <v>45771</v>
      </c>
      <c r="U170" s="70">
        <f t="shared" si="0"/>
        <v>45772</v>
      </c>
      <c r="V170" s="70">
        <f t="shared" si="1"/>
        <v>45773</v>
      </c>
      <c r="W170" s="70">
        <f t="shared" si="1"/>
        <v>45774</v>
      </c>
      <c r="X170" s="70">
        <f t="shared" si="1"/>
        <v>45775</v>
      </c>
      <c r="Y170" s="70">
        <f t="shared" si="1"/>
        <v>45776</v>
      </c>
      <c r="Z170" s="70">
        <f t="shared" si="1"/>
        <v>45777</v>
      </c>
      <c r="AA170" s="70">
        <f t="shared" si="1"/>
        <v>45778</v>
      </c>
      <c r="AB170" s="70">
        <f t="shared" si="1"/>
        <v>45779</v>
      </c>
      <c r="AC170" s="70">
        <f t="shared" si="1"/>
        <v>45780</v>
      </c>
      <c r="AD170" s="70">
        <f t="shared" si="1"/>
        <v>45781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45782</v>
      </c>
      <c r="D171" s="70">
        <f t="shared" si="3"/>
        <v>45783</v>
      </c>
      <c r="E171" s="70">
        <f t="shared" si="3"/>
        <v>45784</v>
      </c>
      <c r="F171" s="70">
        <f t="shared" si="3"/>
        <v>45785</v>
      </c>
      <c r="G171" s="70">
        <f t="shared" si="3"/>
        <v>45786</v>
      </c>
      <c r="H171" s="70">
        <f t="shared" si="3"/>
        <v>45787</v>
      </c>
      <c r="I171" s="70">
        <f t="shared" si="3"/>
        <v>45788</v>
      </c>
      <c r="J171" s="70">
        <f t="shared" si="3"/>
        <v>45789</v>
      </c>
      <c r="K171" s="70">
        <f t="shared" si="3"/>
        <v>45790</v>
      </c>
      <c r="L171" s="70">
        <f t="shared" si="3"/>
        <v>45791</v>
      </c>
      <c r="M171" s="70">
        <f t="shared" si="3"/>
        <v>45792</v>
      </c>
      <c r="N171" s="70">
        <f t="shared" si="3"/>
        <v>45793</v>
      </c>
      <c r="O171" s="70">
        <f t="shared" si="3"/>
        <v>45794</v>
      </c>
      <c r="P171" s="70">
        <f t="shared" si="3"/>
        <v>45795</v>
      </c>
      <c r="Q171" s="70">
        <f t="shared" si="3"/>
        <v>45796</v>
      </c>
      <c r="R171" s="70">
        <f t="shared" si="3"/>
        <v>45797</v>
      </c>
      <c r="S171" s="70">
        <f t="shared" si="3"/>
        <v>45798</v>
      </c>
      <c r="T171" s="70">
        <f t="shared" si="0"/>
        <v>45799</v>
      </c>
      <c r="U171" s="70">
        <f t="shared" si="0"/>
        <v>45800</v>
      </c>
      <c r="V171" s="70">
        <f t="shared" si="1"/>
        <v>45801</v>
      </c>
      <c r="W171" s="70">
        <f t="shared" si="1"/>
        <v>45802</v>
      </c>
      <c r="X171" s="70">
        <f t="shared" si="1"/>
        <v>45803</v>
      </c>
      <c r="Y171" s="70">
        <f t="shared" si="1"/>
        <v>45804</v>
      </c>
      <c r="Z171" s="70">
        <f t="shared" si="1"/>
        <v>45805</v>
      </c>
      <c r="AA171" s="70">
        <f t="shared" si="1"/>
        <v>45806</v>
      </c>
      <c r="AB171" s="70">
        <f t="shared" si="1"/>
        <v>45807</v>
      </c>
      <c r="AC171" s="70">
        <f t="shared" si="1"/>
        <v>45808</v>
      </c>
      <c r="AD171" s="70">
        <f t="shared" si="1"/>
        <v>45809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45810</v>
      </c>
      <c r="D172" s="70">
        <f t="shared" si="3"/>
        <v>45811</v>
      </c>
      <c r="E172" s="70">
        <f t="shared" si="3"/>
        <v>45812</v>
      </c>
      <c r="F172" s="70">
        <f t="shared" si="3"/>
        <v>45813</v>
      </c>
      <c r="G172" s="70">
        <f t="shared" si="3"/>
        <v>45814</v>
      </c>
      <c r="H172" s="70">
        <f t="shared" si="3"/>
        <v>45815</v>
      </c>
      <c r="I172" s="70">
        <f t="shared" si="3"/>
        <v>45816</v>
      </c>
      <c r="J172" s="70">
        <f t="shared" si="3"/>
        <v>45817</v>
      </c>
      <c r="K172" s="70">
        <f t="shared" si="3"/>
        <v>45818</v>
      </c>
      <c r="L172" s="70">
        <f t="shared" si="3"/>
        <v>45819</v>
      </c>
      <c r="M172" s="70">
        <f t="shared" si="3"/>
        <v>45820</v>
      </c>
      <c r="N172" s="70">
        <f t="shared" si="3"/>
        <v>45821</v>
      </c>
      <c r="O172" s="70">
        <f t="shared" si="3"/>
        <v>45822</v>
      </c>
      <c r="P172" s="70">
        <f t="shared" si="3"/>
        <v>45823</v>
      </c>
      <c r="Q172" s="70">
        <f t="shared" si="3"/>
        <v>45824</v>
      </c>
      <c r="R172" s="70">
        <f t="shared" si="3"/>
        <v>45825</v>
      </c>
      <c r="S172" s="70">
        <f t="shared" si="3"/>
        <v>45826</v>
      </c>
      <c r="T172" s="70">
        <f t="shared" si="0"/>
        <v>45827</v>
      </c>
      <c r="U172" s="70">
        <f t="shared" si="0"/>
        <v>45828</v>
      </c>
      <c r="V172" s="70">
        <f t="shared" si="1"/>
        <v>45829</v>
      </c>
      <c r="W172" s="70">
        <f t="shared" si="1"/>
        <v>45830</v>
      </c>
      <c r="X172" s="70">
        <f t="shared" si="1"/>
        <v>45831</v>
      </c>
      <c r="Y172" s="70">
        <f t="shared" si="1"/>
        <v>45832</v>
      </c>
      <c r="Z172" s="70">
        <f t="shared" si="1"/>
        <v>45833</v>
      </c>
      <c r="AA172" s="70">
        <f t="shared" si="1"/>
        <v>45834</v>
      </c>
      <c r="AB172" s="70">
        <f t="shared" si="1"/>
        <v>45835</v>
      </c>
      <c r="AC172" s="70">
        <f t="shared" si="1"/>
        <v>45836</v>
      </c>
      <c r="AD172" s="70">
        <f t="shared" si="1"/>
        <v>45837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45838</v>
      </c>
      <c r="D173" s="70">
        <f t="shared" si="3"/>
        <v>45839</v>
      </c>
      <c r="E173" s="70">
        <f t="shared" si="3"/>
        <v>45840</v>
      </c>
      <c r="F173" s="70">
        <f t="shared" si="3"/>
        <v>45841</v>
      </c>
      <c r="G173" s="70">
        <f t="shared" si="3"/>
        <v>45842</v>
      </c>
      <c r="H173" s="70">
        <f t="shared" si="3"/>
        <v>45843</v>
      </c>
      <c r="I173" s="70">
        <f t="shared" si="3"/>
        <v>45844</v>
      </c>
      <c r="J173" s="70">
        <f t="shared" si="3"/>
        <v>45845</v>
      </c>
      <c r="K173" s="70">
        <f t="shared" si="3"/>
        <v>45846</v>
      </c>
      <c r="L173" s="70">
        <f t="shared" si="3"/>
        <v>45847</v>
      </c>
      <c r="M173" s="70">
        <f t="shared" si="3"/>
        <v>45848</v>
      </c>
      <c r="N173" s="70">
        <f t="shared" si="3"/>
        <v>45849</v>
      </c>
      <c r="O173" s="70">
        <f t="shared" si="3"/>
        <v>45850</v>
      </c>
      <c r="P173" s="70">
        <f t="shared" si="3"/>
        <v>45851</v>
      </c>
      <c r="Q173" s="70">
        <f t="shared" si="3"/>
        <v>45852</v>
      </c>
      <c r="R173" s="70">
        <f t="shared" si="3"/>
        <v>45853</v>
      </c>
      <c r="S173" s="70">
        <f t="shared" si="3"/>
        <v>45854</v>
      </c>
      <c r="T173" s="70">
        <f t="shared" si="0"/>
        <v>45855</v>
      </c>
      <c r="U173" s="70">
        <f t="shared" si="0"/>
        <v>45856</v>
      </c>
      <c r="V173" s="70">
        <f t="shared" si="1"/>
        <v>45857</v>
      </c>
      <c r="W173" s="70">
        <f t="shared" si="1"/>
        <v>45858</v>
      </c>
      <c r="X173" s="70">
        <f t="shared" si="1"/>
        <v>45859</v>
      </c>
      <c r="Y173" s="70">
        <f t="shared" si="1"/>
        <v>45860</v>
      </c>
      <c r="Z173" s="70">
        <f t="shared" si="1"/>
        <v>45861</v>
      </c>
      <c r="AA173" s="70">
        <f t="shared" si="1"/>
        <v>45862</v>
      </c>
      <c r="AB173" s="70">
        <f t="shared" si="1"/>
        <v>45863</v>
      </c>
      <c r="AC173" s="70">
        <f t="shared" si="1"/>
        <v>45864</v>
      </c>
      <c r="AD173" s="70">
        <f t="shared" si="1"/>
        <v>45865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45866</v>
      </c>
      <c r="D174" s="70">
        <f t="shared" si="3"/>
        <v>45867</v>
      </c>
      <c r="E174" s="70">
        <f t="shared" si="3"/>
        <v>45868</v>
      </c>
      <c r="F174" s="70">
        <f t="shared" si="3"/>
        <v>45869</v>
      </c>
      <c r="G174" s="70">
        <f t="shared" si="3"/>
        <v>45870</v>
      </c>
      <c r="H174" s="70">
        <f t="shared" si="3"/>
        <v>45871</v>
      </c>
      <c r="I174" s="70">
        <f t="shared" si="3"/>
        <v>45872</v>
      </c>
      <c r="J174" s="70">
        <f t="shared" si="3"/>
        <v>45873</v>
      </c>
      <c r="K174" s="70">
        <f t="shared" si="3"/>
        <v>45874</v>
      </c>
      <c r="L174" s="70">
        <f t="shared" si="3"/>
        <v>45875</v>
      </c>
      <c r="M174" s="70">
        <f t="shared" si="3"/>
        <v>45876</v>
      </c>
      <c r="N174" s="70">
        <f t="shared" si="3"/>
        <v>45877</v>
      </c>
      <c r="O174" s="70">
        <f t="shared" si="3"/>
        <v>45878</v>
      </c>
      <c r="P174" s="70">
        <f t="shared" si="3"/>
        <v>45879</v>
      </c>
      <c r="Q174" s="70">
        <f t="shared" si="3"/>
        <v>45880</v>
      </c>
      <c r="R174" s="70">
        <f t="shared" si="3"/>
        <v>45881</v>
      </c>
      <c r="S174" s="70">
        <f t="shared" si="3"/>
        <v>45882</v>
      </c>
      <c r="T174" s="70">
        <f t="shared" si="0"/>
        <v>45883</v>
      </c>
      <c r="U174" s="70">
        <f t="shared" si="0"/>
        <v>45884</v>
      </c>
      <c r="V174" s="70">
        <f t="shared" si="1"/>
        <v>45885</v>
      </c>
      <c r="W174" s="70">
        <f t="shared" si="1"/>
        <v>45886</v>
      </c>
      <c r="X174" s="70">
        <f t="shared" si="1"/>
        <v>45887</v>
      </c>
      <c r="Y174" s="70">
        <f t="shared" si="1"/>
        <v>45888</v>
      </c>
      <c r="Z174" s="70">
        <f t="shared" si="1"/>
        <v>45889</v>
      </c>
      <c r="AA174" s="70">
        <f t="shared" si="1"/>
        <v>45890</v>
      </c>
      <c r="AB174" s="70">
        <f t="shared" si="1"/>
        <v>45891</v>
      </c>
      <c r="AC174" s="70">
        <f t="shared" si="1"/>
        <v>45892</v>
      </c>
      <c r="AD174" s="70">
        <f t="shared" si="1"/>
        <v>45893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45894</v>
      </c>
      <c r="D175" s="70">
        <f t="shared" si="3"/>
        <v>45895</v>
      </c>
      <c r="E175" s="70">
        <f t="shared" si="3"/>
        <v>45896</v>
      </c>
      <c r="F175" s="70">
        <f t="shared" si="3"/>
        <v>45897</v>
      </c>
      <c r="G175" s="70">
        <f t="shared" si="3"/>
        <v>45898</v>
      </c>
      <c r="H175" s="70">
        <f t="shared" si="3"/>
        <v>45899</v>
      </c>
      <c r="I175" s="70">
        <f t="shared" si="3"/>
        <v>45900</v>
      </c>
      <c r="J175" s="70">
        <f t="shared" si="3"/>
        <v>45901</v>
      </c>
      <c r="K175" s="70">
        <f t="shared" si="3"/>
        <v>45902</v>
      </c>
      <c r="L175" s="70">
        <f t="shared" si="3"/>
        <v>45903</v>
      </c>
      <c r="M175" s="70">
        <f t="shared" si="3"/>
        <v>45904</v>
      </c>
      <c r="N175" s="70">
        <f t="shared" si="3"/>
        <v>45905</v>
      </c>
      <c r="O175" s="70">
        <f t="shared" si="3"/>
        <v>45906</v>
      </c>
      <c r="P175" s="70">
        <f t="shared" si="3"/>
        <v>45907</v>
      </c>
      <c r="Q175" s="70">
        <f t="shared" si="3"/>
        <v>45908</v>
      </c>
      <c r="R175" s="70">
        <f t="shared" si="3"/>
        <v>45909</v>
      </c>
      <c r="S175" s="70">
        <f t="shared" si="3"/>
        <v>45910</v>
      </c>
      <c r="T175" s="70">
        <f t="shared" si="0"/>
        <v>45911</v>
      </c>
      <c r="U175" s="70">
        <f t="shared" si="0"/>
        <v>45912</v>
      </c>
      <c r="V175" s="70">
        <f t="shared" si="1"/>
        <v>45913</v>
      </c>
      <c r="W175" s="70">
        <f t="shared" si="1"/>
        <v>45914</v>
      </c>
      <c r="X175" s="70">
        <f t="shared" si="1"/>
        <v>45915</v>
      </c>
      <c r="Y175" s="70">
        <f t="shared" si="1"/>
        <v>45916</v>
      </c>
      <c r="Z175" s="70">
        <f t="shared" si="1"/>
        <v>45917</v>
      </c>
      <c r="AA175" s="70">
        <f t="shared" si="1"/>
        <v>45918</v>
      </c>
      <c r="AB175" s="70">
        <f t="shared" si="1"/>
        <v>45919</v>
      </c>
      <c r="AC175" s="70">
        <f t="shared" si="1"/>
        <v>45920</v>
      </c>
      <c r="AD175" s="70">
        <f t="shared" si="1"/>
        <v>45921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45922</v>
      </c>
      <c r="D176" s="70">
        <f t="shared" si="3"/>
        <v>45923</v>
      </c>
      <c r="E176" s="70">
        <f t="shared" si="3"/>
        <v>45924</v>
      </c>
      <c r="F176" s="70">
        <f t="shared" si="3"/>
        <v>45925</v>
      </c>
      <c r="G176" s="70">
        <f t="shared" si="3"/>
        <v>45926</v>
      </c>
      <c r="H176" s="70">
        <f t="shared" si="3"/>
        <v>45927</v>
      </c>
      <c r="I176" s="70">
        <f t="shared" si="3"/>
        <v>45928</v>
      </c>
      <c r="J176" s="70">
        <f t="shared" si="3"/>
        <v>45929</v>
      </c>
      <c r="K176" s="70">
        <f t="shared" si="3"/>
        <v>45930</v>
      </c>
      <c r="L176" s="70">
        <f t="shared" si="3"/>
        <v>45931</v>
      </c>
      <c r="M176" s="70">
        <f t="shared" si="3"/>
        <v>45932</v>
      </c>
      <c r="N176" s="70">
        <f t="shared" si="3"/>
        <v>45933</v>
      </c>
      <c r="O176" s="70">
        <f t="shared" si="3"/>
        <v>45934</v>
      </c>
      <c r="P176" s="70">
        <f t="shared" si="3"/>
        <v>45935</v>
      </c>
      <c r="Q176" s="70">
        <f t="shared" si="3"/>
        <v>45936</v>
      </c>
      <c r="R176" s="70">
        <f t="shared" si="3"/>
        <v>45937</v>
      </c>
      <c r="S176" s="70">
        <f t="shared" si="3"/>
        <v>45938</v>
      </c>
      <c r="T176" s="70">
        <f t="shared" ref="T176:AD176" si="4">S176+1</f>
        <v>45939</v>
      </c>
      <c r="U176" s="70">
        <f t="shared" si="4"/>
        <v>45940</v>
      </c>
      <c r="V176" s="70">
        <f t="shared" si="4"/>
        <v>45941</v>
      </c>
      <c r="W176" s="70">
        <f t="shared" si="4"/>
        <v>45942</v>
      </c>
      <c r="X176" s="70">
        <f t="shared" si="4"/>
        <v>45943</v>
      </c>
      <c r="Y176" s="70">
        <f t="shared" si="4"/>
        <v>45944</v>
      </c>
      <c r="Z176" s="70">
        <f t="shared" si="4"/>
        <v>45945</v>
      </c>
      <c r="AA176" s="70">
        <f t="shared" si="4"/>
        <v>45946</v>
      </c>
      <c r="AB176" s="70">
        <f t="shared" si="4"/>
        <v>45947</v>
      </c>
      <c r="AC176" s="70">
        <f t="shared" si="4"/>
        <v>45948</v>
      </c>
      <c r="AD176" s="70">
        <f t="shared" si="4"/>
        <v>45949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45950</v>
      </c>
      <c r="D177" s="70">
        <f t="shared" si="3"/>
        <v>45951</v>
      </c>
      <c r="E177" s="70">
        <f t="shared" si="3"/>
        <v>45952</v>
      </c>
      <c r="F177" s="70">
        <f t="shared" si="3"/>
        <v>45953</v>
      </c>
      <c r="G177" s="70">
        <f t="shared" si="3"/>
        <v>45954</v>
      </c>
      <c r="H177" s="70">
        <f t="shared" si="3"/>
        <v>45955</v>
      </c>
      <c r="I177" s="70">
        <f t="shared" si="3"/>
        <v>45956</v>
      </c>
      <c r="J177" s="70">
        <f t="shared" si="3"/>
        <v>45957</v>
      </c>
      <c r="K177" s="70">
        <f t="shared" si="3"/>
        <v>45958</v>
      </c>
      <c r="L177" s="70">
        <f t="shared" si="3"/>
        <v>45959</v>
      </c>
      <c r="M177" s="70">
        <f t="shared" si="3"/>
        <v>45960</v>
      </c>
      <c r="N177" s="70">
        <f t="shared" si="3"/>
        <v>45961</v>
      </c>
      <c r="O177" s="70">
        <f t="shared" si="3"/>
        <v>45962</v>
      </c>
      <c r="P177" s="70">
        <f t="shared" si="3"/>
        <v>45963</v>
      </c>
      <c r="Q177" s="70">
        <f t="shared" si="3"/>
        <v>45964</v>
      </c>
      <c r="R177" s="70">
        <f t="shared" si="3"/>
        <v>45965</v>
      </c>
      <c r="S177" s="70">
        <f t="shared" ref="P177:AD192" si="5">R177+1</f>
        <v>45966</v>
      </c>
      <c r="T177" s="70">
        <f t="shared" si="5"/>
        <v>45967</v>
      </c>
      <c r="U177" s="70">
        <f t="shared" si="5"/>
        <v>45968</v>
      </c>
      <c r="V177" s="70">
        <f t="shared" si="5"/>
        <v>45969</v>
      </c>
      <c r="W177" s="70">
        <f t="shared" si="5"/>
        <v>45970</v>
      </c>
      <c r="X177" s="70">
        <f t="shared" si="5"/>
        <v>45971</v>
      </c>
      <c r="Y177" s="70">
        <f t="shared" si="5"/>
        <v>45972</v>
      </c>
      <c r="Z177" s="70">
        <f t="shared" si="5"/>
        <v>45973</v>
      </c>
      <c r="AA177" s="70">
        <f t="shared" si="5"/>
        <v>45974</v>
      </c>
      <c r="AB177" s="70">
        <f t="shared" si="5"/>
        <v>45975</v>
      </c>
      <c r="AC177" s="70">
        <f t="shared" si="5"/>
        <v>45976</v>
      </c>
      <c r="AD177" s="70">
        <f t="shared" si="5"/>
        <v>45977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45978</v>
      </c>
      <c r="D178" s="70">
        <f t="shared" ref="D178:S193" si="6">C178+1</f>
        <v>45979</v>
      </c>
      <c r="E178" s="70">
        <f t="shared" si="6"/>
        <v>45980</v>
      </c>
      <c r="F178" s="70">
        <f t="shared" si="6"/>
        <v>45981</v>
      </c>
      <c r="G178" s="70">
        <f t="shared" si="6"/>
        <v>45982</v>
      </c>
      <c r="H178" s="70">
        <f t="shared" si="6"/>
        <v>45983</v>
      </c>
      <c r="I178" s="70">
        <f t="shared" si="6"/>
        <v>45984</v>
      </c>
      <c r="J178" s="70">
        <f t="shared" si="6"/>
        <v>45985</v>
      </c>
      <c r="K178" s="70">
        <f t="shared" si="6"/>
        <v>45986</v>
      </c>
      <c r="L178" s="70">
        <f t="shared" si="6"/>
        <v>45987</v>
      </c>
      <c r="M178" s="70">
        <f t="shared" si="6"/>
        <v>45988</v>
      </c>
      <c r="N178" s="70">
        <f t="shared" si="6"/>
        <v>45989</v>
      </c>
      <c r="O178" s="70">
        <f t="shared" si="6"/>
        <v>45990</v>
      </c>
      <c r="P178" s="70">
        <f t="shared" si="6"/>
        <v>45991</v>
      </c>
      <c r="Q178" s="70">
        <f t="shared" si="6"/>
        <v>45992</v>
      </c>
      <c r="R178" s="70">
        <f t="shared" si="6"/>
        <v>45993</v>
      </c>
      <c r="S178" s="70">
        <f t="shared" si="6"/>
        <v>45994</v>
      </c>
      <c r="T178" s="70">
        <f t="shared" si="5"/>
        <v>45995</v>
      </c>
      <c r="U178" s="70">
        <f t="shared" si="5"/>
        <v>45996</v>
      </c>
      <c r="V178" s="70">
        <f t="shared" si="5"/>
        <v>45997</v>
      </c>
      <c r="W178" s="70">
        <f t="shared" si="5"/>
        <v>45998</v>
      </c>
      <c r="X178" s="70">
        <f t="shared" si="5"/>
        <v>45999</v>
      </c>
      <c r="Y178" s="70">
        <f t="shared" si="5"/>
        <v>46000</v>
      </c>
      <c r="Z178" s="70">
        <f t="shared" si="5"/>
        <v>46001</v>
      </c>
      <c r="AA178" s="70">
        <f t="shared" si="5"/>
        <v>46002</v>
      </c>
      <c r="AB178" s="70">
        <f t="shared" si="5"/>
        <v>46003</v>
      </c>
      <c r="AC178" s="70">
        <f t="shared" si="5"/>
        <v>46004</v>
      </c>
      <c r="AD178" s="70">
        <f t="shared" si="5"/>
        <v>46005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46006</v>
      </c>
      <c r="D179" s="70">
        <f t="shared" si="6"/>
        <v>46007</v>
      </c>
      <c r="E179" s="70">
        <f t="shared" si="6"/>
        <v>46008</v>
      </c>
      <c r="F179" s="70">
        <f t="shared" si="6"/>
        <v>46009</v>
      </c>
      <c r="G179" s="70">
        <f t="shared" si="6"/>
        <v>46010</v>
      </c>
      <c r="H179" s="70">
        <f t="shared" si="6"/>
        <v>46011</v>
      </c>
      <c r="I179" s="70">
        <f t="shared" si="6"/>
        <v>46012</v>
      </c>
      <c r="J179" s="70">
        <f t="shared" si="6"/>
        <v>46013</v>
      </c>
      <c r="K179" s="70">
        <f t="shared" si="6"/>
        <v>46014</v>
      </c>
      <c r="L179" s="70">
        <f t="shared" si="6"/>
        <v>46015</v>
      </c>
      <c r="M179" s="70">
        <f t="shared" si="6"/>
        <v>46016</v>
      </c>
      <c r="N179" s="70">
        <f t="shared" si="6"/>
        <v>46017</v>
      </c>
      <c r="O179" s="70">
        <f t="shared" si="6"/>
        <v>46018</v>
      </c>
      <c r="P179" s="70">
        <f t="shared" si="6"/>
        <v>46019</v>
      </c>
      <c r="Q179" s="70">
        <f t="shared" si="6"/>
        <v>46020</v>
      </c>
      <c r="R179" s="70">
        <f t="shared" si="6"/>
        <v>46021</v>
      </c>
      <c r="S179" s="70">
        <f t="shared" si="6"/>
        <v>46022</v>
      </c>
      <c r="T179" s="70">
        <f t="shared" si="5"/>
        <v>46023</v>
      </c>
      <c r="U179" s="70">
        <f t="shared" si="5"/>
        <v>46024</v>
      </c>
      <c r="V179" s="70">
        <f t="shared" si="5"/>
        <v>46025</v>
      </c>
      <c r="W179" s="70">
        <f t="shared" si="5"/>
        <v>46026</v>
      </c>
      <c r="X179" s="70">
        <f t="shared" si="5"/>
        <v>46027</v>
      </c>
      <c r="Y179" s="70">
        <f t="shared" si="5"/>
        <v>46028</v>
      </c>
      <c r="Z179" s="70">
        <f t="shared" si="5"/>
        <v>46029</v>
      </c>
      <c r="AA179" s="70">
        <f t="shared" si="5"/>
        <v>46030</v>
      </c>
      <c r="AB179" s="70">
        <f t="shared" si="5"/>
        <v>46031</v>
      </c>
      <c r="AC179" s="70">
        <f t="shared" si="5"/>
        <v>46032</v>
      </c>
      <c r="AD179" s="70">
        <f t="shared" si="5"/>
        <v>46033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46034</v>
      </c>
      <c r="D180" s="70">
        <f t="shared" si="6"/>
        <v>46035</v>
      </c>
      <c r="E180" s="70">
        <f t="shared" si="6"/>
        <v>46036</v>
      </c>
      <c r="F180" s="70">
        <f t="shared" si="6"/>
        <v>46037</v>
      </c>
      <c r="G180" s="70">
        <f t="shared" si="6"/>
        <v>46038</v>
      </c>
      <c r="H180" s="70">
        <f t="shared" si="6"/>
        <v>46039</v>
      </c>
      <c r="I180" s="70">
        <f t="shared" si="6"/>
        <v>46040</v>
      </c>
      <c r="J180" s="70">
        <f t="shared" si="6"/>
        <v>46041</v>
      </c>
      <c r="K180" s="70">
        <f t="shared" si="6"/>
        <v>46042</v>
      </c>
      <c r="L180" s="70">
        <f t="shared" si="6"/>
        <v>46043</v>
      </c>
      <c r="M180" s="70">
        <f t="shared" si="6"/>
        <v>46044</v>
      </c>
      <c r="N180" s="70">
        <f t="shared" si="6"/>
        <v>46045</v>
      </c>
      <c r="O180" s="70">
        <f t="shared" si="6"/>
        <v>46046</v>
      </c>
      <c r="P180" s="70">
        <f t="shared" si="6"/>
        <v>46047</v>
      </c>
      <c r="Q180" s="70">
        <f t="shared" si="6"/>
        <v>46048</v>
      </c>
      <c r="R180" s="70">
        <f t="shared" si="6"/>
        <v>46049</v>
      </c>
      <c r="S180" s="70">
        <f t="shared" si="6"/>
        <v>46050</v>
      </c>
      <c r="T180" s="70">
        <f t="shared" si="5"/>
        <v>46051</v>
      </c>
      <c r="U180" s="70">
        <f t="shared" si="5"/>
        <v>46052</v>
      </c>
      <c r="V180" s="70">
        <f t="shared" si="5"/>
        <v>46053</v>
      </c>
      <c r="W180" s="70">
        <f t="shared" si="5"/>
        <v>46054</v>
      </c>
      <c r="X180" s="70">
        <f t="shared" si="5"/>
        <v>46055</v>
      </c>
      <c r="Y180" s="70">
        <f t="shared" si="5"/>
        <v>46056</v>
      </c>
      <c r="Z180" s="70">
        <f t="shared" si="5"/>
        <v>46057</v>
      </c>
      <c r="AA180" s="70">
        <f t="shared" si="5"/>
        <v>46058</v>
      </c>
      <c r="AB180" s="70">
        <f t="shared" si="5"/>
        <v>46059</v>
      </c>
      <c r="AC180" s="70">
        <f t="shared" si="5"/>
        <v>46060</v>
      </c>
      <c r="AD180" s="70">
        <f t="shared" si="5"/>
        <v>46061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46062</v>
      </c>
      <c r="D181" s="70">
        <f t="shared" si="6"/>
        <v>46063</v>
      </c>
      <c r="E181" s="70">
        <f t="shared" si="6"/>
        <v>46064</v>
      </c>
      <c r="F181" s="70">
        <f t="shared" si="6"/>
        <v>46065</v>
      </c>
      <c r="G181" s="70">
        <f t="shared" si="6"/>
        <v>46066</v>
      </c>
      <c r="H181" s="70">
        <f t="shared" si="6"/>
        <v>46067</v>
      </c>
      <c r="I181" s="70">
        <f t="shared" si="6"/>
        <v>46068</v>
      </c>
      <c r="J181" s="70">
        <f t="shared" si="6"/>
        <v>46069</v>
      </c>
      <c r="K181" s="70">
        <f t="shared" si="6"/>
        <v>46070</v>
      </c>
      <c r="L181" s="70">
        <f t="shared" si="6"/>
        <v>46071</v>
      </c>
      <c r="M181" s="70">
        <f t="shared" si="6"/>
        <v>46072</v>
      </c>
      <c r="N181" s="70">
        <f t="shared" si="6"/>
        <v>46073</v>
      </c>
      <c r="O181" s="70">
        <f t="shared" si="6"/>
        <v>46074</v>
      </c>
      <c r="P181" s="70">
        <f t="shared" si="6"/>
        <v>46075</v>
      </c>
      <c r="Q181" s="70">
        <f t="shared" si="6"/>
        <v>46076</v>
      </c>
      <c r="R181" s="70">
        <f t="shared" si="6"/>
        <v>46077</v>
      </c>
      <c r="S181" s="70">
        <f t="shared" si="6"/>
        <v>46078</v>
      </c>
      <c r="T181" s="70">
        <f t="shared" si="5"/>
        <v>46079</v>
      </c>
      <c r="U181" s="70">
        <f t="shared" si="5"/>
        <v>46080</v>
      </c>
      <c r="V181" s="70">
        <f t="shared" si="5"/>
        <v>46081</v>
      </c>
      <c r="W181" s="70">
        <f t="shared" si="5"/>
        <v>46082</v>
      </c>
      <c r="X181" s="70">
        <f t="shared" si="5"/>
        <v>46083</v>
      </c>
      <c r="Y181" s="70">
        <f t="shared" si="5"/>
        <v>46084</v>
      </c>
      <c r="Z181" s="70">
        <f t="shared" si="5"/>
        <v>46085</v>
      </c>
      <c r="AA181" s="70">
        <f t="shared" si="5"/>
        <v>46086</v>
      </c>
      <c r="AB181" s="70">
        <f t="shared" si="5"/>
        <v>46087</v>
      </c>
      <c r="AC181" s="70">
        <f t="shared" si="5"/>
        <v>46088</v>
      </c>
      <c r="AD181" s="70">
        <f t="shared" si="5"/>
        <v>46089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46090</v>
      </c>
      <c r="D182" s="70">
        <f t="shared" si="6"/>
        <v>46091</v>
      </c>
      <c r="E182" s="70">
        <f t="shared" si="6"/>
        <v>46092</v>
      </c>
      <c r="F182" s="70">
        <f t="shared" si="6"/>
        <v>46093</v>
      </c>
      <c r="G182" s="70">
        <f t="shared" si="6"/>
        <v>46094</v>
      </c>
      <c r="H182" s="70">
        <f t="shared" si="6"/>
        <v>46095</v>
      </c>
      <c r="I182" s="70">
        <f t="shared" si="6"/>
        <v>46096</v>
      </c>
      <c r="J182" s="70">
        <f t="shared" si="6"/>
        <v>46097</v>
      </c>
      <c r="K182" s="70">
        <f t="shared" si="6"/>
        <v>46098</v>
      </c>
      <c r="L182" s="70">
        <f t="shared" si="6"/>
        <v>46099</v>
      </c>
      <c r="M182" s="70">
        <f t="shared" si="6"/>
        <v>46100</v>
      </c>
      <c r="N182" s="70">
        <f t="shared" si="6"/>
        <v>46101</v>
      </c>
      <c r="O182" s="70">
        <f t="shared" si="6"/>
        <v>46102</v>
      </c>
      <c r="P182" s="70">
        <f t="shared" si="5"/>
        <v>46103</v>
      </c>
      <c r="Q182" s="70">
        <f t="shared" si="5"/>
        <v>46104</v>
      </c>
      <c r="R182" s="70">
        <f t="shared" si="5"/>
        <v>46105</v>
      </c>
      <c r="S182" s="70">
        <f t="shared" si="5"/>
        <v>46106</v>
      </c>
      <c r="T182" s="70">
        <f t="shared" si="5"/>
        <v>46107</v>
      </c>
      <c r="U182" s="70">
        <f t="shared" si="5"/>
        <v>46108</v>
      </c>
      <c r="V182" s="70">
        <f t="shared" si="5"/>
        <v>46109</v>
      </c>
      <c r="W182" s="70">
        <f t="shared" si="5"/>
        <v>46110</v>
      </c>
      <c r="X182" s="70">
        <f t="shared" si="5"/>
        <v>46111</v>
      </c>
      <c r="Y182" s="70">
        <f t="shared" si="5"/>
        <v>46112</v>
      </c>
      <c r="Z182" s="70">
        <f t="shared" si="5"/>
        <v>46113</v>
      </c>
      <c r="AA182" s="70">
        <f t="shared" si="5"/>
        <v>46114</v>
      </c>
      <c r="AB182" s="70">
        <f t="shared" si="5"/>
        <v>46115</v>
      </c>
      <c r="AC182" s="70">
        <f t="shared" si="5"/>
        <v>46116</v>
      </c>
      <c r="AD182" s="70">
        <f t="shared" si="5"/>
        <v>46117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46118</v>
      </c>
      <c r="D183" s="70">
        <f t="shared" si="6"/>
        <v>46119</v>
      </c>
      <c r="E183" s="70">
        <f t="shared" si="6"/>
        <v>46120</v>
      </c>
      <c r="F183" s="70">
        <f t="shared" si="6"/>
        <v>46121</v>
      </c>
      <c r="G183" s="70">
        <f t="shared" si="6"/>
        <v>46122</v>
      </c>
      <c r="H183" s="70">
        <f t="shared" si="6"/>
        <v>46123</v>
      </c>
      <c r="I183" s="70">
        <f t="shared" si="6"/>
        <v>46124</v>
      </c>
      <c r="J183" s="70">
        <f t="shared" si="6"/>
        <v>46125</v>
      </c>
      <c r="K183" s="70">
        <f t="shared" si="6"/>
        <v>46126</v>
      </c>
      <c r="L183" s="70">
        <f t="shared" si="6"/>
        <v>46127</v>
      </c>
      <c r="M183" s="70">
        <f t="shared" si="6"/>
        <v>46128</v>
      </c>
      <c r="N183" s="70">
        <f t="shared" si="6"/>
        <v>46129</v>
      </c>
      <c r="O183" s="70">
        <f t="shared" si="6"/>
        <v>46130</v>
      </c>
      <c r="P183" s="70">
        <f t="shared" si="5"/>
        <v>46131</v>
      </c>
      <c r="Q183" s="70">
        <f t="shared" si="5"/>
        <v>46132</v>
      </c>
      <c r="R183" s="70">
        <f t="shared" si="5"/>
        <v>46133</v>
      </c>
      <c r="S183" s="70">
        <f t="shared" si="5"/>
        <v>46134</v>
      </c>
      <c r="T183" s="70">
        <f t="shared" si="5"/>
        <v>46135</v>
      </c>
      <c r="U183" s="70">
        <f t="shared" si="5"/>
        <v>46136</v>
      </c>
      <c r="V183" s="70">
        <f t="shared" si="5"/>
        <v>46137</v>
      </c>
      <c r="W183" s="70">
        <f t="shared" si="5"/>
        <v>46138</v>
      </c>
      <c r="X183" s="70">
        <f t="shared" si="5"/>
        <v>46139</v>
      </c>
      <c r="Y183" s="70">
        <f t="shared" si="5"/>
        <v>46140</v>
      </c>
      <c r="Z183" s="70">
        <f t="shared" si="5"/>
        <v>46141</v>
      </c>
      <c r="AA183" s="70">
        <f t="shared" si="5"/>
        <v>46142</v>
      </c>
      <c r="AB183" s="70">
        <f t="shared" si="5"/>
        <v>46143</v>
      </c>
      <c r="AC183" s="70">
        <f t="shared" si="5"/>
        <v>46144</v>
      </c>
      <c r="AD183" s="70">
        <f t="shared" si="5"/>
        <v>46145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46146</v>
      </c>
      <c r="D184" s="70">
        <f t="shared" si="6"/>
        <v>46147</v>
      </c>
      <c r="E184" s="70">
        <f t="shared" si="6"/>
        <v>46148</v>
      </c>
      <c r="F184" s="70">
        <f t="shared" si="6"/>
        <v>46149</v>
      </c>
      <c r="G184" s="70">
        <f t="shared" si="6"/>
        <v>46150</v>
      </c>
      <c r="H184" s="70">
        <f t="shared" si="6"/>
        <v>46151</v>
      </c>
      <c r="I184" s="70">
        <f t="shared" si="6"/>
        <v>46152</v>
      </c>
      <c r="J184" s="70">
        <f t="shared" si="6"/>
        <v>46153</v>
      </c>
      <c r="K184" s="70">
        <f t="shared" si="6"/>
        <v>46154</v>
      </c>
      <c r="L184" s="70">
        <f t="shared" si="6"/>
        <v>46155</v>
      </c>
      <c r="M184" s="70">
        <f t="shared" si="6"/>
        <v>46156</v>
      </c>
      <c r="N184" s="70">
        <f t="shared" si="6"/>
        <v>46157</v>
      </c>
      <c r="O184" s="70">
        <f t="shared" si="6"/>
        <v>46158</v>
      </c>
      <c r="P184" s="70">
        <f t="shared" si="5"/>
        <v>46159</v>
      </c>
      <c r="Q184" s="70">
        <f t="shared" si="5"/>
        <v>46160</v>
      </c>
      <c r="R184" s="70">
        <f t="shared" si="5"/>
        <v>46161</v>
      </c>
      <c r="S184" s="70">
        <f t="shared" si="5"/>
        <v>46162</v>
      </c>
      <c r="T184" s="70">
        <f t="shared" si="5"/>
        <v>46163</v>
      </c>
      <c r="U184" s="70">
        <f t="shared" si="5"/>
        <v>46164</v>
      </c>
      <c r="V184" s="70">
        <f t="shared" si="5"/>
        <v>46165</v>
      </c>
      <c r="W184" s="70">
        <f t="shared" si="5"/>
        <v>46166</v>
      </c>
      <c r="X184" s="70">
        <f t="shared" si="5"/>
        <v>46167</v>
      </c>
      <c r="Y184" s="70">
        <f t="shared" si="5"/>
        <v>46168</v>
      </c>
      <c r="Z184" s="70">
        <f t="shared" si="5"/>
        <v>46169</v>
      </c>
      <c r="AA184" s="70">
        <f t="shared" si="5"/>
        <v>46170</v>
      </c>
      <c r="AB184" s="70">
        <f t="shared" si="5"/>
        <v>46171</v>
      </c>
      <c r="AC184" s="70">
        <f t="shared" si="5"/>
        <v>46172</v>
      </c>
      <c r="AD184" s="70">
        <f t="shared" si="5"/>
        <v>46173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46174</v>
      </c>
      <c r="D185" s="70">
        <f t="shared" si="6"/>
        <v>46175</v>
      </c>
      <c r="E185" s="70">
        <f t="shared" si="6"/>
        <v>46176</v>
      </c>
      <c r="F185" s="70">
        <f t="shared" si="6"/>
        <v>46177</v>
      </c>
      <c r="G185" s="70">
        <f t="shared" si="6"/>
        <v>46178</v>
      </c>
      <c r="H185" s="70">
        <f t="shared" si="6"/>
        <v>46179</v>
      </c>
      <c r="I185" s="70">
        <f t="shared" si="6"/>
        <v>46180</v>
      </c>
      <c r="J185" s="70">
        <f t="shared" si="6"/>
        <v>46181</v>
      </c>
      <c r="K185" s="70">
        <f t="shared" si="6"/>
        <v>46182</v>
      </c>
      <c r="L185" s="70">
        <f t="shared" si="6"/>
        <v>46183</v>
      </c>
      <c r="M185" s="70">
        <f t="shared" si="6"/>
        <v>46184</v>
      </c>
      <c r="N185" s="70">
        <f t="shared" si="6"/>
        <v>46185</v>
      </c>
      <c r="O185" s="70">
        <f t="shared" si="6"/>
        <v>46186</v>
      </c>
      <c r="P185" s="70">
        <f t="shared" si="5"/>
        <v>46187</v>
      </c>
      <c r="Q185" s="70">
        <f t="shared" si="5"/>
        <v>46188</v>
      </c>
      <c r="R185" s="70">
        <f t="shared" si="5"/>
        <v>46189</v>
      </c>
      <c r="S185" s="70">
        <f t="shared" si="5"/>
        <v>46190</v>
      </c>
      <c r="T185" s="70">
        <f t="shared" si="5"/>
        <v>46191</v>
      </c>
      <c r="U185" s="70">
        <f t="shared" si="5"/>
        <v>46192</v>
      </c>
      <c r="V185" s="70">
        <f t="shared" si="5"/>
        <v>46193</v>
      </c>
      <c r="W185" s="70">
        <f t="shared" si="5"/>
        <v>46194</v>
      </c>
      <c r="X185" s="70">
        <f t="shared" si="5"/>
        <v>46195</v>
      </c>
      <c r="Y185" s="70">
        <f t="shared" si="5"/>
        <v>46196</v>
      </c>
      <c r="Z185" s="70">
        <f t="shared" si="5"/>
        <v>46197</v>
      </c>
      <c r="AA185" s="70">
        <f t="shared" si="5"/>
        <v>46198</v>
      </c>
      <c r="AB185" s="70">
        <f t="shared" si="5"/>
        <v>46199</v>
      </c>
      <c r="AC185" s="70">
        <f t="shared" si="5"/>
        <v>46200</v>
      </c>
      <c r="AD185" s="70">
        <f t="shared" si="5"/>
        <v>46201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46202</v>
      </c>
      <c r="D186" s="70">
        <f t="shared" si="6"/>
        <v>46203</v>
      </c>
      <c r="E186" s="70">
        <f t="shared" si="6"/>
        <v>46204</v>
      </c>
      <c r="F186" s="70">
        <f t="shared" si="6"/>
        <v>46205</v>
      </c>
      <c r="G186" s="70">
        <f t="shared" si="6"/>
        <v>46206</v>
      </c>
      <c r="H186" s="70">
        <f t="shared" si="6"/>
        <v>46207</v>
      </c>
      <c r="I186" s="70">
        <f t="shared" si="6"/>
        <v>46208</v>
      </c>
      <c r="J186" s="70">
        <f t="shared" si="6"/>
        <v>46209</v>
      </c>
      <c r="K186" s="70">
        <f t="shared" si="6"/>
        <v>46210</v>
      </c>
      <c r="L186" s="70">
        <f t="shared" si="6"/>
        <v>46211</v>
      </c>
      <c r="M186" s="70">
        <f t="shared" si="6"/>
        <v>46212</v>
      </c>
      <c r="N186" s="70">
        <f t="shared" si="6"/>
        <v>46213</v>
      </c>
      <c r="O186" s="70">
        <f t="shared" si="6"/>
        <v>46214</v>
      </c>
      <c r="P186" s="70">
        <f t="shared" si="5"/>
        <v>46215</v>
      </c>
      <c r="Q186" s="70">
        <f t="shared" si="5"/>
        <v>46216</v>
      </c>
      <c r="R186" s="70">
        <f t="shared" si="5"/>
        <v>46217</v>
      </c>
      <c r="S186" s="70">
        <f t="shared" si="5"/>
        <v>46218</v>
      </c>
      <c r="T186" s="70">
        <f t="shared" si="5"/>
        <v>46219</v>
      </c>
      <c r="U186" s="70">
        <f t="shared" si="5"/>
        <v>46220</v>
      </c>
      <c r="V186" s="70">
        <f t="shared" si="5"/>
        <v>46221</v>
      </c>
      <c r="W186" s="70">
        <f t="shared" si="5"/>
        <v>46222</v>
      </c>
      <c r="X186" s="70">
        <f t="shared" si="5"/>
        <v>46223</v>
      </c>
      <c r="Y186" s="70">
        <f t="shared" si="5"/>
        <v>46224</v>
      </c>
      <c r="Z186" s="70">
        <f t="shared" si="5"/>
        <v>46225</v>
      </c>
      <c r="AA186" s="70">
        <f t="shared" si="5"/>
        <v>46226</v>
      </c>
      <c r="AB186" s="70">
        <f t="shared" si="5"/>
        <v>46227</v>
      </c>
      <c r="AC186" s="70">
        <f t="shared" si="5"/>
        <v>46228</v>
      </c>
      <c r="AD186" s="70">
        <f t="shared" si="5"/>
        <v>46229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46230</v>
      </c>
      <c r="D187" s="70">
        <f t="shared" si="6"/>
        <v>46231</v>
      </c>
      <c r="E187" s="70">
        <f t="shared" si="6"/>
        <v>46232</v>
      </c>
      <c r="F187" s="70">
        <f t="shared" si="6"/>
        <v>46233</v>
      </c>
      <c r="G187" s="70">
        <f t="shared" si="6"/>
        <v>46234</v>
      </c>
      <c r="H187" s="70">
        <f t="shared" si="6"/>
        <v>46235</v>
      </c>
      <c r="I187" s="70">
        <f t="shared" si="6"/>
        <v>46236</v>
      </c>
      <c r="J187" s="70">
        <f t="shared" si="6"/>
        <v>46237</v>
      </c>
      <c r="K187" s="70">
        <f t="shared" si="6"/>
        <v>46238</v>
      </c>
      <c r="L187" s="70">
        <f t="shared" si="6"/>
        <v>46239</v>
      </c>
      <c r="M187" s="70">
        <f t="shared" si="6"/>
        <v>46240</v>
      </c>
      <c r="N187" s="70">
        <f t="shared" si="6"/>
        <v>46241</v>
      </c>
      <c r="O187" s="70">
        <f t="shared" si="6"/>
        <v>46242</v>
      </c>
      <c r="P187" s="70">
        <f t="shared" si="5"/>
        <v>46243</v>
      </c>
      <c r="Q187" s="70">
        <f t="shared" si="5"/>
        <v>46244</v>
      </c>
      <c r="R187" s="70">
        <f t="shared" si="5"/>
        <v>46245</v>
      </c>
      <c r="S187" s="70">
        <f t="shared" si="5"/>
        <v>46246</v>
      </c>
      <c r="T187" s="70">
        <f t="shared" si="5"/>
        <v>46247</v>
      </c>
      <c r="U187" s="70">
        <f t="shared" si="5"/>
        <v>46248</v>
      </c>
      <c r="V187" s="70">
        <f t="shared" si="5"/>
        <v>46249</v>
      </c>
      <c r="W187" s="70">
        <f t="shared" si="5"/>
        <v>46250</v>
      </c>
      <c r="X187" s="70">
        <f t="shared" si="5"/>
        <v>46251</v>
      </c>
      <c r="Y187" s="70">
        <f t="shared" si="5"/>
        <v>46252</v>
      </c>
      <c r="Z187" s="70">
        <f t="shared" si="5"/>
        <v>46253</v>
      </c>
      <c r="AA187" s="70">
        <f t="shared" si="5"/>
        <v>46254</v>
      </c>
      <c r="AB187" s="70">
        <f t="shared" si="5"/>
        <v>46255</v>
      </c>
      <c r="AC187" s="70">
        <f t="shared" si="5"/>
        <v>46256</v>
      </c>
      <c r="AD187" s="70">
        <f t="shared" si="5"/>
        <v>46257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46258</v>
      </c>
      <c r="D188" s="70">
        <f t="shared" si="6"/>
        <v>46259</v>
      </c>
      <c r="E188" s="70">
        <f t="shared" si="6"/>
        <v>46260</v>
      </c>
      <c r="F188" s="70">
        <f t="shared" si="6"/>
        <v>46261</v>
      </c>
      <c r="G188" s="70">
        <f t="shared" si="6"/>
        <v>46262</v>
      </c>
      <c r="H188" s="70">
        <f t="shared" si="6"/>
        <v>46263</v>
      </c>
      <c r="I188" s="70">
        <f t="shared" si="6"/>
        <v>46264</v>
      </c>
      <c r="J188" s="70">
        <f t="shared" si="6"/>
        <v>46265</v>
      </c>
      <c r="K188" s="70">
        <f t="shared" si="6"/>
        <v>46266</v>
      </c>
      <c r="L188" s="70">
        <f t="shared" si="6"/>
        <v>46267</v>
      </c>
      <c r="M188" s="70">
        <f t="shared" si="6"/>
        <v>46268</v>
      </c>
      <c r="N188" s="70">
        <f t="shared" si="6"/>
        <v>46269</v>
      </c>
      <c r="O188" s="70">
        <f t="shared" si="6"/>
        <v>46270</v>
      </c>
      <c r="P188" s="70">
        <f t="shared" si="5"/>
        <v>46271</v>
      </c>
      <c r="Q188" s="70">
        <f t="shared" si="5"/>
        <v>46272</v>
      </c>
      <c r="R188" s="70">
        <f t="shared" si="5"/>
        <v>46273</v>
      </c>
      <c r="S188" s="70">
        <f t="shared" si="5"/>
        <v>46274</v>
      </c>
      <c r="T188" s="70">
        <f t="shared" si="5"/>
        <v>46275</v>
      </c>
      <c r="U188" s="70">
        <f t="shared" si="5"/>
        <v>46276</v>
      </c>
      <c r="V188" s="70">
        <f t="shared" si="5"/>
        <v>46277</v>
      </c>
      <c r="W188" s="70">
        <f t="shared" si="5"/>
        <v>46278</v>
      </c>
      <c r="X188" s="70">
        <f t="shared" si="5"/>
        <v>46279</v>
      </c>
      <c r="Y188" s="70">
        <f t="shared" si="5"/>
        <v>46280</v>
      </c>
      <c r="Z188" s="70">
        <f t="shared" si="5"/>
        <v>46281</v>
      </c>
      <c r="AA188" s="70">
        <f t="shared" si="5"/>
        <v>46282</v>
      </c>
      <c r="AB188" s="70">
        <f t="shared" si="5"/>
        <v>46283</v>
      </c>
      <c r="AC188" s="70">
        <f t="shared" si="5"/>
        <v>46284</v>
      </c>
      <c r="AD188" s="70">
        <f t="shared" si="5"/>
        <v>46285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46286</v>
      </c>
      <c r="D189" s="70">
        <f t="shared" si="6"/>
        <v>46287</v>
      </c>
      <c r="E189" s="70">
        <f t="shared" si="6"/>
        <v>46288</v>
      </c>
      <c r="F189" s="70">
        <f t="shared" si="6"/>
        <v>46289</v>
      </c>
      <c r="G189" s="70">
        <f t="shared" si="6"/>
        <v>46290</v>
      </c>
      <c r="H189" s="70">
        <f t="shared" si="6"/>
        <v>46291</v>
      </c>
      <c r="I189" s="70">
        <f t="shared" si="6"/>
        <v>46292</v>
      </c>
      <c r="J189" s="70">
        <f t="shared" si="6"/>
        <v>46293</v>
      </c>
      <c r="K189" s="70">
        <f t="shared" si="6"/>
        <v>46294</v>
      </c>
      <c r="L189" s="70">
        <f t="shared" si="6"/>
        <v>46295</v>
      </c>
      <c r="M189" s="70">
        <f t="shared" si="6"/>
        <v>46296</v>
      </c>
      <c r="N189" s="70">
        <f t="shared" si="6"/>
        <v>46297</v>
      </c>
      <c r="O189" s="70">
        <f t="shared" si="6"/>
        <v>46298</v>
      </c>
      <c r="P189" s="70">
        <f t="shared" si="5"/>
        <v>46299</v>
      </c>
      <c r="Q189" s="70">
        <f t="shared" si="5"/>
        <v>46300</v>
      </c>
      <c r="R189" s="70">
        <f t="shared" si="5"/>
        <v>46301</v>
      </c>
      <c r="S189" s="70">
        <f t="shared" si="5"/>
        <v>46302</v>
      </c>
      <c r="T189" s="70">
        <f t="shared" si="5"/>
        <v>46303</v>
      </c>
      <c r="U189" s="70">
        <f t="shared" si="5"/>
        <v>46304</v>
      </c>
      <c r="V189" s="70">
        <f t="shared" si="5"/>
        <v>46305</v>
      </c>
      <c r="W189" s="70">
        <f t="shared" si="5"/>
        <v>46306</v>
      </c>
      <c r="X189" s="70">
        <f t="shared" si="5"/>
        <v>46307</v>
      </c>
      <c r="Y189" s="70">
        <f t="shared" si="5"/>
        <v>46308</v>
      </c>
      <c r="Z189" s="70">
        <f t="shared" si="5"/>
        <v>46309</v>
      </c>
      <c r="AA189" s="70">
        <f t="shared" si="5"/>
        <v>46310</v>
      </c>
      <c r="AB189" s="70">
        <f t="shared" si="5"/>
        <v>46311</v>
      </c>
      <c r="AC189" s="70">
        <f t="shared" si="5"/>
        <v>46312</v>
      </c>
      <c r="AD189" s="70">
        <f t="shared" si="5"/>
        <v>46313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46314</v>
      </c>
      <c r="D190" s="70">
        <f t="shared" si="6"/>
        <v>46315</v>
      </c>
      <c r="E190" s="70">
        <f t="shared" si="6"/>
        <v>46316</v>
      </c>
      <c r="F190" s="70">
        <f t="shared" si="6"/>
        <v>46317</v>
      </c>
      <c r="G190" s="70">
        <f t="shared" si="6"/>
        <v>46318</v>
      </c>
      <c r="H190" s="70">
        <f t="shared" si="6"/>
        <v>46319</v>
      </c>
      <c r="I190" s="70">
        <f t="shared" si="6"/>
        <v>46320</v>
      </c>
      <c r="J190" s="70">
        <f t="shared" si="6"/>
        <v>46321</v>
      </c>
      <c r="K190" s="70">
        <f t="shared" si="6"/>
        <v>46322</v>
      </c>
      <c r="L190" s="70">
        <f t="shared" si="6"/>
        <v>46323</v>
      </c>
      <c r="M190" s="70">
        <f t="shared" si="6"/>
        <v>46324</v>
      </c>
      <c r="N190" s="70">
        <f t="shared" si="6"/>
        <v>46325</v>
      </c>
      <c r="O190" s="70">
        <f t="shared" si="6"/>
        <v>46326</v>
      </c>
      <c r="P190" s="70">
        <f t="shared" si="5"/>
        <v>46327</v>
      </c>
      <c r="Q190" s="70">
        <f t="shared" si="5"/>
        <v>46328</v>
      </c>
      <c r="R190" s="70">
        <f t="shared" si="5"/>
        <v>46329</v>
      </c>
      <c r="S190" s="70">
        <f t="shared" si="5"/>
        <v>46330</v>
      </c>
      <c r="T190" s="70">
        <f t="shared" si="5"/>
        <v>46331</v>
      </c>
      <c r="U190" s="70">
        <f t="shared" si="5"/>
        <v>46332</v>
      </c>
      <c r="V190" s="70">
        <f t="shared" si="5"/>
        <v>46333</v>
      </c>
      <c r="W190" s="70">
        <f t="shared" si="5"/>
        <v>46334</v>
      </c>
      <c r="X190" s="70">
        <f t="shared" si="5"/>
        <v>46335</v>
      </c>
      <c r="Y190" s="70">
        <f t="shared" si="5"/>
        <v>46336</v>
      </c>
      <c r="Z190" s="70">
        <f t="shared" si="5"/>
        <v>46337</v>
      </c>
      <c r="AA190" s="70">
        <f t="shared" si="5"/>
        <v>46338</v>
      </c>
      <c r="AB190" s="70">
        <f t="shared" si="5"/>
        <v>46339</v>
      </c>
      <c r="AC190" s="70">
        <f t="shared" si="5"/>
        <v>46340</v>
      </c>
      <c r="AD190" s="70">
        <f t="shared" si="5"/>
        <v>46341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46342</v>
      </c>
      <c r="D191" s="70">
        <f t="shared" si="6"/>
        <v>46343</v>
      </c>
      <c r="E191" s="70">
        <f t="shared" si="6"/>
        <v>46344</v>
      </c>
      <c r="F191" s="70">
        <f t="shared" si="6"/>
        <v>46345</v>
      </c>
      <c r="G191" s="70">
        <f t="shared" si="6"/>
        <v>46346</v>
      </c>
      <c r="H191" s="70">
        <f t="shared" si="6"/>
        <v>46347</v>
      </c>
      <c r="I191" s="70">
        <f t="shared" si="6"/>
        <v>46348</v>
      </c>
      <c r="J191" s="70">
        <f t="shared" si="6"/>
        <v>46349</v>
      </c>
      <c r="K191" s="70">
        <f t="shared" si="6"/>
        <v>46350</v>
      </c>
      <c r="L191" s="70">
        <f t="shared" si="6"/>
        <v>46351</v>
      </c>
      <c r="M191" s="70">
        <f t="shared" si="6"/>
        <v>46352</v>
      </c>
      <c r="N191" s="70">
        <f t="shared" si="6"/>
        <v>46353</v>
      </c>
      <c r="O191" s="70">
        <f t="shared" si="6"/>
        <v>46354</v>
      </c>
      <c r="P191" s="70">
        <f t="shared" si="5"/>
        <v>46355</v>
      </c>
      <c r="Q191" s="70">
        <f t="shared" si="5"/>
        <v>46356</v>
      </c>
      <c r="R191" s="70">
        <f t="shared" si="5"/>
        <v>46357</v>
      </c>
      <c r="S191" s="70">
        <f t="shared" si="5"/>
        <v>46358</v>
      </c>
      <c r="T191" s="70">
        <f t="shared" si="5"/>
        <v>46359</v>
      </c>
      <c r="U191" s="70">
        <f t="shared" si="5"/>
        <v>46360</v>
      </c>
      <c r="V191" s="70">
        <f t="shared" si="5"/>
        <v>46361</v>
      </c>
      <c r="W191" s="70">
        <f t="shared" si="5"/>
        <v>46362</v>
      </c>
      <c r="X191" s="70">
        <f t="shared" si="5"/>
        <v>46363</v>
      </c>
      <c r="Y191" s="70">
        <f t="shared" si="5"/>
        <v>46364</v>
      </c>
      <c r="Z191" s="70">
        <f t="shared" si="5"/>
        <v>46365</v>
      </c>
      <c r="AA191" s="70">
        <f t="shared" si="5"/>
        <v>46366</v>
      </c>
      <c r="AB191" s="70">
        <f t="shared" si="5"/>
        <v>46367</v>
      </c>
      <c r="AC191" s="70">
        <f t="shared" si="5"/>
        <v>46368</v>
      </c>
      <c r="AD191" s="70">
        <f t="shared" si="5"/>
        <v>46369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46370</v>
      </c>
      <c r="D192" s="70">
        <f t="shared" si="6"/>
        <v>46371</v>
      </c>
      <c r="E192" s="70">
        <f t="shared" si="6"/>
        <v>46372</v>
      </c>
      <c r="F192" s="70">
        <f t="shared" si="6"/>
        <v>46373</v>
      </c>
      <c r="G192" s="70">
        <f t="shared" si="6"/>
        <v>46374</v>
      </c>
      <c r="H192" s="70">
        <f t="shared" si="6"/>
        <v>46375</v>
      </c>
      <c r="I192" s="70">
        <f t="shared" si="6"/>
        <v>46376</v>
      </c>
      <c r="J192" s="70">
        <f t="shared" si="6"/>
        <v>46377</v>
      </c>
      <c r="K192" s="70">
        <f t="shared" si="6"/>
        <v>46378</v>
      </c>
      <c r="L192" s="70">
        <f t="shared" si="6"/>
        <v>46379</v>
      </c>
      <c r="M192" s="70">
        <f t="shared" si="6"/>
        <v>46380</v>
      </c>
      <c r="N192" s="70">
        <f t="shared" si="6"/>
        <v>46381</v>
      </c>
      <c r="O192" s="70">
        <f t="shared" si="6"/>
        <v>46382</v>
      </c>
      <c r="P192" s="70">
        <f t="shared" si="5"/>
        <v>46383</v>
      </c>
      <c r="Q192" s="70">
        <f t="shared" si="5"/>
        <v>46384</v>
      </c>
      <c r="R192" s="70">
        <f t="shared" si="5"/>
        <v>46385</v>
      </c>
      <c r="S192" s="70">
        <f t="shared" si="5"/>
        <v>46386</v>
      </c>
      <c r="T192" s="70">
        <f t="shared" si="5"/>
        <v>46387</v>
      </c>
      <c r="U192" s="70">
        <f t="shared" si="5"/>
        <v>46388</v>
      </c>
      <c r="V192" s="70">
        <f t="shared" si="5"/>
        <v>46389</v>
      </c>
      <c r="W192" s="70">
        <f t="shared" si="5"/>
        <v>46390</v>
      </c>
      <c r="X192" s="70">
        <f t="shared" si="5"/>
        <v>46391</v>
      </c>
      <c r="Y192" s="70">
        <f t="shared" si="5"/>
        <v>46392</v>
      </c>
      <c r="Z192" s="70">
        <f t="shared" si="5"/>
        <v>46393</v>
      </c>
      <c r="AA192" s="70">
        <f t="shared" si="5"/>
        <v>46394</v>
      </c>
      <c r="AB192" s="70">
        <f t="shared" si="5"/>
        <v>46395</v>
      </c>
      <c r="AC192" s="70">
        <f t="shared" si="5"/>
        <v>46396</v>
      </c>
      <c r="AD192" s="70">
        <f t="shared" si="5"/>
        <v>46397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46398</v>
      </c>
      <c r="D193" s="70">
        <f t="shared" si="6"/>
        <v>46399</v>
      </c>
      <c r="E193" s="70">
        <f t="shared" si="6"/>
        <v>46400</v>
      </c>
      <c r="F193" s="70">
        <f t="shared" si="6"/>
        <v>46401</v>
      </c>
      <c r="G193" s="70">
        <f t="shared" si="6"/>
        <v>46402</v>
      </c>
      <c r="H193" s="70">
        <f t="shared" si="6"/>
        <v>46403</v>
      </c>
      <c r="I193" s="70">
        <f t="shared" si="6"/>
        <v>46404</v>
      </c>
      <c r="J193" s="70">
        <f t="shared" si="6"/>
        <v>46405</v>
      </c>
      <c r="K193" s="70">
        <f t="shared" si="6"/>
        <v>46406</v>
      </c>
      <c r="L193" s="70">
        <f t="shared" si="6"/>
        <v>46407</v>
      </c>
      <c r="M193" s="70">
        <f t="shared" si="6"/>
        <v>46408</v>
      </c>
      <c r="N193" s="70">
        <f t="shared" si="6"/>
        <v>46409</v>
      </c>
      <c r="O193" s="70">
        <f t="shared" si="6"/>
        <v>46410</v>
      </c>
      <c r="P193" s="70">
        <f t="shared" si="6"/>
        <v>46411</v>
      </c>
      <c r="Q193" s="70">
        <f t="shared" si="6"/>
        <v>46412</v>
      </c>
      <c r="R193" s="70">
        <f t="shared" si="6"/>
        <v>46413</v>
      </c>
      <c r="S193" s="70">
        <f t="shared" si="6"/>
        <v>46414</v>
      </c>
      <c r="T193" s="70">
        <f t="shared" ref="P193:AD199" si="7">S193+1</f>
        <v>46415</v>
      </c>
      <c r="U193" s="70">
        <f t="shared" si="7"/>
        <v>46416</v>
      </c>
      <c r="V193" s="70">
        <f t="shared" si="7"/>
        <v>46417</v>
      </c>
      <c r="W193" s="70">
        <f t="shared" si="7"/>
        <v>46418</v>
      </c>
      <c r="X193" s="70">
        <f t="shared" si="7"/>
        <v>46419</v>
      </c>
      <c r="Y193" s="70">
        <f t="shared" si="7"/>
        <v>46420</v>
      </c>
      <c r="Z193" s="70">
        <f t="shared" si="7"/>
        <v>46421</v>
      </c>
      <c r="AA193" s="70">
        <f t="shared" si="7"/>
        <v>46422</v>
      </c>
      <c r="AB193" s="70">
        <f t="shared" si="7"/>
        <v>46423</v>
      </c>
      <c r="AC193" s="70">
        <f t="shared" si="7"/>
        <v>46424</v>
      </c>
      <c r="AD193" s="70">
        <f t="shared" si="7"/>
        <v>46425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46426</v>
      </c>
      <c r="D194" s="70">
        <f t="shared" ref="D194:S199" si="8">C194+1</f>
        <v>46427</v>
      </c>
      <c r="E194" s="70">
        <f t="shared" si="8"/>
        <v>46428</v>
      </c>
      <c r="F194" s="70">
        <f t="shared" si="8"/>
        <v>46429</v>
      </c>
      <c r="G194" s="70">
        <f t="shared" si="8"/>
        <v>46430</v>
      </c>
      <c r="H194" s="70">
        <f t="shared" si="8"/>
        <v>46431</v>
      </c>
      <c r="I194" s="70">
        <f t="shared" si="8"/>
        <v>46432</v>
      </c>
      <c r="J194" s="70">
        <f t="shared" si="8"/>
        <v>46433</v>
      </c>
      <c r="K194" s="70">
        <f t="shared" si="8"/>
        <v>46434</v>
      </c>
      <c r="L194" s="70">
        <f t="shared" si="8"/>
        <v>46435</v>
      </c>
      <c r="M194" s="70">
        <f t="shared" si="8"/>
        <v>46436</v>
      </c>
      <c r="N194" s="70">
        <f t="shared" si="8"/>
        <v>46437</v>
      </c>
      <c r="O194" s="70">
        <f t="shared" si="8"/>
        <v>46438</v>
      </c>
      <c r="P194" s="70">
        <f t="shared" si="7"/>
        <v>46439</v>
      </c>
      <c r="Q194" s="70">
        <f t="shared" si="7"/>
        <v>46440</v>
      </c>
      <c r="R194" s="70">
        <f t="shared" si="7"/>
        <v>46441</v>
      </c>
      <c r="S194" s="70">
        <f t="shared" si="7"/>
        <v>46442</v>
      </c>
      <c r="T194" s="70">
        <f t="shared" si="7"/>
        <v>46443</v>
      </c>
      <c r="U194" s="70">
        <f t="shared" si="7"/>
        <v>46444</v>
      </c>
      <c r="V194" s="70">
        <f t="shared" si="7"/>
        <v>46445</v>
      </c>
      <c r="W194" s="70">
        <f t="shared" si="7"/>
        <v>46446</v>
      </c>
      <c r="X194" s="70">
        <f t="shared" si="7"/>
        <v>46447</v>
      </c>
      <c r="Y194" s="70">
        <f t="shared" si="7"/>
        <v>46448</v>
      </c>
      <c r="Z194" s="70">
        <f t="shared" si="7"/>
        <v>46449</v>
      </c>
      <c r="AA194" s="70">
        <f t="shared" si="7"/>
        <v>46450</v>
      </c>
      <c r="AB194" s="70">
        <f t="shared" si="7"/>
        <v>46451</v>
      </c>
      <c r="AC194" s="70">
        <f t="shared" si="7"/>
        <v>46452</v>
      </c>
      <c r="AD194" s="70">
        <f t="shared" si="7"/>
        <v>46453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46454</v>
      </c>
      <c r="D195" s="70">
        <f t="shared" si="8"/>
        <v>46455</v>
      </c>
      <c r="E195" s="70">
        <f t="shared" si="8"/>
        <v>46456</v>
      </c>
      <c r="F195" s="70">
        <f t="shared" si="8"/>
        <v>46457</v>
      </c>
      <c r="G195" s="70">
        <f t="shared" si="8"/>
        <v>46458</v>
      </c>
      <c r="H195" s="70">
        <f t="shared" si="8"/>
        <v>46459</v>
      </c>
      <c r="I195" s="70">
        <f t="shared" si="8"/>
        <v>46460</v>
      </c>
      <c r="J195" s="70">
        <f t="shared" si="8"/>
        <v>46461</v>
      </c>
      <c r="K195" s="70">
        <f t="shared" si="8"/>
        <v>46462</v>
      </c>
      <c r="L195" s="70">
        <f t="shared" si="8"/>
        <v>46463</v>
      </c>
      <c r="M195" s="70">
        <f t="shared" si="8"/>
        <v>46464</v>
      </c>
      <c r="N195" s="70">
        <f t="shared" si="8"/>
        <v>46465</v>
      </c>
      <c r="O195" s="70">
        <f t="shared" si="8"/>
        <v>46466</v>
      </c>
      <c r="P195" s="70">
        <f t="shared" si="7"/>
        <v>46467</v>
      </c>
      <c r="Q195" s="70">
        <f t="shared" si="7"/>
        <v>46468</v>
      </c>
      <c r="R195" s="70">
        <f t="shared" si="7"/>
        <v>46469</v>
      </c>
      <c r="S195" s="70">
        <f t="shared" si="7"/>
        <v>46470</v>
      </c>
      <c r="T195" s="70">
        <f t="shared" si="7"/>
        <v>46471</v>
      </c>
      <c r="U195" s="70">
        <f t="shared" si="7"/>
        <v>46472</v>
      </c>
      <c r="V195" s="70">
        <f t="shared" si="7"/>
        <v>46473</v>
      </c>
      <c r="W195" s="70">
        <f t="shared" si="7"/>
        <v>46474</v>
      </c>
      <c r="X195" s="70">
        <f t="shared" si="7"/>
        <v>46475</v>
      </c>
      <c r="Y195" s="70">
        <f t="shared" si="7"/>
        <v>46476</v>
      </c>
      <c r="Z195" s="70">
        <f t="shared" si="7"/>
        <v>46477</v>
      </c>
      <c r="AA195" s="70">
        <f t="shared" si="7"/>
        <v>46478</v>
      </c>
      <c r="AB195" s="70">
        <f t="shared" si="7"/>
        <v>46479</v>
      </c>
      <c r="AC195" s="70">
        <f t="shared" si="7"/>
        <v>46480</v>
      </c>
      <c r="AD195" s="70">
        <f t="shared" si="7"/>
        <v>46481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46482</v>
      </c>
      <c r="D196" s="70">
        <f t="shared" si="8"/>
        <v>46483</v>
      </c>
      <c r="E196" s="70">
        <f t="shared" si="8"/>
        <v>46484</v>
      </c>
      <c r="F196" s="70">
        <f t="shared" si="8"/>
        <v>46485</v>
      </c>
      <c r="G196" s="70">
        <f t="shared" si="8"/>
        <v>46486</v>
      </c>
      <c r="H196" s="70">
        <f t="shared" si="8"/>
        <v>46487</v>
      </c>
      <c r="I196" s="70">
        <f t="shared" si="8"/>
        <v>46488</v>
      </c>
      <c r="J196" s="70">
        <f t="shared" si="8"/>
        <v>46489</v>
      </c>
      <c r="K196" s="70">
        <f t="shared" si="8"/>
        <v>46490</v>
      </c>
      <c r="L196" s="70">
        <f t="shared" si="8"/>
        <v>46491</v>
      </c>
      <c r="M196" s="70">
        <f t="shared" si="8"/>
        <v>46492</v>
      </c>
      <c r="N196" s="70">
        <f t="shared" si="8"/>
        <v>46493</v>
      </c>
      <c r="O196" s="70">
        <f t="shared" si="8"/>
        <v>46494</v>
      </c>
      <c r="P196" s="70">
        <f t="shared" si="7"/>
        <v>46495</v>
      </c>
      <c r="Q196" s="70">
        <f t="shared" si="7"/>
        <v>46496</v>
      </c>
      <c r="R196" s="70">
        <f t="shared" si="7"/>
        <v>46497</v>
      </c>
      <c r="S196" s="70">
        <f t="shared" si="7"/>
        <v>46498</v>
      </c>
      <c r="T196" s="70">
        <f t="shared" si="7"/>
        <v>46499</v>
      </c>
      <c r="U196" s="70">
        <f t="shared" si="7"/>
        <v>46500</v>
      </c>
      <c r="V196" s="70">
        <f t="shared" si="7"/>
        <v>46501</v>
      </c>
      <c r="W196" s="70">
        <f t="shared" si="7"/>
        <v>46502</v>
      </c>
      <c r="X196" s="70">
        <f t="shared" si="7"/>
        <v>46503</v>
      </c>
      <c r="Y196" s="70">
        <f t="shared" si="7"/>
        <v>46504</v>
      </c>
      <c r="Z196" s="70">
        <f t="shared" si="7"/>
        <v>46505</v>
      </c>
      <c r="AA196" s="70">
        <f t="shared" si="7"/>
        <v>46506</v>
      </c>
      <c r="AB196" s="70">
        <f t="shared" si="7"/>
        <v>46507</v>
      </c>
      <c r="AC196" s="70">
        <f t="shared" si="7"/>
        <v>46508</v>
      </c>
      <c r="AD196" s="70">
        <f t="shared" si="7"/>
        <v>46509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46510</v>
      </c>
      <c r="D197" s="70">
        <f t="shared" si="8"/>
        <v>46511</v>
      </c>
      <c r="E197" s="70">
        <f t="shared" si="8"/>
        <v>46512</v>
      </c>
      <c r="F197" s="70">
        <f t="shared" si="8"/>
        <v>46513</v>
      </c>
      <c r="G197" s="70">
        <f t="shared" si="8"/>
        <v>46514</v>
      </c>
      <c r="H197" s="70">
        <f t="shared" si="8"/>
        <v>46515</v>
      </c>
      <c r="I197" s="70">
        <f t="shared" si="8"/>
        <v>46516</v>
      </c>
      <c r="J197" s="70">
        <f t="shared" si="8"/>
        <v>46517</v>
      </c>
      <c r="K197" s="70">
        <f t="shared" si="8"/>
        <v>46518</v>
      </c>
      <c r="L197" s="70">
        <f t="shared" si="8"/>
        <v>46519</v>
      </c>
      <c r="M197" s="70">
        <f t="shared" si="8"/>
        <v>46520</v>
      </c>
      <c r="N197" s="70">
        <f t="shared" si="8"/>
        <v>46521</v>
      </c>
      <c r="O197" s="70">
        <f t="shared" si="8"/>
        <v>46522</v>
      </c>
      <c r="P197" s="70">
        <f t="shared" si="7"/>
        <v>46523</v>
      </c>
      <c r="Q197" s="70">
        <f t="shared" si="7"/>
        <v>46524</v>
      </c>
      <c r="R197" s="70">
        <f t="shared" si="7"/>
        <v>46525</v>
      </c>
      <c r="S197" s="70">
        <f t="shared" si="7"/>
        <v>46526</v>
      </c>
      <c r="T197" s="70">
        <f t="shared" si="7"/>
        <v>46527</v>
      </c>
      <c r="U197" s="70">
        <f t="shared" si="7"/>
        <v>46528</v>
      </c>
      <c r="V197" s="70">
        <f t="shared" si="7"/>
        <v>46529</v>
      </c>
      <c r="W197" s="70">
        <f t="shared" si="7"/>
        <v>46530</v>
      </c>
      <c r="X197" s="70">
        <f t="shared" si="7"/>
        <v>46531</v>
      </c>
      <c r="Y197" s="70">
        <f t="shared" si="7"/>
        <v>46532</v>
      </c>
      <c r="Z197" s="70">
        <f t="shared" si="7"/>
        <v>46533</v>
      </c>
      <c r="AA197" s="70">
        <f t="shared" si="7"/>
        <v>46534</v>
      </c>
      <c r="AB197" s="70">
        <f t="shared" si="7"/>
        <v>46535</v>
      </c>
      <c r="AC197" s="70">
        <f t="shared" si="7"/>
        <v>46536</v>
      </c>
      <c r="AD197" s="70">
        <f t="shared" si="7"/>
        <v>46537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46538</v>
      </c>
      <c r="D198" s="70">
        <f t="shared" si="8"/>
        <v>46539</v>
      </c>
      <c r="E198" s="70">
        <f t="shared" si="8"/>
        <v>46540</v>
      </c>
      <c r="F198" s="70">
        <f t="shared" si="8"/>
        <v>46541</v>
      </c>
      <c r="G198" s="70">
        <f t="shared" si="8"/>
        <v>46542</v>
      </c>
      <c r="H198" s="70">
        <f t="shared" si="8"/>
        <v>46543</v>
      </c>
      <c r="I198" s="70">
        <f t="shared" si="8"/>
        <v>46544</v>
      </c>
      <c r="J198" s="70">
        <f t="shared" si="8"/>
        <v>46545</v>
      </c>
      <c r="K198" s="70">
        <f t="shared" si="8"/>
        <v>46546</v>
      </c>
      <c r="L198" s="70">
        <f t="shared" si="8"/>
        <v>46547</v>
      </c>
      <c r="M198" s="70">
        <f t="shared" si="8"/>
        <v>46548</v>
      </c>
      <c r="N198" s="70">
        <f t="shared" si="8"/>
        <v>46549</v>
      </c>
      <c r="O198" s="70">
        <f t="shared" si="8"/>
        <v>46550</v>
      </c>
      <c r="P198" s="70">
        <f t="shared" si="8"/>
        <v>46551</v>
      </c>
      <c r="Q198" s="70">
        <f t="shared" si="8"/>
        <v>46552</v>
      </c>
      <c r="R198" s="70">
        <f t="shared" si="8"/>
        <v>46553</v>
      </c>
      <c r="S198" s="70">
        <f t="shared" si="8"/>
        <v>46554</v>
      </c>
      <c r="T198" s="70">
        <f t="shared" si="7"/>
        <v>46555</v>
      </c>
      <c r="U198" s="70">
        <f t="shared" si="7"/>
        <v>46556</v>
      </c>
      <c r="V198" s="70">
        <f t="shared" si="7"/>
        <v>46557</v>
      </c>
      <c r="W198" s="70">
        <f t="shared" si="7"/>
        <v>46558</v>
      </c>
      <c r="X198" s="70">
        <f t="shared" si="7"/>
        <v>46559</v>
      </c>
      <c r="Y198" s="70">
        <f t="shared" si="7"/>
        <v>46560</v>
      </c>
      <c r="Z198" s="70">
        <f t="shared" si="7"/>
        <v>46561</v>
      </c>
      <c r="AA198" s="70">
        <f t="shared" si="7"/>
        <v>46562</v>
      </c>
      <c r="AB198" s="70">
        <f t="shared" si="7"/>
        <v>46563</v>
      </c>
      <c r="AC198" s="70">
        <f t="shared" si="7"/>
        <v>46564</v>
      </c>
      <c r="AD198" s="70">
        <f t="shared" si="7"/>
        <v>46565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46566</v>
      </c>
      <c r="D199" s="78">
        <f t="shared" si="8"/>
        <v>46567</v>
      </c>
      <c r="E199" s="78">
        <f t="shared" si="8"/>
        <v>46568</v>
      </c>
      <c r="F199" s="78">
        <f t="shared" si="8"/>
        <v>46569</v>
      </c>
      <c r="G199" s="78">
        <f t="shared" si="8"/>
        <v>46570</v>
      </c>
      <c r="H199" s="78">
        <f t="shared" si="8"/>
        <v>46571</v>
      </c>
      <c r="I199" s="78">
        <f t="shared" si="8"/>
        <v>46572</v>
      </c>
      <c r="J199" s="78">
        <f t="shared" si="8"/>
        <v>46573</v>
      </c>
      <c r="K199" s="78">
        <f t="shared" si="8"/>
        <v>46574</v>
      </c>
      <c r="L199" s="78">
        <f t="shared" si="8"/>
        <v>46575</v>
      </c>
      <c r="M199" s="78">
        <f t="shared" si="8"/>
        <v>46576</v>
      </c>
      <c r="N199" s="78">
        <f t="shared" si="8"/>
        <v>46577</v>
      </c>
      <c r="O199" s="78">
        <f t="shared" si="8"/>
        <v>46578</v>
      </c>
      <c r="P199" s="78">
        <f t="shared" si="8"/>
        <v>46579</v>
      </c>
      <c r="Q199" s="78">
        <f t="shared" si="8"/>
        <v>46580</v>
      </c>
      <c r="R199" s="78">
        <f t="shared" si="8"/>
        <v>46581</v>
      </c>
      <c r="S199" s="78">
        <f t="shared" si="8"/>
        <v>46582</v>
      </c>
      <c r="T199" s="78">
        <f t="shared" si="7"/>
        <v>46583</v>
      </c>
      <c r="U199" s="78">
        <f t="shared" si="7"/>
        <v>46584</v>
      </c>
      <c r="V199" s="78">
        <f t="shared" si="7"/>
        <v>46585</v>
      </c>
      <c r="W199" s="78">
        <f t="shared" si="7"/>
        <v>46586</v>
      </c>
      <c r="X199" s="78">
        <f t="shared" si="7"/>
        <v>46587</v>
      </c>
      <c r="Y199" s="78">
        <f t="shared" si="7"/>
        <v>46588</v>
      </c>
      <c r="Z199" s="78">
        <f t="shared" si="7"/>
        <v>46589</v>
      </c>
      <c r="AA199" s="78">
        <f t="shared" si="7"/>
        <v>46590</v>
      </c>
      <c r="AB199" s="78">
        <f t="shared" si="7"/>
        <v>46591</v>
      </c>
      <c r="AC199" s="78">
        <f t="shared" si="7"/>
        <v>46592</v>
      </c>
      <c r="AD199" s="78">
        <f t="shared" si="7"/>
        <v>46593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sheetProtection sheet="1" objects="1" scenarios="1"/>
  <mergeCells count="272"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</mergeCells>
  <phoneticPr fontId="1"/>
  <conditionalFormatting sqref="AM11 C18:AD18">
    <cfRule type="containsText" dxfId="335" priority="317" operator="containsText" text="日">
      <formula>NOT(ISERROR(SEARCH("日",C11)))</formula>
    </cfRule>
    <cfRule type="containsText" dxfId="334" priority="318" operator="containsText" text="土">
      <formula>NOT(ISERROR(SEARCH("土",C11)))</formula>
    </cfRule>
  </conditionalFormatting>
  <conditionalFormatting sqref="C20:AD20">
    <cfRule type="containsText" dxfId="333" priority="315" operator="containsText" text="正月">
      <formula>NOT(ISERROR(SEARCH("正月",C20)))</formula>
    </cfRule>
    <cfRule type="containsText" dxfId="332" priority="316" operator="containsText" text="夏休">
      <formula>NOT(ISERROR(SEARCH("夏休",C20)))</formula>
    </cfRule>
  </conditionalFormatting>
  <conditionalFormatting sqref="C21:AD21">
    <cfRule type="containsText" dxfId="331" priority="313" operator="containsText" text="正月">
      <formula>NOT(ISERROR(SEARCH("正月",C21)))</formula>
    </cfRule>
    <cfRule type="containsText" dxfId="330" priority="314" operator="containsText" text="夏休">
      <formula>NOT(ISERROR(SEARCH("夏休",C21)))</formula>
    </cfRule>
  </conditionalFormatting>
  <conditionalFormatting sqref="C60:AD60">
    <cfRule type="containsText" dxfId="329" priority="311" operator="containsText" text="日">
      <formula>NOT(ISERROR(SEARCH("日",C60)))</formula>
    </cfRule>
    <cfRule type="containsText" dxfId="328" priority="312" operator="containsText" text="土">
      <formula>NOT(ISERROR(SEARCH("土",C60)))</formula>
    </cfRule>
  </conditionalFormatting>
  <conditionalFormatting sqref="C96:AD96">
    <cfRule type="containsText" dxfId="327" priority="309" operator="containsText" text="日">
      <formula>NOT(ISERROR(SEARCH("日",C96)))</formula>
    </cfRule>
    <cfRule type="containsText" dxfId="326" priority="310" operator="containsText" text="土">
      <formula>NOT(ISERROR(SEARCH("土",C96)))</formula>
    </cfRule>
  </conditionalFormatting>
  <conditionalFormatting sqref="C126:AD126">
    <cfRule type="containsText" dxfId="325" priority="307" operator="containsText" text="日">
      <formula>NOT(ISERROR(SEARCH("日",C126)))</formula>
    </cfRule>
    <cfRule type="containsText" dxfId="324" priority="308" operator="containsText" text="土">
      <formula>NOT(ISERROR(SEARCH("土",C126)))</formula>
    </cfRule>
  </conditionalFormatting>
  <conditionalFormatting sqref="C20:AD21">
    <cfRule type="containsText" dxfId="323" priority="199" operator="containsText" text="中止">
      <formula>NOT(ISERROR(SEARCH("中止",C20)))</formula>
    </cfRule>
    <cfRule type="containsText" dxfId="322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321" priority="304">
      <formula>IF(COUNTIF(C19,"*日*"),TRUE,FALSE)</formula>
    </cfRule>
  </conditionalFormatting>
  <conditionalFormatting sqref="C24:AD24">
    <cfRule type="containsText" dxfId="320" priority="302" operator="containsText" text="日">
      <formula>NOT(ISERROR(SEARCH("日",C24)))</formula>
    </cfRule>
    <cfRule type="containsText" dxfId="319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318" priority="300">
      <formula>IF(COUNTIF(C25,"*日*"),TRUE,FALSE)</formula>
    </cfRule>
  </conditionalFormatting>
  <conditionalFormatting sqref="C30:AD30">
    <cfRule type="containsText" dxfId="317" priority="298" operator="containsText" text="日">
      <formula>NOT(ISERROR(SEARCH("日",C30)))</formula>
    </cfRule>
    <cfRule type="containsText" dxfId="316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315" priority="296">
      <formula>IF(COUNTIF(C31,"*日*"),TRUE,FALSE)</formula>
    </cfRule>
  </conditionalFormatting>
  <conditionalFormatting sqref="C36:AD36">
    <cfRule type="containsText" dxfId="314" priority="294" operator="containsText" text="日">
      <formula>NOT(ISERROR(SEARCH("日",C36)))</formula>
    </cfRule>
    <cfRule type="containsText" dxfId="313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312" priority="292">
      <formula>IF(COUNTIF(C37,"*日*"),TRUE,FALSE)</formula>
    </cfRule>
  </conditionalFormatting>
  <conditionalFormatting sqref="C42:AD42">
    <cfRule type="containsText" dxfId="311" priority="290" operator="containsText" text="日">
      <formula>NOT(ISERROR(SEARCH("日",C42)))</formula>
    </cfRule>
    <cfRule type="containsText" dxfId="310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309" priority="288">
      <formula>IF(COUNTIF(C43,"*日*"),TRUE,FALSE)</formula>
    </cfRule>
  </conditionalFormatting>
  <conditionalFormatting sqref="C48:AD48">
    <cfRule type="containsText" dxfId="308" priority="286" operator="containsText" text="日">
      <formula>NOT(ISERROR(SEARCH("日",C48)))</formula>
    </cfRule>
    <cfRule type="containsText" dxfId="307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306" priority="284">
      <formula>IF(COUNTIF(C49,"*日*"),TRUE,FALSE)</formula>
    </cfRule>
  </conditionalFormatting>
  <conditionalFormatting sqref="C54:AD54">
    <cfRule type="containsText" dxfId="305" priority="282" operator="containsText" text="日">
      <formula>NOT(ISERROR(SEARCH("日",C54)))</formula>
    </cfRule>
    <cfRule type="containsText" dxfId="304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303" priority="280">
      <formula>IF(COUNTIF(C55,"*日*"),TRUE,FALSE)</formula>
    </cfRule>
  </conditionalFormatting>
  <conditionalFormatting sqref="C60:AD60">
    <cfRule type="expression" dxfId="302" priority="279">
      <formula>IF(COUNTIF(C61,"*日*"),TRUE,FALSE)</formula>
    </cfRule>
  </conditionalFormatting>
  <conditionalFormatting sqref="C66:AD66">
    <cfRule type="containsText" dxfId="301" priority="277" operator="containsText" text="日">
      <formula>NOT(ISERROR(SEARCH("日",C66)))</formula>
    </cfRule>
    <cfRule type="containsText" dxfId="300" priority="278" operator="containsText" text="土">
      <formula>NOT(ISERROR(SEARCH("土",C66)))</formula>
    </cfRule>
  </conditionalFormatting>
  <conditionalFormatting sqref="C66:AD66">
    <cfRule type="expression" dxfId="299" priority="276">
      <formula>IF(COUNTIF(C67,"*日*"),TRUE,FALSE)</formula>
    </cfRule>
  </conditionalFormatting>
  <conditionalFormatting sqref="C72:AD72">
    <cfRule type="containsText" dxfId="298" priority="274" operator="containsText" text="日">
      <formula>NOT(ISERROR(SEARCH("日",C72)))</formula>
    </cfRule>
    <cfRule type="containsText" dxfId="297" priority="275" operator="containsText" text="土">
      <formula>NOT(ISERROR(SEARCH("土",C72)))</formula>
    </cfRule>
  </conditionalFormatting>
  <conditionalFormatting sqref="C72:AD72">
    <cfRule type="expression" dxfId="296" priority="273">
      <formula>IF(COUNTIF(C73,"*日*"),TRUE,FALSE)</formula>
    </cfRule>
  </conditionalFormatting>
  <conditionalFormatting sqref="C78:AD78">
    <cfRule type="containsText" dxfId="295" priority="271" operator="containsText" text="日">
      <formula>NOT(ISERROR(SEARCH("日",C78)))</formula>
    </cfRule>
    <cfRule type="containsText" dxfId="294" priority="272" operator="containsText" text="土">
      <formula>NOT(ISERROR(SEARCH("土",C78)))</formula>
    </cfRule>
  </conditionalFormatting>
  <conditionalFormatting sqref="C78:AD78">
    <cfRule type="expression" dxfId="293" priority="270">
      <formula>IF(COUNTIF(C79,"*日*"),TRUE,FALSE)</formula>
    </cfRule>
  </conditionalFormatting>
  <conditionalFormatting sqref="C84:AD84">
    <cfRule type="containsText" dxfId="292" priority="268" operator="containsText" text="日">
      <formula>NOT(ISERROR(SEARCH("日",C84)))</formula>
    </cfRule>
    <cfRule type="containsText" dxfId="291" priority="269" operator="containsText" text="土">
      <formula>NOT(ISERROR(SEARCH("土",C84)))</formula>
    </cfRule>
  </conditionalFormatting>
  <conditionalFormatting sqref="C84:AD84">
    <cfRule type="expression" dxfId="290" priority="267">
      <formula>IF(COUNTIF(C85,"*日*"),TRUE,FALSE)</formula>
    </cfRule>
  </conditionalFormatting>
  <conditionalFormatting sqref="C90:AD90">
    <cfRule type="containsText" dxfId="289" priority="265" operator="containsText" text="日">
      <formula>NOT(ISERROR(SEARCH("日",C90)))</formula>
    </cfRule>
    <cfRule type="containsText" dxfId="288" priority="266" operator="containsText" text="土">
      <formula>NOT(ISERROR(SEARCH("土",C90)))</formula>
    </cfRule>
  </conditionalFormatting>
  <conditionalFormatting sqref="C90:AD90">
    <cfRule type="expression" dxfId="287" priority="264">
      <formula>IF(COUNTIF(C91,"*日*"),TRUE,FALSE)</formula>
    </cfRule>
  </conditionalFormatting>
  <conditionalFormatting sqref="C96:AD96">
    <cfRule type="expression" dxfId="286" priority="263">
      <formula>IF(COUNTIF(C97,"*日*"),TRUE,FALSE)</formula>
    </cfRule>
  </conditionalFormatting>
  <conditionalFormatting sqref="C102:AD102">
    <cfRule type="containsText" dxfId="285" priority="261" operator="containsText" text="日">
      <formula>NOT(ISERROR(SEARCH("日",C102)))</formula>
    </cfRule>
    <cfRule type="containsText" dxfId="284" priority="262" operator="containsText" text="土">
      <formula>NOT(ISERROR(SEARCH("土",C102)))</formula>
    </cfRule>
  </conditionalFormatting>
  <conditionalFormatting sqref="C102:AD102">
    <cfRule type="expression" dxfId="283" priority="260">
      <formula>IF(COUNTIF(C103,"*日*"),TRUE,FALSE)</formula>
    </cfRule>
  </conditionalFormatting>
  <conditionalFormatting sqref="C108:AD108">
    <cfRule type="containsText" dxfId="282" priority="258" operator="containsText" text="日">
      <formula>NOT(ISERROR(SEARCH("日",C108)))</formula>
    </cfRule>
    <cfRule type="containsText" dxfId="281" priority="259" operator="containsText" text="土">
      <formula>NOT(ISERROR(SEARCH("土",C108)))</formula>
    </cfRule>
  </conditionalFormatting>
  <conditionalFormatting sqref="C108:AD108">
    <cfRule type="expression" dxfId="280" priority="257">
      <formula>IF(COUNTIF(C109,"*日*"),TRUE,FALSE)</formula>
    </cfRule>
  </conditionalFormatting>
  <conditionalFormatting sqref="C114:AD114">
    <cfRule type="containsText" dxfId="279" priority="255" operator="containsText" text="日">
      <formula>NOT(ISERROR(SEARCH("日",C114)))</formula>
    </cfRule>
    <cfRule type="containsText" dxfId="278" priority="256" operator="containsText" text="土">
      <formula>NOT(ISERROR(SEARCH("土",C114)))</formula>
    </cfRule>
  </conditionalFormatting>
  <conditionalFormatting sqref="C114:AD114">
    <cfRule type="expression" dxfId="277" priority="254">
      <formula>IF(COUNTIF(C115,"*日*"),TRUE,FALSE)</formula>
    </cfRule>
  </conditionalFormatting>
  <conditionalFormatting sqref="C120:AD120">
    <cfRule type="containsText" dxfId="276" priority="252" operator="containsText" text="日">
      <formula>NOT(ISERROR(SEARCH("日",C120)))</formula>
    </cfRule>
    <cfRule type="containsText" dxfId="275" priority="253" operator="containsText" text="土">
      <formula>NOT(ISERROR(SEARCH("土",C120)))</formula>
    </cfRule>
  </conditionalFormatting>
  <conditionalFormatting sqref="C120:AD120">
    <cfRule type="expression" dxfId="274" priority="251">
      <formula>IF(COUNTIF(C121,"*日*"),TRUE,FALSE)</formula>
    </cfRule>
  </conditionalFormatting>
  <conditionalFormatting sqref="C126:AD126">
    <cfRule type="expression" dxfId="273" priority="250">
      <formula>IF(COUNTIF(C127,"*日*"),TRUE,FALSE)</formula>
    </cfRule>
  </conditionalFormatting>
  <conditionalFormatting sqref="C132:AD132">
    <cfRule type="containsText" dxfId="272" priority="248" operator="containsText" text="日">
      <formula>NOT(ISERROR(SEARCH("日",C132)))</formula>
    </cfRule>
    <cfRule type="containsText" dxfId="271" priority="249" operator="containsText" text="土">
      <formula>NOT(ISERROR(SEARCH("土",C132)))</formula>
    </cfRule>
  </conditionalFormatting>
  <conditionalFormatting sqref="C132:AD132">
    <cfRule type="expression" dxfId="270" priority="247">
      <formula>IF(COUNTIF(C133,"*日*"),TRUE,FALSE)</formula>
    </cfRule>
  </conditionalFormatting>
  <conditionalFormatting sqref="C26:AC26">
    <cfRule type="containsText" dxfId="269" priority="245" operator="containsText" text="正月">
      <formula>NOT(ISERROR(SEARCH("正月",C26)))</formula>
    </cfRule>
    <cfRule type="containsText" dxfId="268" priority="246" operator="containsText" text="夏休">
      <formula>NOT(ISERROR(SEARCH("夏休",C26)))</formula>
    </cfRule>
  </conditionalFormatting>
  <conditionalFormatting sqref="X27:AB27 C27:U27">
    <cfRule type="containsText" dxfId="267" priority="243" operator="containsText" text="正月">
      <formula>NOT(ISERROR(SEARCH("正月",C27)))</formula>
    </cfRule>
    <cfRule type="containsText" dxfId="266" priority="244" operator="containsText" text="夏休">
      <formula>NOT(ISERROR(SEARCH("夏休",C27)))</formula>
    </cfRule>
  </conditionalFormatting>
  <conditionalFormatting sqref="X27:AB27 C27:U27 C26:AC26">
    <cfRule type="containsText" dxfId="265" priority="198" operator="containsText" text="中止">
      <formula>NOT(ISERROR(SEARCH("中止",C26)))</formula>
    </cfRule>
    <cfRule type="containsText" dxfId="264" priority="242" operator="containsText" text="休日">
      <formula>NOT(ISERROR(SEARCH("休日",C26)))</formula>
    </cfRule>
  </conditionalFormatting>
  <conditionalFormatting sqref="J32:N32 Q32:U32 Y32:AB32">
    <cfRule type="containsText" dxfId="263" priority="240" operator="containsText" text="正月">
      <formula>NOT(ISERROR(SEARCH("正月",J32)))</formula>
    </cfRule>
    <cfRule type="containsText" dxfId="262" priority="241" operator="containsText" text="夏休">
      <formula>NOT(ISERROR(SEARCH("夏休",J32)))</formula>
    </cfRule>
  </conditionalFormatting>
  <conditionalFormatting sqref="J33:N33 Q33:U33 Y33:AB33">
    <cfRule type="containsText" dxfId="261" priority="238" operator="containsText" text="正月">
      <formula>NOT(ISERROR(SEARCH("正月",J33)))</formula>
    </cfRule>
    <cfRule type="containsText" dxfId="260" priority="239" operator="containsText" text="夏休">
      <formula>NOT(ISERROR(SEARCH("夏休",J33)))</formula>
    </cfRule>
  </conditionalFormatting>
  <conditionalFormatting sqref="J32:N33 Q32:U33 Y32:AB33">
    <cfRule type="containsText" dxfId="259" priority="197" operator="containsText" text="中止">
      <formula>NOT(ISERROR(SEARCH("中止",J32)))</formula>
    </cfRule>
    <cfRule type="containsText" dxfId="258" priority="237" operator="containsText" text="休日">
      <formula>NOT(ISERROR(SEARCH("休日",J32)))</formula>
    </cfRule>
  </conditionalFormatting>
  <conditionalFormatting sqref="C38:G38 J38:N38 Q38:AD38">
    <cfRule type="containsText" dxfId="257" priority="235" operator="containsText" text="正月">
      <formula>NOT(ISERROR(SEARCH("正月",C38)))</formula>
    </cfRule>
    <cfRule type="containsText" dxfId="256" priority="236" operator="containsText" text="夏休">
      <formula>NOT(ISERROR(SEARCH("夏休",C38)))</formula>
    </cfRule>
  </conditionalFormatting>
  <conditionalFormatting sqref="C39:G39 J39:N39 Q39:AD39">
    <cfRule type="containsText" dxfId="255" priority="233" operator="containsText" text="正月">
      <formula>NOT(ISERROR(SEARCH("正月",C39)))</formula>
    </cfRule>
    <cfRule type="containsText" dxfId="254" priority="234" operator="containsText" text="夏休">
      <formula>NOT(ISERROR(SEARCH("夏休",C39)))</formula>
    </cfRule>
  </conditionalFormatting>
  <conditionalFormatting sqref="C38:G39 J38:N39 Q38:AD39">
    <cfRule type="containsText" dxfId="253" priority="196" operator="containsText" text="中止">
      <formula>NOT(ISERROR(SEARCH("中止",C38)))</formula>
    </cfRule>
    <cfRule type="containsText" dxfId="252" priority="232" operator="containsText" text="休日">
      <formula>NOT(ISERROR(SEARCH("休日",C38)))</formula>
    </cfRule>
  </conditionalFormatting>
  <conditionalFormatting sqref="C44:AD44">
    <cfRule type="containsText" dxfId="251" priority="230" operator="containsText" text="正月">
      <formula>NOT(ISERROR(SEARCH("正月",C44)))</formula>
    </cfRule>
    <cfRule type="containsText" dxfId="250" priority="231" operator="containsText" text="夏休">
      <formula>NOT(ISERROR(SEARCH("夏休",C44)))</formula>
    </cfRule>
  </conditionalFormatting>
  <conditionalFormatting sqref="C45:AD45">
    <cfRule type="containsText" dxfId="249" priority="228" operator="containsText" text="正月">
      <formula>NOT(ISERROR(SEARCH("正月",C45)))</formula>
    </cfRule>
    <cfRule type="containsText" dxfId="248" priority="229" operator="containsText" text="夏休">
      <formula>NOT(ISERROR(SEARCH("夏休",C45)))</formula>
    </cfRule>
  </conditionalFormatting>
  <conditionalFormatting sqref="C44:AD45">
    <cfRule type="containsText" dxfId="247" priority="195" operator="containsText" text="中止">
      <formula>NOT(ISERROR(SEARCH("中止",C44)))</formula>
    </cfRule>
    <cfRule type="containsText" dxfId="246" priority="227" operator="containsText" text="休日">
      <formula>NOT(ISERROR(SEARCH("休日",C44)))</formula>
    </cfRule>
  </conditionalFormatting>
  <conditionalFormatting sqref="C50:AD50">
    <cfRule type="containsText" dxfId="245" priority="225" operator="containsText" text="正月">
      <formula>NOT(ISERROR(SEARCH("正月",C50)))</formula>
    </cfRule>
    <cfRule type="containsText" dxfId="244" priority="226" operator="containsText" text="夏休">
      <formula>NOT(ISERROR(SEARCH("夏休",C50)))</formula>
    </cfRule>
  </conditionalFormatting>
  <conditionalFormatting sqref="C51:AD51">
    <cfRule type="containsText" dxfId="243" priority="223" operator="containsText" text="正月">
      <formula>NOT(ISERROR(SEARCH("正月",C51)))</formula>
    </cfRule>
    <cfRule type="containsText" dxfId="242" priority="224" operator="containsText" text="夏休">
      <formula>NOT(ISERROR(SEARCH("夏休",C51)))</formula>
    </cfRule>
  </conditionalFormatting>
  <conditionalFormatting sqref="C50:AD51">
    <cfRule type="containsText" dxfId="241" priority="194" operator="containsText" text="中止">
      <formula>NOT(ISERROR(SEARCH("中止",C50)))</formula>
    </cfRule>
    <cfRule type="containsText" dxfId="240" priority="222" operator="containsText" text="休日">
      <formula>NOT(ISERROR(SEARCH("休日",C50)))</formula>
    </cfRule>
  </conditionalFormatting>
  <conditionalFormatting sqref="C56:AD56">
    <cfRule type="containsText" dxfId="239" priority="220" operator="containsText" text="正月">
      <formula>NOT(ISERROR(SEARCH("正月",C56)))</formula>
    </cfRule>
    <cfRule type="containsText" dxfId="238" priority="221" operator="containsText" text="夏休">
      <formula>NOT(ISERROR(SEARCH("夏休",C56)))</formula>
    </cfRule>
  </conditionalFormatting>
  <conditionalFormatting sqref="C57:AD57">
    <cfRule type="containsText" dxfId="237" priority="218" operator="containsText" text="正月">
      <formula>NOT(ISERROR(SEARCH("正月",C57)))</formula>
    </cfRule>
    <cfRule type="containsText" dxfId="236" priority="219" operator="containsText" text="夏休">
      <formula>NOT(ISERROR(SEARCH("夏休",C57)))</formula>
    </cfRule>
  </conditionalFormatting>
  <conditionalFormatting sqref="C56:AD57">
    <cfRule type="containsText" dxfId="235" priority="193" operator="containsText" text="中止">
      <formula>NOT(ISERROR(SEARCH("中止",C56)))</formula>
    </cfRule>
    <cfRule type="containsText" dxfId="234" priority="217" operator="containsText" text="休日">
      <formula>NOT(ISERROR(SEARCH("休日",C56)))</formula>
    </cfRule>
  </conditionalFormatting>
  <conditionalFormatting sqref="C62:AD62">
    <cfRule type="containsText" dxfId="233" priority="215" operator="containsText" text="正月">
      <formula>NOT(ISERROR(SEARCH("正月",C62)))</formula>
    </cfRule>
    <cfRule type="containsText" dxfId="232" priority="216" operator="containsText" text="夏休">
      <formula>NOT(ISERROR(SEARCH("夏休",C62)))</formula>
    </cfRule>
  </conditionalFormatting>
  <conditionalFormatting sqref="C63:AD63">
    <cfRule type="containsText" dxfId="231" priority="213" operator="containsText" text="正月">
      <formula>NOT(ISERROR(SEARCH("正月",C63)))</formula>
    </cfRule>
    <cfRule type="containsText" dxfId="230" priority="214" operator="containsText" text="夏休">
      <formula>NOT(ISERROR(SEARCH("夏休",C63)))</formula>
    </cfRule>
  </conditionalFormatting>
  <conditionalFormatting sqref="C62:AD63">
    <cfRule type="containsText" dxfId="229" priority="192" operator="containsText" text="中止">
      <formula>NOT(ISERROR(SEARCH("中止",C62)))</formula>
    </cfRule>
    <cfRule type="containsText" dxfId="228" priority="212" operator="containsText" text="休日">
      <formula>NOT(ISERROR(SEARCH("休日",C62)))</formula>
    </cfRule>
  </conditionalFormatting>
  <conditionalFormatting sqref="C68:AD68">
    <cfRule type="containsText" dxfId="227" priority="210" operator="containsText" text="正月">
      <formula>NOT(ISERROR(SEARCH("正月",C68)))</formula>
    </cfRule>
    <cfRule type="containsText" dxfId="226" priority="211" operator="containsText" text="夏休">
      <formula>NOT(ISERROR(SEARCH("夏休",C68)))</formula>
    </cfRule>
  </conditionalFormatting>
  <conditionalFormatting sqref="C69:AD69">
    <cfRule type="containsText" dxfId="225" priority="208" operator="containsText" text="正月">
      <formula>NOT(ISERROR(SEARCH("正月",C69)))</formula>
    </cfRule>
    <cfRule type="containsText" dxfId="224" priority="209" operator="containsText" text="夏休">
      <formula>NOT(ISERROR(SEARCH("夏休",C69)))</formula>
    </cfRule>
  </conditionalFormatting>
  <conditionalFormatting sqref="C68:AD69">
    <cfRule type="containsText" dxfId="223" priority="191" operator="containsText" text="中止">
      <formula>NOT(ISERROR(SEARCH("中止",C68)))</formula>
    </cfRule>
    <cfRule type="containsText" dxfId="222" priority="207" operator="containsText" text="休日">
      <formula>NOT(ISERROR(SEARCH("休日",C68)))</formula>
    </cfRule>
  </conditionalFormatting>
  <conditionalFormatting sqref="C74:AD74">
    <cfRule type="containsText" dxfId="221" priority="205" operator="containsText" text="正月">
      <formula>NOT(ISERROR(SEARCH("正月",C74)))</formula>
    </cfRule>
    <cfRule type="containsText" dxfId="220" priority="206" operator="containsText" text="夏休">
      <formula>NOT(ISERROR(SEARCH("夏休",C74)))</formula>
    </cfRule>
  </conditionalFormatting>
  <conditionalFormatting sqref="C75:AD75">
    <cfRule type="containsText" dxfId="219" priority="203" operator="containsText" text="正月">
      <formula>NOT(ISERROR(SEARCH("正月",C75)))</formula>
    </cfRule>
    <cfRule type="containsText" dxfId="218" priority="204" operator="containsText" text="夏休">
      <formula>NOT(ISERROR(SEARCH("夏休",C75)))</formula>
    </cfRule>
  </conditionalFormatting>
  <conditionalFormatting sqref="C74:AD75">
    <cfRule type="containsText" dxfId="217" priority="190" operator="containsText" text="中止">
      <formula>NOT(ISERROR(SEARCH("中止",C74)))</formula>
    </cfRule>
    <cfRule type="containsText" dxfId="216" priority="202" operator="containsText" text="休日">
      <formula>NOT(ISERROR(SEARCH("休日",C74)))</formula>
    </cfRule>
  </conditionalFormatting>
  <conditionalFormatting sqref="AJ20:AJ21">
    <cfRule type="containsText" dxfId="215" priority="201" operator="containsText" text="未達成">
      <formula>NOT(ISERROR(SEARCH("未達成",AJ20)))</formula>
    </cfRule>
  </conditionalFormatting>
  <conditionalFormatting sqref="AG20:AG21">
    <cfRule type="containsText" dxfId="214" priority="200" operator="containsText" text="休暇不足">
      <formula>NOT(ISERROR(SEARCH("休暇不足",AG20)))</formula>
    </cfRule>
  </conditionalFormatting>
  <conditionalFormatting sqref="C80:AD80">
    <cfRule type="containsText" dxfId="213" priority="188" operator="containsText" text="正月">
      <formula>NOT(ISERROR(SEARCH("正月",C80)))</formula>
    </cfRule>
    <cfRule type="containsText" dxfId="212" priority="189" operator="containsText" text="夏休">
      <formula>NOT(ISERROR(SEARCH("夏休",C80)))</formula>
    </cfRule>
  </conditionalFormatting>
  <conditionalFormatting sqref="C81:AD81">
    <cfRule type="containsText" dxfId="211" priority="186" operator="containsText" text="正月">
      <formula>NOT(ISERROR(SEARCH("正月",C81)))</formula>
    </cfRule>
    <cfRule type="containsText" dxfId="210" priority="187" operator="containsText" text="夏休">
      <formula>NOT(ISERROR(SEARCH("夏休",C81)))</formula>
    </cfRule>
  </conditionalFormatting>
  <conditionalFormatting sqref="C80:AD81">
    <cfRule type="containsText" dxfId="209" priority="184" operator="containsText" text="中止">
      <formula>NOT(ISERROR(SEARCH("中止",C80)))</formula>
    </cfRule>
    <cfRule type="containsText" dxfId="208" priority="185" operator="containsText" text="休日">
      <formula>NOT(ISERROR(SEARCH("休日",C80)))</formula>
    </cfRule>
  </conditionalFormatting>
  <conditionalFormatting sqref="C86:AD86">
    <cfRule type="containsText" dxfId="207" priority="182" operator="containsText" text="正月">
      <formula>NOT(ISERROR(SEARCH("正月",C86)))</formula>
    </cfRule>
    <cfRule type="containsText" dxfId="206" priority="183" operator="containsText" text="夏休">
      <formula>NOT(ISERROR(SEARCH("夏休",C86)))</formula>
    </cfRule>
  </conditionalFormatting>
  <conditionalFormatting sqref="C87:AD87">
    <cfRule type="containsText" dxfId="205" priority="180" operator="containsText" text="正月">
      <formula>NOT(ISERROR(SEARCH("正月",C87)))</formula>
    </cfRule>
    <cfRule type="containsText" dxfId="204" priority="181" operator="containsText" text="夏休">
      <formula>NOT(ISERROR(SEARCH("夏休",C87)))</formula>
    </cfRule>
  </conditionalFormatting>
  <conditionalFormatting sqref="C86:AD87">
    <cfRule type="containsText" dxfId="203" priority="178" operator="containsText" text="中止">
      <formula>NOT(ISERROR(SEARCH("中止",C86)))</formula>
    </cfRule>
    <cfRule type="containsText" dxfId="202" priority="179" operator="containsText" text="休日">
      <formula>NOT(ISERROR(SEARCH("休日",C86)))</formula>
    </cfRule>
  </conditionalFormatting>
  <conditionalFormatting sqref="C92:AD92">
    <cfRule type="containsText" dxfId="201" priority="176" operator="containsText" text="正月">
      <formula>NOT(ISERROR(SEARCH("正月",C92)))</formula>
    </cfRule>
    <cfRule type="containsText" dxfId="200" priority="177" operator="containsText" text="夏休">
      <formula>NOT(ISERROR(SEARCH("夏休",C92)))</formula>
    </cfRule>
  </conditionalFormatting>
  <conditionalFormatting sqref="C93:AD93">
    <cfRule type="containsText" dxfId="199" priority="174" operator="containsText" text="正月">
      <formula>NOT(ISERROR(SEARCH("正月",C93)))</formula>
    </cfRule>
    <cfRule type="containsText" dxfId="198" priority="175" operator="containsText" text="夏休">
      <formula>NOT(ISERROR(SEARCH("夏休",C93)))</formula>
    </cfRule>
  </conditionalFormatting>
  <conditionalFormatting sqref="C92:AD93">
    <cfRule type="containsText" dxfId="197" priority="172" operator="containsText" text="中止">
      <formula>NOT(ISERROR(SEARCH("中止",C92)))</formula>
    </cfRule>
    <cfRule type="containsText" dxfId="196" priority="173" operator="containsText" text="休日">
      <formula>NOT(ISERROR(SEARCH("休日",C92)))</formula>
    </cfRule>
  </conditionalFormatting>
  <conditionalFormatting sqref="C98:AD98">
    <cfRule type="containsText" dxfId="195" priority="170" operator="containsText" text="正月">
      <formula>NOT(ISERROR(SEARCH("正月",C98)))</formula>
    </cfRule>
    <cfRule type="containsText" dxfId="194" priority="171" operator="containsText" text="夏休">
      <formula>NOT(ISERROR(SEARCH("夏休",C98)))</formula>
    </cfRule>
  </conditionalFormatting>
  <conditionalFormatting sqref="C99:AD99">
    <cfRule type="containsText" dxfId="193" priority="168" operator="containsText" text="正月">
      <formula>NOT(ISERROR(SEARCH("正月",C99)))</formula>
    </cfRule>
    <cfRule type="containsText" dxfId="192" priority="169" operator="containsText" text="夏休">
      <formula>NOT(ISERROR(SEARCH("夏休",C99)))</formula>
    </cfRule>
  </conditionalFormatting>
  <conditionalFormatting sqref="C98:AD99">
    <cfRule type="containsText" dxfId="191" priority="166" operator="containsText" text="中止">
      <formula>NOT(ISERROR(SEARCH("中止",C98)))</formula>
    </cfRule>
    <cfRule type="containsText" dxfId="190" priority="167" operator="containsText" text="休日">
      <formula>NOT(ISERROR(SEARCH("休日",C98)))</formula>
    </cfRule>
  </conditionalFormatting>
  <conditionalFormatting sqref="C104:AD104">
    <cfRule type="containsText" dxfId="189" priority="164" operator="containsText" text="正月">
      <formula>NOT(ISERROR(SEARCH("正月",C104)))</formula>
    </cfRule>
    <cfRule type="containsText" dxfId="188" priority="165" operator="containsText" text="夏休">
      <formula>NOT(ISERROR(SEARCH("夏休",C104)))</formula>
    </cfRule>
  </conditionalFormatting>
  <conditionalFormatting sqref="C105:AD105">
    <cfRule type="containsText" dxfId="187" priority="162" operator="containsText" text="正月">
      <formula>NOT(ISERROR(SEARCH("正月",C105)))</formula>
    </cfRule>
    <cfRule type="containsText" dxfId="186" priority="163" operator="containsText" text="夏休">
      <formula>NOT(ISERROR(SEARCH("夏休",C105)))</formula>
    </cfRule>
  </conditionalFormatting>
  <conditionalFormatting sqref="C104:AD105">
    <cfRule type="containsText" dxfId="185" priority="160" operator="containsText" text="中止">
      <formula>NOT(ISERROR(SEARCH("中止",C104)))</formula>
    </cfRule>
    <cfRule type="containsText" dxfId="184" priority="161" operator="containsText" text="休日">
      <formula>NOT(ISERROR(SEARCH("休日",C104)))</formula>
    </cfRule>
  </conditionalFormatting>
  <conditionalFormatting sqref="C110:AD110">
    <cfRule type="containsText" dxfId="183" priority="158" operator="containsText" text="正月">
      <formula>NOT(ISERROR(SEARCH("正月",C110)))</formula>
    </cfRule>
    <cfRule type="containsText" dxfId="182" priority="159" operator="containsText" text="夏休">
      <formula>NOT(ISERROR(SEARCH("夏休",C110)))</formula>
    </cfRule>
  </conditionalFormatting>
  <conditionalFormatting sqref="C111:AD111">
    <cfRule type="containsText" dxfId="181" priority="156" operator="containsText" text="正月">
      <formula>NOT(ISERROR(SEARCH("正月",C111)))</formula>
    </cfRule>
    <cfRule type="containsText" dxfId="180" priority="157" operator="containsText" text="夏休">
      <formula>NOT(ISERROR(SEARCH("夏休",C111)))</formula>
    </cfRule>
  </conditionalFormatting>
  <conditionalFormatting sqref="C110:AD111">
    <cfRule type="containsText" dxfId="179" priority="154" operator="containsText" text="中止">
      <formula>NOT(ISERROR(SEARCH("中止",C110)))</formula>
    </cfRule>
    <cfRule type="containsText" dxfId="178" priority="155" operator="containsText" text="休日">
      <formula>NOT(ISERROR(SEARCH("休日",C110)))</formula>
    </cfRule>
  </conditionalFormatting>
  <conditionalFormatting sqref="C116:AD116">
    <cfRule type="containsText" dxfId="177" priority="152" operator="containsText" text="正月">
      <formula>NOT(ISERROR(SEARCH("正月",C116)))</formula>
    </cfRule>
    <cfRule type="containsText" dxfId="176" priority="153" operator="containsText" text="夏休">
      <formula>NOT(ISERROR(SEARCH("夏休",C116)))</formula>
    </cfRule>
  </conditionalFormatting>
  <conditionalFormatting sqref="C117:AD117">
    <cfRule type="containsText" dxfId="175" priority="150" operator="containsText" text="正月">
      <formula>NOT(ISERROR(SEARCH("正月",C117)))</formula>
    </cfRule>
    <cfRule type="containsText" dxfId="174" priority="151" operator="containsText" text="夏休">
      <formula>NOT(ISERROR(SEARCH("夏休",C117)))</formula>
    </cfRule>
  </conditionalFormatting>
  <conditionalFormatting sqref="C116:AD117">
    <cfRule type="containsText" dxfId="173" priority="148" operator="containsText" text="中止">
      <formula>NOT(ISERROR(SEARCH("中止",C116)))</formula>
    </cfRule>
    <cfRule type="containsText" dxfId="172" priority="149" operator="containsText" text="休日">
      <formula>NOT(ISERROR(SEARCH("休日",C116)))</formula>
    </cfRule>
  </conditionalFormatting>
  <conditionalFormatting sqref="C122:AD122">
    <cfRule type="containsText" dxfId="171" priority="146" operator="containsText" text="正月">
      <formula>NOT(ISERROR(SEARCH("正月",C122)))</formula>
    </cfRule>
    <cfRule type="containsText" dxfId="170" priority="147" operator="containsText" text="夏休">
      <formula>NOT(ISERROR(SEARCH("夏休",C122)))</formula>
    </cfRule>
  </conditionalFormatting>
  <conditionalFormatting sqref="C123:AD123">
    <cfRule type="containsText" dxfId="169" priority="144" operator="containsText" text="正月">
      <formula>NOT(ISERROR(SEARCH("正月",C123)))</formula>
    </cfRule>
    <cfRule type="containsText" dxfId="168" priority="145" operator="containsText" text="夏休">
      <formula>NOT(ISERROR(SEARCH("夏休",C123)))</formula>
    </cfRule>
  </conditionalFormatting>
  <conditionalFormatting sqref="C122:AD123">
    <cfRule type="containsText" dxfId="167" priority="142" operator="containsText" text="中止">
      <formula>NOT(ISERROR(SEARCH("中止",C122)))</formula>
    </cfRule>
    <cfRule type="containsText" dxfId="166" priority="143" operator="containsText" text="休日">
      <formula>NOT(ISERROR(SEARCH("休日",C122)))</formula>
    </cfRule>
  </conditionalFormatting>
  <conditionalFormatting sqref="C128:AD128">
    <cfRule type="containsText" dxfId="165" priority="140" operator="containsText" text="正月">
      <formula>NOT(ISERROR(SEARCH("正月",C128)))</formula>
    </cfRule>
    <cfRule type="containsText" dxfId="164" priority="141" operator="containsText" text="夏休">
      <formula>NOT(ISERROR(SEARCH("夏休",C128)))</formula>
    </cfRule>
  </conditionalFormatting>
  <conditionalFormatting sqref="C129:AD129">
    <cfRule type="containsText" dxfId="163" priority="138" operator="containsText" text="正月">
      <formula>NOT(ISERROR(SEARCH("正月",C129)))</formula>
    </cfRule>
    <cfRule type="containsText" dxfId="162" priority="139" operator="containsText" text="夏休">
      <formula>NOT(ISERROR(SEARCH("夏休",C129)))</formula>
    </cfRule>
  </conditionalFormatting>
  <conditionalFormatting sqref="C128:AD129">
    <cfRule type="containsText" dxfId="161" priority="136" operator="containsText" text="中止">
      <formula>NOT(ISERROR(SEARCH("中止",C128)))</formula>
    </cfRule>
    <cfRule type="containsText" dxfId="160" priority="137" operator="containsText" text="休日">
      <formula>NOT(ISERROR(SEARCH("休日",C128)))</formula>
    </cfRule>
  </conditionalFormatting>
  <conditionalFormatting sqref="C134:AD134">
    <cfRule type="containsText" dxfId="159" priority="134" operator="containsText" text="正月">
      <formula>NOT(ISERROR(SEARCH("正月",C134)))</formula>
    </cfRule>
    <cfRule type="containsText" dxfId="158" priority="135" operator="containsText" text="夏休">
      <formula>NOT(ISERROR(SEARCH("夏休",C134)))</formula>
    </cfRule>
  </conditionalFormatting>
  <conditionalFormatting sqref="C135:AD135">
    <cfRule type="containsText" dxfId="157" priority="132" operator="containsText" text="正月">
      <formula>NOT(ISERROR(SEARCH("正月",C135)))</formula>
    </cfRule>
    <cfRule type="containsText" dxfId="156" priority="133" operator="containsText" text="夏休">
      <formula>NOT(ISERROR(SEARCH("夏休",C135)))</formula>
    </cfRule>
  </conditionalFormatting>
  <conditionalFormatting sqref="C134:AD135">
    <cfRule type="containsText" dxfId="155" priority="130" operator="containsText" text="中止">
      <formula>NOT(ISERROR(SEARCH("中止",C134)))</formula>
    </cfRule>
    <cfRule type="containsText" dxfId="154" priority="131" operator="containsText" text="休日">
      <formula>NOT(ISERROR(SEARCH("休日",C134)))</formula>
    </cfRule>
  </conditionalFormatting>
  <conditionalFormatting sqref="AJ26:AJ27">
    <cfRule type="containsText" dxfId="153" priority="129" operator="containsText" text="未達成">
      <formula>NOT(ISERROR(SEARCH("未達成",AJ26)))</formula>
    </cfRule>
  </conditionalFormatting>
  <conditionalFormatting sqref="AG26:AG27">
    <cfRule type="containsText" dxfId="152" priority="128" operator="containsText" text="休暇不足">
      <formula>NOT(ISERROR(SEARCH("休暇不足",AG26)))</formula>
    </cfRule>
  </conditionalFormatting>
  <conditionalFormatting sqref="AJ32:AJ33">
    <cfRule type="containsText" dxfId="151" priority="127" operator="containsText" text="未達成">
      <formula>NOT(ISERROR(SEARCH("未達成",AJ32)))</formula>
    </cfRule>
  </conditionalFormatting>
  <conditionalFormatting sqref="AG32:AG33">
    <cfRule type="containsText" dxfId="150" priority="126" operator="containsText" text="休暇不足">
      <formula>NOT(ISERROR(SEARCH("休暇不足",AG32)))</formula>
    </cfRule>
  </conditionalFormatting>
  <conditionalFormatting sqref="AJ38:AJ39">
    <cfRule type="containsText" dxfId="149" priority="125" operator="containsText" text="未達成">
      <formula>NOT(ISERROR(SEARCH("未達成",AJ38)))</formula>
    </cfRule>
  </conditionalFormatting>
  <conditionalFormatting sqref="AG38:AG39">
    <cfRule type="containsText" dxfId="148" priority="124" operator="containsText" text="休暇不足">
      <formula>NOT(ISERROR(SEARCH("休暇不足",AG38)))</formula>
    </cfRule>
  </conditionalFormatting>
  <conditionalFormatting sqref="AJ44:AJ45">
    <cfRule type="containsText" dxfId="147" priority="123" operator="containsText" text="未達成">
      <formula>NOT(ISERROR(SEARCH("未達成",AJ44)))</formula>
    </cfRule>
  </conditionalFormatting>
  <conditionalFormatting sqref="AG44:AG45">
    <cfRule type="containsText" dxfId="146" priority="122" operator="containsText" text="休暇不足">
      <formula>NOT(ISERROR(SEARCH("休暇不足",AG44)))</formula>
    </cfRule>
  </conditionalFormatting>
  <conditionalFormatting sqref="AJ50:AJ51">
    <cfRule type="containsText" dxfId="145" priority="121" operator="containsText" text="未達成">
      <formula>NOT(ISERROR(SEARCH("未達成",AJ50)))</formula>
    </cfRule>
  </conditionalFormatting>
  <conditionalFormatting sqref="AG50:AG51">
    <cfRule type="containsText" dxfId="144" priority="120" operator="containsText" text="休暇不足">
      <formula>NOT(ISERROR(SEARCH("休暇不足",AG50)))</formula>
    </cfRule>
  </conditionalFormatting>
  <conditionalFormatting sqref="AJ56:AJ57">
    <cfRule type="containsText" dxfId="143" priority="119" operator="containsText" text="未達成">
      <formula>NOT(ISERROR(SEARCH("未達成",AJ56)))</formula>
    </cfRule>
  </conditionalFormatting>
  <conditionalFormatting sqref="AG56:AG57">
    <cfRule type="containsText" dxfId="142" priority="118" operator="containsText" text="休暇不足">
      <formula>NOT(ISERROR(SEARCH("休暇不足",AG56)))</formula>
    </cfRule>
  </conditionalFormatting>
  <conditionalFormatting sqref="AJ62:AJ63">
    <cfRule type="containsText" dxfId="141" priority="117" operator="containsText" text="未達成">
      <formula>NOT(ISERROR(SEARCH("未達成",AJ62)))</formula>
    </cfRule>
  </conditionalFormatting>
  <conditionalFormatting sqref="AG62:AG63">
    <cfRule type="containsText" dxfId="140" priority="116" operator="containsText" text="休暇不足">
      <formula>NOT(ISERROR(SEARCH("休暇不足",AG62)))</formula>
    </cfRule>
  </conditionalFormatting>
  <conditionalFormatting sqref="AJ68:AJ69">
    <cfRule type="containsText" dxfId="139" priority="115" operator="containsText" text="未達成">
      <formula>NOT(ISERROR(SEARCH("未達成",AJ68)))</formula>
    </cfRule>
  </conditionalFormatting>
  <conditionalFormatting sqref="AG68:AG69">
    <cfRule type="containsText" dxfId="138" priority="114" operator="containsText" text="休暇不足">
      <formula>NOT(ISERROR(SEARCH("休暇不足",AG68)))</formula>
    </cfRule>
  </conditionalFormatting>
  <conditionalFormatting sqref="AJ74:AJ75">
    <cfRule type="containsText" dxfId="137" priority="113" operator="containsText" text="未達成">
      <formula>NOT(ISERROR(SEARCH("未達成",AJ74)))</formula>
    </cfRule>
  </conditionalFormatting>
  <conditionalFormatting sqref="AG74:AG75">
    <cfRule type="containsText" dxfId="136" priority="112" operator="containsText" text="休暇不足">
      <formula>NOT(ISERROR(SEARCH("休暇不足",AG74)))</formula>
    </cfRule>
  </conditionalFormatting>
  <conditionalFormatting sqref="AJ80:AJ81">
    <cfRule type="containsText" dxfId="135" priority="111" operator="containsText" text="未達成">
      <formula>NOT(ISERROR(SEARCH("未達成",AJ80)))</formula>
    </cfRule>
  </conditionalFormatting>
  <conditionalFormatting sqref="AG80:AG81">
    <cfRule type="containsText" dxfId="134" priority="110" operator="containsText" text="休暇不足">
      <formula>NOT(ISERROR(SEARCH("休暇不足",AG80)))</formula>
    </cfRule>
  </conditionalFormatting>
  <conditionalFormatting sqref="AJ86:AJ87">
    <cfRule type="containsText" dxfId="133" priority="109" operator="containsText" text="未達成">
      <formula>NOT(ISERROR(SEARCH("未達成",AJ86)))</formula>
    </cfRule>
  </conditionalFormatting>
  <conditionalFormatting sqref="AG86:AG87">
    <cfRule type="containsText" dxfId="132" priority="108" operator="containsText" text="休暇不足">
      <formula>NOT(ISERROR(SEARCH("休暇不足",AG86)))</formula>
    </cfRule>
  </conditionalFormatting>
  <conditionalFormatting sqref="AJ92:AJ93">
    <cfRule type="containsText" dxfId="131" priority="107" operator="containsText" text="未達成">
      <formula>NOT(ISERROR(SEARCH("未達成",AJ92)))</formula>
    </cfRule>
  </conditionalFormatting>
  <conditionalFormatting sqref="AG92:AG93">
    <cfRule type="containsText" dxfId="130" priority="106" operator="containsText" text="休暇不足">
      <formula>NOT(ISERROR(SEARCH("休暇不足",AG92)))</formula>
    </cfRule>
  </conditionalFormatting>
  <conditionalFormatting sqref="AJ98:AJ99">
    <cfRule type="containsText" dxfId="129" priority="105" operator="containsText" text="未達成">
      <formula>NOT(ISERROR(SEARCH("未達成",AJ98)))</formula>
    </cfRule>
  </conditionalFormatting>
  <conditionalFormatting sqref="AG98:AG99">
    <cfRule type="containsText" dxfId="128" priority="104" operator="containsText" text="休暇不足">
      <formula>NOT(ISERROR(SEARCH("休暇不足",AG98)))</formula>
    </cfRule>
  </conditionalFormatting>
  <conditionalFormatting sqref="AJ104:AJ105">
    <cfRule type="containsText" dxfId="127" priority="103" operator="containsText" text="未達成">
      <formula>NOT(ISERROR(SEARCH("未達成",AJ104)))</formula>
    </cfRule>
  </conditionalFormatting>
  <conditionalFormatting sqref="AG104:AG105">
    <cfRule type="containsText" dxfId="126" priority="102" operator="containsText" text="休暇不足">
      <formula>NOT(ISERROR(SEARCH("休暇不足",AG104)))</formula>
    </cfRule>
  </conditionalFormatting>
  <conditionalFormatting sqref="AJ110:AJ111">
    <cfRule type="containsText" dxfId="125" priority="101" operator="containsText" text="未達成">
      <formula>NOT(ISERROR(SEARCH("未達成",AJ110)))</formula>
    </cfRule>
  </conditionalFormatting>
  <conditionalFormatting sqref="AG110:AG111">
    <cfRule type="containsText" dxfId="124" priority="100" operator="containsText" text="休暇不足">
      <formula>NOT(ISERROR(SEARCH("休暇不足",AG110)))</formula>
    </cfRule>
  </conditionalFormatting>
  <conditionalFormatting sqref="AJ116:AJ117">
    <cfRule type="containsText" dxfId="123" priority="99" operator="containsText" text="未達成">
      <formula>NOT(ISERROR(SEARCH("未達成",AJ116)))</formula>
    </cfRule>
  </conditionalFormatting>
  <conditionalFormatting sqref="AG116:AG117">
    <cfRule type="containsText" dxfId="122" priority="98" operator="containsText" text="休暇不足">
      <formula>NOT(ISERROR(SEARCH("休暇不足",AG116)))</formula>
    </cfRule>
  </conditionalFormatting>
  <conditionalFormatting sqref="AJ122:AJ123">
    <cfRule type="containsText" dxfId="121" priority="97" operator="containsText" text="未達成">
      <formula>NOT(ISERROR(SEARCH("未達成",AJ122)))</formula>
    </cfRule>
  </conditionalFormatting>
  <conditionalFormatting sqref="AG122:AG123">
    <cfRule type="containsText" dxfId="120" priority="96" operator="containsText" text="休暇不足">
      <formula>NOT(ISERROR(SEARCH("休暇不足",AG122)))</formula>
    </cfRule>
  </conditionalFormatting>
  <conditionalFormatting sqref="AJ128:AJ129">
    <cfRule type="containsText" dxfId="119" priority="95" operator="containsText" text="未達成">
      <formula>NOT(ISERROR(SEARCH("未達成",AJ128)))</formula>
    </cfRule>
  </conditionalFormatting>
  <conditionalFormatting sqref="AG128:AG129">
    <cfRule type="containsText" dxfId="118" priority="94" operator="containsText" text="休暇不足">
      <formula>NOT(ISERROR(SEARCH("休暇不足",AG128)))</formula>
    </cfRule>
  </conditionalFormatting>
  <conditionalFormatting sqref="AJ134:AJ135">
    <cfRule type="containsText" dxfId="117" priority="93" operator="containsText" text="未達成">
      <formula>NOT(ISERROR(SEARCH("未達成",AJ134)))</formula>
    </cfRule>
  </conditionalFormatting>
  <conditionalFormatting sqref="AG134:AG135">
    <cfRule type="containsText" dxfId="116" priority="92" operator="containsText" text="休暇不足">
      <formula>NOT(ISERROR(SEARCH("休暇不足",AG134)))</formula>
    </cfRule>
  </conditionalFormatting>
  <conditionalFormatting sqref="AH9 AH11">
    <cfRule type="containsText" dxfId="48" priority="90" operator="containsText" text="未達成">
      <formula>NOT(ISERROR(SEARCH("未達成",AH9)))</formula>
    </cfRule>
    <cfRule type="containsText" dxfId="115" priority="91" operator="containsText" text="達成">
      <formula>NOT(ISERROR(SEARCH("達成",AH9)))</formula>
    </cfRule>
  </conditionalFormatting>
  <conditionalFormatting sqref="V27:W27">
    <cfRule type="containsText" dxfId="114" priority="68" operator="containsText" text="正月">
      <formula>NOT(ISERROR(SEARCH("正月",V27)))</formula>
    </cfRule>
    <cfRule type="containsText" dxfId="113" priority="69" operator="containsText" text="夏休">
      <formula>NOT(ISERROR(SEARCH("夏休",V27)))</formula>
    </cfRule>
  </conditionalFormatting>
  <conditionalFormatting sqref="V27:W27">
    <cfRule type="containsText" dxfId="112" priority="66" operator="containsText" text="中止">
      <formula>NOT(ISERROR(SEARCH("中止",V27)))</formula>
    </cfRule>
    <cfRule type="containsText" dxfId="111" priority="67" operator="containsText" text="休">
      <formula>NOT(ISERROR(SEARCH("休",V27)))</formula>
    </cfRule>
  </conditionalFormatting>
  <conditionalFormatting sqref="AD26">
    <cfRule type="containsText" dxfId="110" priority="64" operator="containsText" text="正月">
      <formula>NOT(ISERROR(SEARCH("正月",AD26)))</formula>
    </cfRule>
    <cfRule type="containsText" dxfId="109" priority="65" operator="containsText" text="夏休">
      <formula>NOT(ISERROR(SEARCH("夏休",AD26)))</formula>
    </cfRule>
  </conditionalFormatting>
  <conditionalFormatting sqref="AC27:AD27">
    <cfRule type="containsText" dxfId="108" priority="62" operator="containsText" text="正月">
      <formula>NOT(ISERROR(SEARCH("正月",AC27)))</formula>
    </cfRule>
    <cfRule type="containsText" dxfId="107" priority="63" operator="containsText" text="夏休">
      <formula>NOT(ISERROR(SEARCH("夏休",AC27)))</formula>
    </cfRule>
  </conditionalFormatting>
  <conditionalFormatting sqref="AC27:AD27 AD26">
    <cfRule type="containsText" dxfId="106" priority="60" operator="containsText" text="中止">
      <formula>NOT(ISERROR(SEARCH("中止",AC26)))</formula>
    </cfRule>
    <cfRule type="containsText" dxfId="105" priority="61" operator="containsText" text="休">
      <formula>NOT(ISERROR(SEARCH("休",AC26)))</formula>
    </cfRule>
  </conditionalFormatting>
  <conditionalFormatting sqref="H32:I32">
    <cfRule type="containsText" dxfId="104" priority="58" operator="containsText" text="正月">
      <formula>NOT(ISERROR(SEARCH("正月",H32)))</formula>
    </cfRule>
    <cfRule type="containsText" dxfId="103" priority="59" operator="containsText" text="夏休">
      <formula>NOT(ISERROR(SEARCH("夏休",H32)))</formula>
    </cfRule>
  </conditionalFormatting>
  <conditionalFormatting sqref="H33:I33">
    <cfRule type="containsText" dxfId="102" priority="56" operator="containsText" text="正月">
      <formula>NOT(ISERROR(SEARCH("正月",H33)))</formula>
    </cfRule>
    <cfRule type="containsText" dxfId="101" priority="57" operator="containsText" text="夏休">
      <formula>NOT(ISERROR(SEARCH("夏休",H33)))</formula>
    </cfRule>
  </conditionalFormatting>
  <conditionalFormatting sqref="H32:I33">
    <cfRule type="containsText" dxfId="100" priority="54" operator="containsText" text="中止">
      <formula>NOT(ISERROR(SEARCH("中止",H32)))</formula>
    </cfRule>
    <cfRule type="containsText" dxfId="99" priority="55" operator="containsText" text="休">
      <formula>NOT(ISERROR(SEARCH("休",H32)))</formula>
    </cfRule>
  </conditionalFormatting>
  <conditionalFormatting sqref="O32:P32">
    <cfRule type="containsText" dxfId="98" priority="52" operator="containsText" text="正月">
      <formula>NOT(ISERROR(SEARCH("正月",O32)))</formula>
    </cfRule>
    <cfRule type="containsText" dxfId="97" priority="53" operator="containsText" text="夏休">
      <formula>NOT(ISERROR(SEARCH("夏休",O32)))</formula>
    </cfRule>
  </conditionalFormatting>
  <conditionalFormatting sqref="O33:P33">
    <cfRule type="containsText" dxfId="96" priority="50" operator="containsText" text="正月">
      <formula>NOT(ISERROR(SEARCH("正月",O33)))</formula>
    </cfRule>
    <cfRule type="containsText" dxfId="95" priority="51" operator="containsText" text="夏休">
      <formula>NOT(ISERROR(SEARCH("夏休",O33)))</formula>
    </cfRule>
  </conditionalFormatting>
  <conditionalFormatting sqref="O32:P33">
    <cfRule type="containsText" dxfId="94" priority="48" operator="containsText" text="中止">
      <formula>NOT(ISERROR(SEARCH("中止",O32)))</formula>
    </cfRule>
    <cfRule type="containsText" dxfId="93" priority="49" operator="containsText" text="休">
      <formula>NOT(ISERROR(SEARCH("休",O32)))</formula>
    </cfRule>
  </conditionalFormatting>
  <conditionalFormatting sqref="V32">
    <cfRule type="containsText" dxfId="92" priority="46" operator="containsText" text="正月">
      <formula>NOT(ISERROR(SEARCH("正月",V32)))</formula>
    </cfRule>
    <cfRule type="containsText" dxfId="91" priority="47" operator="containsText" text="夏休">
      <formula>NOT(ISERROR(SEARCH("夏休",V32)))</formula>
    </cfRule>
  </conditionalFormatting>
  <conditionalFormatting sqref="V33">
    <cfRule type="containsText" dxfId="90" priority="44" operator="containsText" text="正月">
      <formula>NOT(ISERROR(SEARCH("正月",V33)))</formula>
    </cfRule>
    <cfRule type="containsText" dxfId="89" priority="45" operator="containsText" text="夏休">
      <formula>NOT(ISERROR(SEARCH("夏休",V33)))</formula>
    </cfRule>
  </conditionalFormatting>
  <conditionalFormatting sqref="V32:V33">
    <cfRule type="containsText" dxfId="88" priority="42" operator="containsText" text="中止">
      <formula>NOT(ISERROR(SEARCH("中止",V32)))</formula>
    </cfRule>
    <cfRule type="containsText" dxfId="87" priority="43" operator="containsText" text="休">
      <formula>NOT(ISERROR(SEARCH("休",V32)))</formula>
    </cfRule>
  </conditionalFormatting>
  <conditionalFormatting sqref="W32:X32">
    <cfRule type="containsText" dxfId="86" priority="40" operator="containsText" text="正月">
      <formula>NOT(ISERROR(SEARCH("正月",W32)))</formula>
    </cfRule>
    <cfRule type="containsText" dxfId="85" priority="41" operator="containsText" text="夏休">
      <formula>NOT(ISERROR(SEARCH("夏休",W32)))</formula>
    </cfRule>
  </conditionalFormatting>
  <conditionalFormatting sqref="W33:X33">
    <cfRule type="containsText" dxfId="84" priority="38" operator="containsText" text="正月">
      <formula>NOT(ISERROR(SEARCH("正月",W33)))</formula>
    </cfRule>
    <cfRule type="containsText" dxfId="83" priority="39" operator="containsText" text="夏休">
      <formula>NOT(ISERROR(SEARCH("夏休",W33)))</formula>
    </cfRule>
  </conditionalFormatting>
  <conditionalFormatting sqref="W32:X33">
    <cfRule type="containsText" dxfId="82" priority="36" operator="containsText" text="中止">
      <formula>NOT(ISERROR(SEARCH("中止",W32)))</formula>
    </cfRule>
    <cfRule type="containsText" dxfId="81" priority="37" operator="containsText" text="休">
      <formula>NOT(ISERROR(SEARCH("休",W32)))</formula>
    </cfRule>
  </conditionalFormatting>
  <conditionalFormatting sqref="AC32:AD32">
    <cfRule type="containsText" dxfId="80" priority="34" operator="containsText" text="正月">
      <formula>NOT(ISERROR(SEARCH("正月",AC32)))</formula>
    </cfRule>
    <cfRule type="containsText" dxfId="79" priority="35" operator="containsText" text="夏休">
      <formula>NOT(ISERROR(SEARCH("夏休",AC32)))</formula>
    </cfRule>
  </conditionalFormatting>
  <conditionalFormatting sqref="AC33:AD33">
    <cfRule type="containsText" dxfId="78" priority="32" operator="containsText" text="正月">
      <formula>NOT(ISERROR(SEARCH("正月",AC33)))</formula>
    </cfRule>
    <cfRule type="containsText" dxfId="77" priority="33" operator="containsText" text="夏休">
      <formula>NOT(ISERROR(SEARCH("夏休",AC33)))</formula>
    </cfRule>
  </conditionalFormatting>
  <conditionalFormatting sqref="AC32:AD33">
    <cfRule type="containsText" dxfId="76" priority="30" operator="containsText" text="中止">
      <formula>NOT(ISERROR(SEARCH("中止",AC32)))</formula>
    </cfRule>
    <cfRule type="containsText" dxfId="75" priority="31" operator="containsText" text="休">
      <formula>NOT(ISERROR(SEARCH("休",AC32)))</formula>
    </cfRule>
  </conditionalFormatting>
  <conditionalFormatting sqref="H38:I38">
    <cfRule type="containsText" dxfId="74" priority="28" operator="containsText" text="正月">
      <formula>NOT(ISERROR(SEARCH("正月",H38)))</formula>
    </cfRule>
    <cfRule type="containsText" dxfId="73" priority="29" operator="containsText" text="夏休">
      <formula>NOT(ISERROR(SEARCH("夏休",H38)))</formula>
    </cfRule>
  </conditionalFormatting>
  <conditionalFormatting sqref="H39:I39">
    <cfRule type="containsText" dxfId="72" priority="26" operator="containsText" text="正月">
      <formula>NOT(ISERROR(SEARCH("正月",H39)))</formula>
    </cfRule>
    <cfRule type="containsText" dxfId="71" priority="27" operator="containsText" text="夏休">
      <formula>NOT(ISERROR(SEARCH("夏休",H39)))</formula>
    </cfRule>
  </conditionalFormatting>
  <conditionalFormatting sqref="H38:I39">
    <cfRule type="containsText" dxfId="70" priority="24" operator="containsText" text="中止">
      <formula>NOT(ISERROR(SEARCH("中止",H38)))</formula>
    </cfRule>
    <cfRule type="containsText" dxfId="69" priority="25" operator="containsText" text="休">
      <formula>NOT(ISERROR(SEARCH("休",H38)))</formula>
    </cfRule>
  </conditionalFormatting>
  <conditionalFormatting sqref="O38:P38">
    <cfRule type="containsText" dxfId="68" priority="22" operator="containsText" text="正月">
      <formula>NOT(ISERROR(SEARCH("正月",O38)))</formula>
    </cfRule>
    <cfRule type="containsText" dxfId="67" priority="23" operator="containsText" text="夏休">
      <formula>NOT(ISERROR(SEARCH("夏休",O38)))</formula>
    </cfRule>
  </conditionalFormatting>
  <conditionalFormatting sqref="O39:P39">
    <cfRule type="containsText" dxfId="66" priority="20" operator="containsText" text="正月">
      <formula>NOT(ISERROR(SEARCH("正月",O39)))</formula>
    </cfRule>
    <cfRule type="containsText" dxfId="65" priority="21" operator="containsText" text="夏休">
      <formula>NOT(ISERROR(SEARCH("夏休",O39)))</formula>
    </cfRule>
  </conditionalFormatting>
  <conditionalFormatting sqref="O38:P39">
    <cfRule type="containsText" dxfId="64" priority="18" operator="containsText" text="中止">
      <formula>NOT(ISERROR(SEARCH("中止",O38)))</formula>
    </cfRule>
    <cfRule type="containsText" dxfId="63" priority="19" operator="containsText" text="休">
      <formula>NOT(ISERROR(SEARCH("休",O38)))</formula>
    </cfRule>
  </conditionalFormatting>
  <conditionalFormatting sqref="C32:G32">
    <cfRule type="containsText" dxfId="62" priority="16" operator="containsText" text="正月">
      <formula>NOT(ISERROR(SEARCH("正月",C32)))</formula>
    </cfRule>
    <cfRule type="containsText" dxfId="61" priority="17" operator="containsText" text="夏休">
      <formula>NOT(ISERROR(SEARCH("夏休",C32)))</formula>
    </cfRule>
  </conditionalFormatting>
  <conditionalFormatting sqref="C33:G33">
    <cfRule type="containsText" dxfId="60" priority="14" operator="containsText" text="正月">
      <formula>NOT(ISERROR(SEARCH("正月",C33)))</formula>
    </cfRule>
    <cfRule type="containsText" dxfId="59" priority="15" operator="containsText" text="夏休">
      <formula>NOT(ISERROR(SEARCH("夏休",C33)))</formula>
    </cfRule>
  </conditionalFormatting>
  <conditionalFormatting sqref="C32:G33">
    <cfRule type="containsText" dxfId="58" priority="12" operator="containsText" text="中止">
      <formula>NOT(ISERROR(SEARCH("中止",C32)))</formula>
    </cfRule>
    <cfRule type="containsText" dxfId="57" priority="13" operator="containsText" text="休日">
      <formula>NOT(ISERROR(SEARCH("休日",C32)))</formula>
    </cfRule>
  </conditionalFormatting>
  <conditionalFormatting sqref="AE9:AG12">
    <cfRule type="expression" dxfId="56" priority="8">
      <formula>AND($AG$20="対象外",COUNTIF(AG20:AG135,"クリア")&lt;1)</formula>
    </cfRule>
    <cfRule type="expression" dxfId="55" priority="11">
      <formula>$AE$21=0</formula>
    </cfRule>
  </conditionalFormatting>
  <conditionalFormatting sqref="AH9:AJ12">
    <cfRule type="expression" dxfId="54" priority="9">
      <formula>AND($AJ$20="対象外",COUNTIF(AJ20:AJ135,"達成")&lt;1)</formula>
    </cfRule>
    <cfRule type="expression" dxfId="53" priority="10">
      <formula>$AH$21=0</formula>
    </cfRule>
  </conditionalFormatting>
  <conditionalFormatting sqref="AE11:AG12">
    <cfRule type="expression" dxfId="52" priority="3">
      <formula>AND(COUNTA(C20:AD20)&gt;=7,$AG$20="対象外")</formula>
    </cfRule>
    <cfRule type="expression" dxfId="51" priority="4">
      <formula>AND(COUNTA(C20:AD20)&gt;=7,$AG$20="休暇不足")</formula>
    </cfRule>
  </conditionalFormatting>
  <conditionalFormatting sqref="AH11:AJ12">
    <cfRule type="expression" dxfId="50" priority="1">
      <formula>AND(COUNTA(C21:AD21)&gt;=7,$AJ$20="未達成")</formula>
    </cfRule>
    <cfRule type="expression" dxfId="49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 xr:uid="{BA97F61D-A944-468D-B6BD-7F0AB4DB2B85}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 xr:uid="{E3EFF9DA-5F6F-4802-ADFC-EAAABE5D7C5E}">
      <formula1>$C$145:$C$150</formula1>
    </dataValidation>
    <dataValidation type="list" allowBlank="1" showInputMessage="1" showErrorMessage="1" sqref="D3" xr:uid="{1E2237BF-E4E3-41CA-9D2B-1048F1A44123}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F2D3-A011-4EA7-9E65-64E571B57FD7}">
  <sheetPr codeName="Sheet6">
    <tabColor rgb="FFFF0000"/>
    <pageSetUpPr fitToPage="1"/>
  </sheetPr>
  <dimension ref="A1:BA423"/>
  <sheetViews>
    <sheetView showGridLines="0" showZeros="0" view="pageBreakPreview" zoomScale="55" zoomScaleNormal="70" zoomScaleSheetLayoutView="55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14" sqref="BA14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9" style="20" hidden="1" customWidth="1"/>
    <col min="44" max="50" width="9" style="21" hidden="1" customWidth="1"/>
    <col min="51" max="16384" width="9" style="21"/>
  </cols>
  <sheetData>
    <row r="1" spans="1:43" ht="34.5" customHeight="1" x14ac:dyDescent="0.4">
      <c r="A1" s="316" t="s">
        <v>116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07" t="s">
        <v>133</v>
      </c>
      <c r="AJ1" s="308"/>
      <c r="AK1" s="309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85"/>
      <c r="AE2" s="285"/>
      <c r="AF2" s="285"/>
      <c r="AG2" s="285"/>
      <c r="AH2" s="285"/>
      <c r="AI2" s="285"/>
      <c r="AJ2" s="285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thickBot="1" x14ac:dyDescent="0.45">
      <c r="A4" s="115"/>
      <c r="B4" s="115"/>
      <c r="C4" s="193" t="s">
        <v>131</v>
      </c>
      <c r="D4" s="193"/>
      <c r="E4" s="193"/>
      <c r="F4" s="193"/>
      <c r="G4" s="193"/>
      <c r="H4" s="194">
        <v>45383</v>
      </c>
      <c r="I4" s="194"/>
      <c r="J4" s="194"/>
      <c r="K4" s="194"/>
      <c r="L4" s="190" t="s">
        <v>20</v>
      </c>
      <c r="M4" s="193" t="s">
        <v>132</v>
      </c>
      <c r="N4" s="193"/>
      <c r="O4" s="193"/>
      <c r="P4" s="193"/>
      <c r="Q4" s="193"/>
      <c r="R4" s="194">
        <v>45656</v>
      </c>
      <c r="S4" s="194"/>
      <c r="T4" s="194"/>
      <c r="U4" s="194"/>
      <c r="V4" s="194"/>
      <c r="W4" s="156"/>
      <c r="X4" s="62"/>
      <c r="AL4" s="21"/>
      <c r="AM4" s="21"/>
    </row>
    <row r="5" spans="1:43" ht="29.25" customHeight="1" x14ac:dyDescent="0.4">
      <c r="C5" s="193"/>
      <c r="D5" s="193"/>
      <c r="E5" s="193"/>
      <c r="F5" s="193"/>
      <c r="G5" s="193"/>
      <c r="H5" s="194"/>
      <c r="I5" s="194"/>
      <c r="J5" s="194"/>
      <c r="K5" s="194"/>
      <c r="L5" s="190"/>
      <c r="M5" s="193"/>
      <c r="N5" s="193"/>
      <c r="O5" s="193"/>
      <c r="P5" s="193"/>
      <c r="Q5" s="193"/>
      <c r="R5" s="194"/>
      <c r="S5" s="194"/>
      <c r="T5" s="194"/>
      <c r="U5" s="194"/>
      <c r="V5" s="194"/>
      <c r="W5" s="157"/>
      <c r="X5" s="62"/>
      <c r="AA5" s="515" t="s">
        <v>115</v>
      </c>
      <c r="AB5" s="516"/>
      <c r="AC5" s="516"/>
      <c r="AD5" s="516"/>
      <c r="AE5" s="517"/>
      <c r="AF5" s="521" t="s">
        <v>4</v>
      </c>
      <c r="AG5" s="522"/>
      <c r="AH5" s="523"/>
      <c r="AI5" s="527" t="s">
        <v>5</v>
      </c>
      <c r="AJ5" s="528"/>
      <c r="AK5" s="529"/>
      <c r="AL5" s="21"/>
      <c r="AM5" s="21"/>
    </row>
    <row r="6" spans="1:43" ht="3" customHeight="1" x14ac:dyDescent="0.4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A6" s="518"/>
      <c r="AB6" s="519"/>
      <c r="AC6" s="519"/>
      <c r="AD6" s="519"/>
      <c r="AE6" s="520"/>
      <c r="AF6" s="524"/>
      <c r="AG6" s="525"/>
      <c r="AH6" s="526"/>
      <c r="AI6" s="530"/>
      <c r="AJ6" s="531"/>
      <c r="AK6" s="532"/>
      <c r="AL6" s="21"/>
      <c r="AM6" s="21"/>
      <c r="AQ6" s="21"/>
    </row>
    <row r="7" spans="1:43" ht="15.75" customHeight="1" x14ac:dyDescent="0.4">
      <c r="B7" s="211" t="s">
        <v>90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512" t="s">
        <v>119</v>
      </c>
      <c r="AB7" s="513"/>
      <c r="AC7" s="513"/>
      <c r="AD7" s="513"/>
      <c r="AE7" s="514"/>
      <c r="AF7" s="486" t="str">
        <f>IF(AF20&gt;=1,IF(COUNTIF(AH20:AH335,"休暇不足")&gt;=1,"休暇不足",IF(COUNTIF(AH20:AH335,"クリア")=0,"","クリア")),"")</f>
        <v/>
      </c>
      <c r="AG7" s="483"/>
      <c r="AH7" s="484"/>
      <c r="AI7" s="482" t="str">
        <f>IF(AI20&gt;=1,IF(COUNTIF(AK20:AK335,"未達成")&gt;=1,"未達成",IF(COUNTIF(AK20:AK335,"達成")=0,"","達成")),"")</f>
        <v/>
      </c>
      <c r="AJ7" s="483"/>
      <c r="AK7" s="484"/>
      <c r="AL7" s="21"/>
      <c r="AM7" s="21"/>
      <c r="AQ7" s="21"/>
    </row>
    <row r="8" spans="1:43" ht="15.75" customHeight="1" x14ac:dyDescent="0.4">
      <c r="A8" s="24"/>
      <c r="B8" s="208" t="s">
        <v>91</v>
      </c>
      <c r="C8" s="209"/>
      <c r="D8" s="209"/>
      <c r="E8" s="210"/>
      <c r="F8" s="208" t="s">
        <v>92</v>
      </c>
      <c r="G8" s="209"/>
      <c r="H8" s="209"/>
      <c r="I8" s="209"/>
      <c r="J8" s="209"/>
      <c r="K8" s="209"/>
      <c r="L8" s="209"/>
      <c r="M8" s="209"/>
      <c r="N8" s="210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512"/>
      <c r="AB8" s="513"/>
      <c r="AC8" s="513"/>
      <c r="AD8" s="513"/>
      <c r="AE8" s="514"/>
      <c r="AF8" s="487"/>
      <c r="AG8" s="483"/>
      <c r="AH8" s="484"/>
      <c r="AI8" s="485"/>
      <c r="AJ8" s="483"/>
      <c r="AK8" s="484"/>
      <c r="AL8" s="21"/>
      <c r="AM8" s="21"/>
      <c r="AQ8" s="21"/>
    </row>
    <row r="9" spans="1:43" ht="15.75" customHeight="1" x14ac:dyDescent="0.4">
      <c r="A9" s="190"/>
      <c r="B9" s="214" t="s">
        <v>87</v>
      </c>
      <c r="C9" s="197" t="s">
        <v>15</v>
      </c>
      <c r="D9" s="200" t="s">
        <v>61</v>
      </c>
      <c r="E9" s="201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190"/>
      <c r="X9" s="99"/>
      <c r="AA9" s="509" t="s">
        <v>120</v>
      </c>
      <c r="AB9" s="510"/>
      <c r="AC9" s="510"/>
      <c r="AD9" s="510"/>
      <c r="AE9" s="511"/>
      <c r="AF9" s="488" t="str">
        <f>IF(AF11="","",IF(AF11&gt;=0.285,"クリア","休暇不足"))</f>
        <v/>
      </c>
      <c r="AG9" s="489"/>
      <c r="AH9" s="490"/>
      <c r="AI9" s="491" t="str">
        <f>IF(AI11="","",IF(AI11&gt;=0.285,"達成","未達成"))</f>
        <v/>
      </c>
      <c r="AJ9" s="492"/>
      <c r="AK9" s="493"/>
      <c r="AL9" s="21"/>
      <c r="AM9" s="21"/>
      <c r="AQ9" s="21"/>
    </row>
    <row r="10" spans="1:43" ht="15.75" customHeight="1" x14ac:dyDescent="0.4">
      <c r="A10" s="190"/>
      <c r="B10" s="195"/>
      <c r="C10" s="198"/>
      <c r="D10" s="202"/>
      <c r="E10" s="203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190"/>
      <c r="X10" s="99"/>
      <c r="Y10" s="99"/>
      <c r="AA10" s="509"/>
      <c r="AB10" s="510"/>
      <c r="AC10" s="510"/>
      <c r="AD10" s="510"/>
      <c r="AE10" s="511"/>
      <c r="AF10" s="488"/>
      <c r="AG10" s="489"/>
      <c r="AH10" s="490"/>
      <c r="AI10" s="491"/>
      <c r="AJ10" s="492"/>
      <c r="AK10" s="493"/>
      <c r="AL10" s="21"/>
      <c r="AM10" s="21"/>
      <c r="AQ10" s="21"/>
    </row>
    <row r="11" spans="1:43" ht="15.75" customHeight="1" x14ac:dyDescent="0.3">
      <c r="A11" s="190"/>
      <c r="B11" s="195" t="s">
        <v>19</v>
      </c>
      <c r="C11" s="198" t="s">
        <v>15</v>
      </c>
      <c r="D11" s="202" t="s">
        <v>19</v>
      </c>
      <c r="E11" s="203"/>
      <c r="F11" s="206" t="s">
        <v>89</v>
      </c>
      <c r="G11" s="198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190"/>
      <c r="X11" s="99"/>
      <c r="Y11" s="99"/>
      <c r="AA11" s="505" t="s">
        <v>141</v>
      </c>
      <c r="AB11" s="506"/>
      <c r="AC11" s="506"/>
      <c r="AD11" s="506"/>
      <c r="AE11" s="507"/>
      <c r="AF11" s="499" t="str">
        <f>IFERROR(ROUND(AVERAGE(H341,T341,AF341,H349,T349,AF349),3),"")</f>
        <v/>
      </c>
      <c r="AG11" s="500"/>
      <c r="AH11" s="501"/>
      <c r="AI11" s="482" t="str">
        <f>IFERROR(ROUND(AVERAGE(K341,W341,AI341,K349,W349,AI349),3),"")</f>
        <v/>
      </c>
      <c r="AJ11" s="494"/>
      <c r="AK11" s="495"/>
      <c r="AL11" s="21"/>
      <c r="AM11" s="21"/>
      <c r="AQ11" s="21"/>
    </row>
    <row r="12" spans="1:43" ht="15.75" customHeight="1" thickBot="1" x14ac:dyDescent="0.45">
      <c r="A12" s="190"/>
      <c r="B12" s="196"/>
      <c r="C12" s="199"/>
      <c r="D12" s="204"/>
      <c r="E12" s="205"/>
      <c r="F12" s="207"/>
      <c r="G12" s="199"/>
      <c r="H12" s="170" t="s">
        <v>96</v>
      </c>
      <c r="I12" s="119"/>
      <c r="J12" s="119"/>
      <c r="K12" s="119"/>
      <c r="L12" s="119"/>
      <c r="M12" s="119"/>
      <c r="N12" s="120"/>
      <c r="W12" s="190"/>
      <c r="X12" s="24"/>
      <c r="Y12" s="24"/>
      <c r="Z12" s="168"/>
      <c r="AA12" s="402"/>
      <c r="AB12" s="403"/>
      <c r="AC12" s="403"/>
      <c r="AD12" s="403"/>
      <c r="AE12" s="508"/>
      <c r="AF12" s="502"/>
      <c r="AG12" s="503"/>
      <c r="AH12" s="504"/>
      <c r="AI12" s="496"/>
      <c r="AJ12" s="497"/>
      <c r="AK12" s="498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88"/>
      <c r="B14" s="480"/>
      <c r="C14" s="289"/>
      <c r="D14" s="286" t="s">
        <v>7</v>
      </c>
      <c r="E14" s="286"/>
      <c r="F14" s="286"/>
      <c r="G14" s="286"/>
      <c r="H14" s="286"/>
      <c r="I14" s="286"/>
      <c r="J14" s="286"/>
      <c r="K14" s="286" t="s">
        <v>8</v>
      </c>
      <c r="L14" s="286"/>
      <c r="M14" s="286"/>
      <c r="N14" s="286"/>
      <c r="O14" s="286"/>
      <c r="P14" s="286"/>
      <c r="Q14" s="286"/>
      <c r="R14" s="286" t="s">
        <v>9</v>
      </c>
      <c r="S14" s="286"/>
      <c r="T14" s="286"/>
      <c r="U14" s="286"/>
      <c r="V14" s="286"/>
      <c r="W14" s="286"/>
      <c r="X14" s="286"/>
      <c r="Y14" s="286" t="s">
        <v>10</v>
      </c>
      <c r="Z14" s="286"/>
      <c r="AA14" s="286"/>
      <c r="AB14" s="286"/>
      <c r="AC14" s="286"/>
      <c r="AD14" s="286"/>
      <c r="AE14" s="287"/>
      <c r="AF14" s="294" t="s">
        <v>4</v>
      </c>
      <c r="AG14" s="295"/>
      <c r="AH14" s="296"/>
      <c r="AI14" s="301" t="s">
        <v>5</v>
      </c>
      <c r="AJ14" s="301"/>
      <c r="AK14" s="302"/>
    </row>
    <row r="15" spans="1:43" ht="29.25" customHeight="1" thickBot="1" x14ac:dyDescent="0.45">
      <c r="A15" s="290"/>
      <c r="B15" s="481"/>
      <c r="C15" s="291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97"/>
      <c r="AG15" s="298"/>
      <c r="AH15" s="299"/>
      <c r="AI15" s="304"/>
      <c r="AJ15" s="304"/>
      <c r="AK15" s="305"/>
      <c r="AN15" s="292">
        <f>R4+1</f>
        <v>45657</v>
      </c>
      <c r="AO15" s="293"/>
      <c r="AP15" s="25"/>
      <c r="AQ15" s="26"/>
    </row>
    <row r="16" spans="1:43" ht="27.75" customHeight="1" thickBot="1" x14ac:dyDescent="0.45">
      <c r="A16" s="227" t="s">
        <v>62</v>
      </c>
      <c r="B16" s="461" t="s">
        <v>0</v>
      </c>
      <c r="C16" s="462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37" t="s">
        <v>11</v>
      </c>
      <c r="AG16" s="310" t="s">
        <v>12</v>
      </c>
      <c r="AH16" s="226" t="s">
        <v>137</v>
      </c>
      <c r="AI16" s="475" t="s">
        <v>11</v>
      </c>
      <c r="AJ16" s="310" t="s">
        <v>13</v>
      </c>
      <c r="AK16" s="226" t="s">
        <v>137</v>
      </c>
    </row>
    <row r="17" spans="1:53" ht="27.75" customHeight="1" x14ac:dyDescent="0.4">
      <c r="A17" s="228"/>
      <c r="B17" s="463" t="s">
        <v>1</v>
      </c>
      <c r="C17" s="464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5"/>
      <c r="AG17" s="311"/>
      <c r="AH17" s="216"/>
      <c r="AI17" s="476"/>
      <c r="AJ17" s="311"/>
      <c r="AK17" s="216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228"/>
      <c r="B18" s="434" t="s">
        <v>2</v>
      </c>
      <c r="C18" s="435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5"/>
      <c r="AG18" s="311"/>
      <c r="AH18" s="216"/>
      <c r="AI18" s="476"/>
      <c r="AJ18" s="311"/>
      <c r="AK18" s="216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228"/>
      <c r="B19" s="465" t="s">
        <v>3</v>
      </c>
      <c r="C19" s="466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5"/>
      <c r="AG19" s="311"/>
      <c r="AH19" s="184" t="s">
        <v>138</v>
      </c>
      <c r="AI19" s="476"/>
      <c r="AJ19" s="311"/>
      <c r="AK19" s="184" t="s">
        <v>138</v>
      </c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228"/>
      <c r="B20" s="459" t="s">
        <v>109</v>
      </c>
      <c r="C20" s="126" t="s">
        <v>4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9" t="str">
        <f>IFERROR(ROUND(AVERAGE(AF21,AF23,AF25,AF27,AF29,AF31),3),"")</f>
        <v/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429" t="str">
        <f>IFERROR(ROUND(AVERAGE(AI21,AI23,AI25,AI27,AI29,AI31),3),"")</f>
        <v/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228"/>
      <c r="B21" s="460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71" t="str">
        <f>IFERROR(AN21,"")</f>
        <v/>
      </c>
      <c r="AG21" s="472"/>
      <c r="AH21" s="432"/>
      <c r="AI21" s="473" t="str">
        <f>IFERROR(AO21,"")</f>
        <v/>
      </c>
      <c r="AJ21" s="472"/>
      <c r="AK21" s="432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">
      <c r="A22" s="228"/>
      <c r="B22" s="459" t="s">
        <v>110</v>
      </c>
      <c r="C22" s="126" t="s">
        <v>4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32"/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432"/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228"/>
      <c r="B23" s="460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71" t="str">
        <f>IFERROR(AN23,"")</f>
        <v/>
      </c>
      <c r="AG23" s="472"/>
      <c r="AH23" s="432"/>
      <c r="AI23" s="473" t="str">
        <f>IFERROR(AO23,"")</f>
        <v/>
      </c>
      <c r="AJ23" s="472"/>
      <c r="AK23" s="432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">
      <c r="A24" s="228"/>
      <c r="B24" s="459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32"/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432"/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228"/>
      <c r="B25" s="460"/>
      <c r="C25" s="129" t="s">
        <v>5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471" t="str">
        <f>IFERROR(AN25,"")</f>
        <v/>
      </c>
      <c r="AG25" s="472"/>
      <c r="AH25" s="433"/>
      <c r="AI25" s="473" t="str">
        <f>IFERROR(AO25,"")</f>
        <v/>
      </c>
      <c r="AJ25" s="472"/>
      <c r="AK25" s="433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">
      <c r="A26" s="228"/>
      <c r="B26" s="459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218" t="str">
        <f>IF(AF20=28,IF(AH20&gt;=0.285,"クリア","休暇不足"),"")</f>
        <v/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218" t="str">
        <f>IF(AI20=28,IF(AK20&gt;=0.285,"達成","未達成"),"")</f>
        <v/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228"/>
      <c r="B27" s="460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71" t="str">
        <f>IFERROR(AN27,"")</f>
        <v/>
      </c>
      <c r="AG27" s="472"/>
      <c r="AH27" s="216"/>
      <c r="AI27" s="473" t="str">
        <f>IFERROR(AO27,"")</f>
        <v/>
      </c>
      <c r="AJ27" s="472"/>
      <c r="AK27" s="216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">
      <c r="A28" s="228"/>
      <c r="B28" s="459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216"/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6"/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228"/>
      <c r="B29" s="460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71" t="str">
        <f>IFERROR(AN29,"")</f>
        <v/>
      </c>
      <c r="AG29" s="472"/>
      <c r="AH29" s="216"/>
      <c r="AI29" s="473" t="str">
        <f>IFERROR(AO29,"")</f>
        <v/>
      </c>
      <c r="AJ29" s="472"/>
      <c r="AK29" s="216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">
      <c r="A30" s="228"/>
      <c r="B30" s="474" t="s">
        <v>114</v>
      </c>
      <c r="C30" s="128" t="s">
        <v>4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216"/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216"/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75"/>
      <c r="B31" s="470"/>
      <c r="C31" s="127" t="s">
        <v>5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314" t="str">
        <f>IFERROR(AN31,"")</f>
        <v/>
      </c>
      <c r="AG31" s="315"/>
      <c r="AH31" s="219"/>
      <c r="AI31" s="469" t="str">
        <f>IFERROR(AO31,"")</f>
        <v/>
      </c>
      <c r="AJ31" s="315"/>
      <c r="AK31" s="219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227" t="s">
        <v>63</v>
      </c>
      <c r="B32" s="461" t="s">
        <v>0</v>
      </c>
      <c r="C32" s="462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4" t="s">
        <v>11</v>
      </c>
      <c r="AG32" s="336" t="s">
        <v>12</v>
      </c>
      <c r="AH32" s="226" t="s">
        <v>137</v>
      </c>
      <c r="AI32" s="475" t="s">
        <v>11</v>
      </c>
      <c r="AJ32" s="310" t="s">
        <v>13</v>
      </c>
      <c r="AK32" s="226" t="s">
        <v>137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228"/>
      <c r="B33" s="463" t="s">
        <v>1</v>
      </c>
      <c r="C33" s="464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5"/>
      <c r="AG33" s="311"/>
      <c r="AH33" s="216"/>
      <c r="AI33" s="476"/>
      <c r="AJ33" s="311"/>
      <c r="AK33" s="216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228"/>
      <c r="B34" s="434" t="s">
        <v>2</v>
      </c>
      <c r="C34" s="435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5"/>
      <c r="AG34" s="311"/>
      <c r="AH34" s="216"/>
      <c r="AI34" s="476"/>
      <c r="AJ34" s="311"/>
      <c r="AK34" s="216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228"/>
      <c r="B35" s="465" t="s">
        <v>3</v>
      </c>
      <c r="C35" s="466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5"/>
      <c r="AG35" s="311"/>
      <c r="AH35" s="184" t="s">
        <v>138</v>
      </c>
      <c r="AI35" s="476"/>
      <c r="AJ35" s="311"/>
      <c r="AK35" s="184" t="s">
        <v>138</v>
      </c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228"/>
      <c r="B36" s="459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9" t="str">
        <f>IFERROR(ROUND(AVERAGE(AF37,AF39,AF41,AF43,AF45,AF47),3),"")</f>
        <v/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429" t="str">
        <f>IFERROR(ROUND(AVERAGE(AI37,AI39,AI41,AI43,AI45,AI47),3),"")</f>
        <v/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228"/>
      <c r="B37" s="460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471" t="str">
        <f>IFERROR(AN37,"")</f>
        <v/>
      </c>
      <c r="AG37" s="472"/>
      <c r="AH37" s="432"/>
      <c r="AI37" s="473" t="str">
        <f>IFERROR(AO37,"")</f>
        <v/>
      </c>
      <c r="AJ37" s="472"/>
      <c r="AK37" s="430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">
      <c r="A38" s="228"/>
      <c r="B38" s="459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32"/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430"/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228"/>
      <c r="B39" s="460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471" t="str">
        <f>IFERROR(AN39,"")</f>
        <v/>
      </c>
      <c r="AG39" s="472"/>
      <c r="AH39" s="432"/>
      <c r="AI39" s="473" t="str">
        <f>IFERROR(AO39,"")</f>
        <v/>
      </c>
      <c r="AJ39" s="472"/>
      <c r="AK39" s="430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">
      <c r="A40" s="228"/>
      <c r="B40" s="459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32"/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430"/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228"/>
      <c r="B41" s="460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471" t="str">
        <f>IFERROR(AN41,"")</f>
        <v/>
      </c>
      <c r="AG41" s="472"/>
      <c r="AH41" s="433"/>
      <c r="AI41" s="473" t="str">
        <f>IFERROR(AO41,"")</f>
        <v/>
      </c>
      <c r="AJ41" s="472"/>
      <c r="AK41" s="431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">
      <c r="A42" s="228"/>
      <c r="B42" s="459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218" t="str">
        <f>IF(AF36=28,IF(AH36&gt;=0.285,"クリア","休暇不足"),"")</f>
        <v/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218" t="str">
        <f>IF(AI36=28,IF(AK36&gt;=0.285,"達成","未達成"),"")</f>
        <v/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228"/>
      <c r="B43" s="460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471" t="str">
        <f>IFERROR(AN43,"")</f>
        <v/>
      </c>
      <c r="AG43" s="472"/>
      <c r="AH43" s="216"/>
      <c r="AI43" s="473" t="str">
        <f>IFERROR(AO43,"")</f>
        <v/>
      </c>
      <c r="AJ43" s="472"/>
      <c r="AK43" s="216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">
      <c r="A44" s="228"/>
      <c r="B44" s="459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216"/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216"/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228"/>
      <c r="B45" s="460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471" t="str">
        <f>IFERROR(AN45,"")</f>
        <v/>
      </c>
      <c r="AG45" s="472"/>
      <c r="AH45" s="216"/>
      <c r="AI45" s="473" t="str">
        <f>IFERROR(AO45,"")</f>
        <v/>
      </c>
      <c r="AJ45" s="472"/>
      <c r="AK45" s="216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">
      <c r="A46" s="228"/>
      <c r="B46" s="459" t="str">
        <f>$B$30</f>
        <v>作業員F</v>
      </c>
      <c r="C46" s="126" t="s">
        <v>4</v>
      </c>
      <c r="D46" s="175"/>
      <c r="E46" s="172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216"/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216"/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75"/>
      <c r="B47" s="470"/>
      <c r="C47" s="127" t="s">
        <v>5</v>
      </c>
      <c r="D47" s="173"/>
      <c r="E47" s="174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314" t="str">
        <f>IFERROR(AN47,"")</f>
        <v/>
      </c>
      <c r="AG47" s="315"/>
      <c r="AH47" s="219"/>
      <c r="AI47" s="469" t="str">
        <f>IFERROR(AO47,"")</f>
        <v/>
      </c>
      <c r="AJ47" s="315"/>
      <c r="AK47" s="219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276" t="s">
        <v>64</v>
      </c>
      <c r="B48" s="467" t="s">
        <v>0</v>
      </c>
      <c r="C48" s="468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4" t="s">
        <v>11</v>
      </c>
      <c r="AG48" s="336" t="s">
        <v>12</v>
      </c>
      <c r="AH48" s="226" t="s">
        <v>137</v>
      </c>
      <c r="AI48" s="475" t="s">
        <v>11</v>
      </c>
      <c r="AJ48" s="310" t="s">
        <v>13</v>
      </c>
      <c r="AK48" s="226" t="s">
        <v>137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228"/>
      <c r="B49" s="463" t="s">
        <v>1</v>
      </c>
      <c r="C49" s="464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5"/>
      <c r="AG49" s="311"/>
      <c r="AH49" s="216"/>
      <c r="AI49" s="476"/>
      <c r="AJ49" s="311"/>
      <c r="AK49" s="216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228"/>
      <c r="B50" s="434" t="s">
        <v>2</v>
      </c>
      <c r="C50" s="435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5"/>
      <c r="AG50" s="311"/>
      <c r="AH50" s="216"/>
      <c r="AI50" s="476"/>
      <c r="AJ50" s="311"/>
      <c r="AK50" s="216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228"/>
      <c r="B51" s="465" t="s">
        <v>3</v>
      </c>
      <c r="C51" s="466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5"/>
      <c r="AG51" s="311"/>
      <c r="AH51" s="184" t="s">
        <v>138</v>
      </c>
      <c r="AI51" s="476"/>
      <c r="AJ51" s="311"/>
      <c r="AK51" s="184" t="s">
        <v>138</v>
      </c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228"/>
      <c r="B52" s="459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9" t="str">
        <f>IFERROR(ROUND(AVERAGE(AF53,AF55,AF57,AF59,AF61,AF63),3),"")</f>
        <v/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429" t="str">
        <f>IFERROR(ROUND(AVERAGE(AI53,AI55,AI57,AI59,AI61,AI63),3),"")</f>
        <v/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228"/>
      <c r="B53" s="460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71" t="str">
        <f>IFERROR(AN53,"")</f>
        <v/>
      </c>
      <c r="AG53" s="472"/>
      <c r="AH53" s="432"/>
      <c r="AI53" s="473" t="str">
        <f>IFERROR(AO53,"")</f>
        <v/>
      </c>
      <c r="AJ53" s="472"/>
      <c r="AK53" s="430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">
      <c r="A54" s="228"/>
      <c r="B54" s="459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32"/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430"/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228"/>
      <c r="B55" s="460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71" t="str">
        <f>IFERROR(AN55,"")</f>
        <v/>
      </c>
      <c r="AG55" s="472"/>
      <c r="AH55" s="432"/>
      <c r="AI55" s="473" t="str">
        <f>IFERROR(AO55,"")</f>
        <v/>
      </c>
      <c r="AJ55" s="472"/>
      <c r="AK55" s="430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">
      <c r="A56" s="228"/>
      <c r="B56" s="459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32"/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430"/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228"/>
      <c r="B57" s="460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71" t="str">
        <f>IFERROR(AN57,"")</f>
        <v/>
      </c>
      <c r="AG57" s="472"/>
      <c r="AH57" s="433"/>
      <c r="AI57" s="473" t="str">
        <f>IFERROR(AO57,"")</f>
        <v/>
      </c>
      <c r="AJ57" s="472"/>
      <c r="AK57" s="431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">
      <c r="A58" s="228"/>
      <c r="B58" s="459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218" t="str">
        <f>IF(AF52=28,IF(AH52&gt;=0.285,"クリア","休暇不足"),"")</f>
        <v/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218" t="str">
        <f>IF(AI52=28,IF(AK52&gt;=0.285,"達成","未達成"),"")</f>
        <v/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228"/>
      <c r="B59" s="460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71" t="str">
        <f>IFERROR(AN59,"")</f>
        <v/>
      </c>
      <c r="AG59" s="472"/>
      <c r="AH59" s="216"/>
      <c r="AI59" s="473" t="str">
        <f>IFERROR(AO59,"")</f>
        <v/>
      </c>
      <c r="AJ59" s="472"/>
      <c r="AK59" s="216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">
      <c r="A60" s="228"/>
      <c r="B60" s="459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216"/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216"/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228"/>
      <c r="B61" s="460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71" t="str">
        <f>IFERROR(AN61,"")</f>
        <v/>
      </c>
      <c r="AG61" s="472"/>
      <c r="AH61" s="216"/>
      <c r="AI61" s="473" t="str">
        <f>IFERROR(AO61,"")</f>
        <v/>
      </c>
      <c r="AJ61" s="472"/>
      <c r="AK61" s="216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">
      <c r="A62" s="228"/>
      <c r="B62" s="459" t="str">
        <f>$B$30</f>
        <v>作業員F</v>
      </c>
      <c r="C62" s="126" t="s">
        <v>4</v>
      </c>
      <c r="D62" s="175"/>
      <c r="E62" s="172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216"/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216"/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75"/>
      <c r="B63" s="460"/>
      <c r="C63" s="127" t="s">
        <v>5</v>
      </c>
      <c r="D63" s="173"/>
      <c r="E63" s="174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14" t="str">
        <f>IFERROR(AN63,"")</f>
        <v/>
      </c>
      <c r="AG63" s="315"/>
      <c r="AH63" s="219"/>
      <c r="AI63" s="469" t="str">
        <f>IFERROR(AO63,"")</f>
        <v/>
      </c>
      <c r="AJ63" s="315"/>
      <c r="AK63" s="219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227" t="s">
        <v>65</v>
      </c>
      <c r="B64" s="461" t="s">
        <v>0</v>
      </c>
      <c r="C64" s="462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4" t="s">
        <v>11</v>
      </c>
      <c r="AG64" s="336" t="s">
        <v>12</v>
      </c>
      <c r="AH64" s="226" t="s">
        <v>137</v>
      </c>
      <c r="AI64" s="475" t="s">
        <v>11</v>
      </c>
      <c r="AJ64" s="310" t="s">
        <v>13</v>
      </c>
      <c r="AK64" s="226" t="s">
        <v>137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228"/>
      <c r="B65" s="463" t="s">
        <v>1</v>
      </c>
      <c r="C65" s="464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5"/>
      <c r="AG65" s="311"/>
      <c r="AH65" s="216"/>
      <c r="AI65" s="476"/>
      <c r="AJ65" s="311"/>
      <c r="AK65" s="216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228"/>
      <c r="B66" s="434" t="s">
        <v>2</v>
      </c>
      <c r="C66" s="435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5"/>
      <c r="AG66" s="311"/>
      <c r="AH66" s="216"/>
      <c r="AI66" s="476"/>
      <c r="AJ66" s="311"/>
      <c r="AK66" s="216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228"/>
      <c r="B67" s="465" t="s">
        <v>3</v>
      </c>
      <c r="C67" s="466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5"/>
      <c r="AG67" s="311"/>
      <c r="AH67" s="184" t="s">
        <v>138</v>
      </c>
      <c r="AI67" s="476"/>
      <c r="AJ67" s="311"/>
      <c r="AK67" s="184" t="s">
        <v>138</v>
      </c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228"/>
      <c r="B68" s="459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9" t="str">
        <f>IFERROR(ROUND(AVERAGE(AF69,AF71,AF73,AF75,AF77,AF79),3),"")</f>
        <v/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429" t="str">
        <f>IFERROR(ROUND(AVERAGE(AI69,AI71,AI73,AI75,AI77,AI79),3),"")</f>
        <v/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228"/>
      <c r="B69" s="460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71" t="str">
        <f>IFERROR(AN69,"")</f>
        <v/>
      </c>
      <c r="AG69" s="472"/>
      <c r="AH69" s="432"/>
      <c r="AI69" s="473" t="str">
        <f>IFERROR(AO69,"")</f>
        <v/>
      </c>
      <c r="AJ69" s="472"/>
      <c r="AK69" s="430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">
      <c r="A70" s="228"/>
      <c r="B70" s="459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32"/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430"/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228"/>
      <c r="B71" s="460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71" t="str">
        <f>IFERROR(AN71,"")</f>
        <v/>
      </c>
      <c r="AG71" s="472"/>
      <c r="AH71" s="432"/>
      <c r="AI71" s="473" t="str">
        <f>IFERROR(AO71,"")</f>
        <v/>
      </c>
      <c r="AJ71" s="472"/>
      <c r="AK71" s="430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">
      <c r="A72" s="228"/>
      <c r="B72" s="459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32"/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430"/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228"/>
      <c r="B73" s="460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71" t="str">
        <f>IFERROR(AN73,"")</f>
        <v/>
      </c>
      <c r="AG73" s="472"/>
      <c r="AH73" s="433"/>
      <c r="AI73" s="473" t="str">
        <f>IFERROR(AO73,"")</f>
        <v/>
      </c>
      <c r="AJ73" s="472"/>
      <c r="AK73" s="431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">
      <c r="A74" s="228"/>
      <c r="B74" s="459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218" t="str">
        <f>IF(AF68=28,IF(AH68&gt;=0.285,"クリア","休暇不足"),"")</f>
        <v/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218" t="str">
        <f>IF(AI68=28,IF(AK68&gt;=0.285,"達成","未達成"),"")</f>
        <v/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228"/>
      <c r="B75" s="460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71" t="str">
        <f>IFERROR(AN75,"")</f>
        <v/>
      </c>
      <c r="AG75" s="472"/>
      <c r="AH75" s="216"/>
      <c r="AI75" s="473" t="str">
        <f>IFERROR(AO75,"")</f>
        <v/>
      </c>
      <c r="AJ75" s="472"/>
      <c r="AK75" s="216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">
      <c r="A76" s="228"/>
      <c r="B76" s="459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216"/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216"/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228"/>
      <c r="B77" s="460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71" t="str">
        <f>IFERROR(AN77,"")</f>
        <v/>
      </c>
      <c r="AG77" s="472"/>
      <c r="AH77" s="216"/>
      <c r="AI77" s="473" t="str">
        <f>IFERROR(AO77,"")</f>
        <v/>
      </c>
      <c r="AJ77" s="472"/>
      <c r="AK77" s="216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">
      <c r="A78" s="228"/>
      <c r="B78" s="459" t="str">
        <f>$B$30</f>
        <v>作業員F</v>
      </c>
      <c r="C78" s="126" t="s">
        <v>4</v>
      </c>
      <c r="D78" s="175"/>
      <c r="E78" s="172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216"/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216"/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75"/>
      <c r="B79" s="460"/>
      <c r="C79" s="127" t="s">
        <v>5</v>
      </c>
      <c r="D79" s="173"/>
      <c r="E79" s="174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14" t="str">
        <f>IFERROR(AN79,"")</f>
        <v/>
      </c>
      <c r="AG79" s="315"/>
      <c r="AH79" s="219"/>
      <c r="AI79" s="469" t="str">
        <f>IFERROR(AO79,"")</f>
        <v/>
      </c>
      <c r="AJ79" s="315"/>
      <c r="AK79" s="219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227" t="s">
        <v>66</v>
      </c>
      <c r="B80" s="461" t="s">
        <v>0</v>
      </c>
      <c r="C80" s="462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4" t="s">
        <v>11</v>
      </c>
      <c r="AG80" s="336" t="s">
        <v>12</v>
      </c>
      <c r="AH80" s="226" t="s">
        <v>137</v>
      </c>
      <c r="AI80" s="475" t="s">
        <v>11</v>
      </c>
      <c r="AJ80" s="310" t="s">
        <v>13</v>
      </c>
      <c r="AK80" s="226" t="s">
        <v>137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228"/>
      <c r="B81" s="463" t="s">
        <v>1</v>
      </c>
      <c r="C81" s="464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5"/>
      <c r="AG81" s="311"/>
      <c r="AH81" s="216"/>
      <c r="AI81" s="476"/>
      <c r="AJ81" s="311"/>
      <c r="AK81" s="216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228"/>
      <c r="B82" s="434" t="s">
        <v>2</v>
      </c>
      <c r="C82" s="435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5"/>
      <c r="AG82" s="311"/>
      <c r="AH82" s="216"/>
      <c r="AI82" s="476"/>
      <c r="AJ82" s="311"/>
      <c r="AK82" s="216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228"/>
      <c r="B83" s="465" t="s">
        <v>3</v>
      </c>
      <c r="C83" s="466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5"/>
      <c r="AG83" s="311"/>
      <c r="AH83" s="184" t="s">
        <v>138</v>
      </c>
      <c r="AI83" s="476"/>
      <c r="AJ83" s="311"/>
      <c r="AK83" s="184" t="s">
        <v>138</v>
      </c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228"/>
      <c r="B84" s="459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9" t="str">
        <f>IFERROR(ROUND(AVERAGE(AF85,AF87,AF89,AF91,AF93,AF95),3),"")</f>
        <v/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429" t="str">
        <f>IFERROR(ROUND(AVERAGE(AI85,AI87,AI89,AI91,AI93,AI95),3),"")</f>
        <v/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228"/>
      <c r="B85" s="460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71" t="str">
        <f>IFERROR(AN85,"")</f>
        <v/>
      </c>
      <c r="AG85" s="472"/>
      <c r="AH85" s="432"/>
      <c r="AI85" s="473" t="str">
        <f>IFERROR(AO85,"")</f>
        <v/>
      </c>
      <c r="AJ85" s="472"/>
      <c r="AK85" s="430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">
      <c r="A86" s="228"/>
      <c r="B86" s="459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32"/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430"/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228"/>
      <c r="B87" s="460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71" t="str">
        <f>IFERROR(AN87,"")</f>
        <v/>
      </c>
      <c r="AG87" s="472"/>
      <c r="AH87" s="432"/>
      <c r="AI87" s="473" t="str">
        <f>IFERROR(AO87,"")</f>
        <v/>
      </c>
      <c r="AJ87" s="472"/>
      <c r="AK87" s="430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">
      <c r="A88" s="228"/>
      <c r="B88" s="459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32"/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430"/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228"/>
      <c r="B89" s="460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71" t="str">
        <f>IFERROR(AN89,"")</f>
        <v/>
      </c>
      <c r="AG89" s="472"/>
      <c r="AH89" s="433"/>
      <c r="AI89" s="473" t="str">
        <f>IFERROR(AO89,"")</f>
        <v/>
      </c>
      <c r="AJ89" s="472"/>
      <c r="AK89" s="431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">
      <c r="A90" s="228"/>
      <c r="B90" s="459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218" t="str">
        <f>IF(AF84=28,IF(AH84&gt;=0.285,"クリア","休暇不足"),"")</f>
        <v/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218" t="str">
        <f>IF(AI84=28,IF(AK84&gt;=0.285,"達成","未達成"),"")</f>
        <v/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228"/>
      <c r="B91" s="460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71" t="str">
        <f>IFERROR(AN91,"")</f>
        <v/>
      </c>
      <c r="AG91" s="472"/>
      <c r="AH91" s="216"/>
      <c r="AI91" s="473" t="str">
        <f>IFERROR(AO91,"")</f>
        <v/>
      </c>
      <c r="AJ91" s="472"/>
      <c r="AK91" s="216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">
      <c r="A92" s="228"/>
      <c r="B92" s="459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216"/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216"/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228"/>
      <c r="B93" s="460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71" t="str">
        <f>IFERROR(AN93,"")</f>
        <v/>
      </c>
      <c r="AG93" s="472"/>
      <c r="AH93" s="216"/>
      <c r="AI93" s="473" t="str">
        <f>IFERROR(AO93,"")</f>
        <v/>
      </c>
      <c r="AJ93" s="472"/>
      <c r="AK93" s="216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">
      <c r="A94" s="228"/>
      <c r="B94" s="459" t="str">
        <f>$B$30</f>
        <v>作業員F</v>
      </c>
      <c r="C94" s="126" t="s">
        <v>4</v>
      </c>
      <c r="D94" s="175"/>
      <c r="E94" s="172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216"/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216"/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75"/>
      <c r="B95" s="460"/>
      <c r="C95" s="127" t="s">
        <v>5</v>
      </c>
      <c r="D95" s="173"/>
      <c r="E95" s="174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14" t="str">
        <f>IFERROR(AN95,"")</f>
        <v/>
      </c>
      <c r="AG95" s="315"/>
      <c r="AH95" s="219"/>
      <c r="AI95" s="469" t="str">
        <f>IFERROR(AO95,"")</f>
        <v/>
      </c>
      <c r="AJ95" s="315"/>
      <c r="AK95" s="219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227" t="s">
        <v>67</v>
      </c>
      <c r="B96" s="461" t="s">
        <v>0</v>
      </c>
      <c r="C96" s="462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4" t="s">
        <v>11</v>
      </c>
      <c r="AG96" s="336" t="s">
        <v>12</v>
      </c>
      <c r="AH96" s="226" t="s">
        <v>137</v>
      </c>
      <c r="AI96" s="475" t="s">
        <v>11</v>
      </c>
      <c r="AJ96" s="310" t="s">
        <v>13</v>
      </c>
      <c r="AK96" s="226" t="s">
        <v>137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228"/>
      <c r="B97" s="463" t="s">
        <v>1</v>
      </c>
      <c r="C97" s="464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5"/>
      <c r="AG97" s="311"/>
      <c r="AH97" s="216"/>
      <c r="AI97" s="476"/>
      <c r="AJ97" s="311"/>
      <c r="AK97" s="216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228"/>
      <c r="B98" s="434" t="s">
        <v>2</v>
      </c>
      <c r="C98" s="435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5"/>
      <c r="AG98" s="311"/>
      <c r="AH98" s="216"/>
      <c r="AI98" s="476"/>
      <c r="AJ98" s="311"/>
      <c r="AK98" s="216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228"/>
      <c r="B99" s="465" t="s">
        <v>3</v>
      </c>
      <c r="C99" s="466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5"/>
      <c r="AG99" s="311"/>
      <c r="AH99" s="184" t="s">
        <v>138</v>
      </c>
      <c r="AI99" s="476"/>
      <c r="AJ99" s="311"/>
      <c r="AK99" s="184" t="s">
        <v>138</v>
      </c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228"/>
      <c r="B100" s="459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9" t="str">
        <f>IFERROR(ROUND(AVERAGE(AF101,AF103,AF105,AF107,AF109,AF111),3),"")</f>
        <v/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429" t="str">
        <f>IFERROR(ROUND(AVERAGE(AI101,AI103,AI105,AI107,AI109,AI111),3),"")</f>
        <v/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228"/>
      <c r="B101" s="460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71" t="str">
        <f>IFERROR(AN101,"")</f>
        <v/>
      </c>
      <c r="AG101" s="472"/>
      <c r="AH101" s="432"/>
      <c r="AI101" s="473" t="str">
        <f>IFERROR(AO101,"")</f>
        <v/>
      </c>
      <c r="AJ101" s="472"/>
      <c r="AK101" s="430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228"/>
      <c r="B102" s="459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32"/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430"/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228"/>
      <c r="B103" s="460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71" t="str">
        <f>IFERROR(AN103,"")</f>
        <v/>
      </c>
      <c r="AG103" s="472"/>
      <c r="AH103" s="432"/>
      <c r="AI103" s="473" t="str">
        <f>IFERROR(AO103,"")</f>
        <v/>
      </c>
      <c r="AJ103" s="472"/>
      <c r="AK103" s="430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228"/>
      <c r="B104" s="459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32"/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430"/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228"/>
      <c r="B105" s="460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71" t="str">
        <f>IFERROR(AN105,"")</f>
        <v/>
      </c>
      <c r="AG105" s="472"/>
      <c r="AH105" s="433"/>
      <c r="AI105" s="473" t="str">
        <f>IFERROR(AO105,"")</f>
        <v/>
      </c>
      <c r="AJ105" s="472"/>
      <c r="AK105" s="431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228"/>
      <c r="B106" s="459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218" t="str">
        <f>IF(AF100=28,IF(AH100&gt;=0.285,"クリア","休暇不足"),"")</f>
        <v/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218" t="str">
        <f>IF(AI100=28,IF(AK100&gt;=0.285,"達成","未達成"),"")</f>
        <v/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228"/>
      <c r="B107" s="460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71" t="str">
        <f>IFERROR(AN107,"")</f>
        <v/>
      </c>
      <c r="AG107" s="472"/>
      <c r="AH107" s="216"/>
      <c r="AI107" s="473" t="str">
        <f>IFERROR(AO107,"")</f>
        <v/>
      </c>
      <c r="AJ107" s="472"/>
      <c r="AK107" s="216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228"/>
      <c r="B108" s="459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216"/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216"/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228"/>
      <c r="B109" s="460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71" t="str">
        <f>IFERROR(AN109,"")</f>
        <v/>
      </c>
      <c r="AG109" s="472"/>
      <c r="AH109" s="216"/>
      <c r="AI109" s="473" t="str">
        <f>IFERROR(AO109,"")</f>
        <v/>
      </c>
      <c r="AJ109" s="472"/>
      <c r="AK109" s="216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228"/>
      <c r="B110" s="459" t="str">
        <f>$B$30</f>
        <v>作業員F</v>
      </c>
      <c r="C110" s="126" t="s">
        <v>4</v>
      </c>
      <c r="D110" s="175"/>
      <c r="E110" s="172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216"/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216"/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75"/>
      <c r="B111" s="460"/>
      <c r="C111" s="127" t="s">
        <v>5</v>
      </c>
      <c r="D111" s="173"/>
      <c r="E111" s="174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14" t="str">
        <f>IFERROR(AN111,"")</f>
        <v/>
      </c>
      <c r="AG111" s="315"/>
      <c r="AH111" s="219"/>
      <c r="AI111" s="469" t="str">
        <f>IFERROR(AO111,"")</f>
        <v/>
      </c>
      <c r="AJ111" s="315"/>
      <c r="AK111" s="219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227" t="s">
        <v>68</v>
      </c>
      <c r="B112" s="461" t="s">
        <v>0</v>
      </c>
      <c r="C112" s="462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4" t="s">
        <v>11</v>
      </c>
      <c r="AG112" s="336" t="s">
        <v>12</v>
      </c>
      <c r="AH112" s="226" t="s">
        <v>137</v>
      </c>
      <c r="AI112" s="475" t="s">
        <v>11</v>
      </c>
      <c r="AJ112" s="310" t="s">
        <v>13</v>
      </c>
      <c r="AK112" s="226" t="s">
        <v>137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228"/>
      <c r="B113" s="463" t="s">
        <v>1</v>
      </c>
      <c r="C113" s="464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5"/>
      <c r="AG113" s="311"/>
      <c r="AH113" s="216"/>
      <c r="AI113" s="476"/>
      <c r="AJ113" s="311"/>
      <c r="AK113" s="216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228"/>
      <c r="B114" s="434" t="s">
        <v>2</v>
      </c>
      <c r="C114" s="435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5"/>
      <c r="AG114" s="311"/>
      <c r="AH114" s="216"/>
      <c r="AI114" s="476"/>
      <c r="AJ114" s="311"/>
      <c r="AK114" s="216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228"/>
      <c r="B115" s="465" t="s">
        <v>3</v>
      </c>
      <c r="C115" s="466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5"/>
      <c r="AG115" s="311"/>
      <c r="AH115" s="184" t="s">
        <v>138</v>
      </c>
      <c r="AI115" s="476"/>
      <c r="AJ115" s="311"/>
      <c r="AK115" s="184" t="s">
        <v>138</v>
      </c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228"/>
      <c r="B116" s="459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9" t="str">
        <f>IFERROR(ROUND(AVERAGE(AF117,AF119,AF121,AF123,AF125,AF127),3),"")</f>
        <v/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429" t="str">
        <f>IFERROR(ROUND(AVERAGE(AI117,AI119,AI121,AI123,AI125,AI127),3),"")</f>
        <v/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228"/>
      <c r="B117" s="460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71" t="str">
        <f>IFERROR(AN117,"")</f>
        <v/>
      </c>
      <c r="AG117" s="472"/>
      <c r="AH117" s="432"/>
      <c r="AI117" s="473" t="str">
        <f>IFERROR(AO117,"")</f>
        <v/>
      </c>
      <c r="AJ117" s="472"/>
      <c r="AK117" s="430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228"/>
      <c r="B118" s="459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32"/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430"/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228"/>
      <c r="B119" s="460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71" t="str">
        <f>IFERROR(AN119,"")</f>
        <v/>
      </c>
      <c r="AG119" s="472"/>
      <c r="AH119" s="432"/>
      <c r="AI119" s="473" t="str">
        <f>IFERROR(AO119,"")</f>
        <v/>
      </c>
      <c r="AJ119" s="472"/>
      <c r="AK119" s="430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228"/>
      <c r="B120" s="459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32"/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430"/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228"/>
      <c r="B121" s="460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71" t="str">
        <f>IFERROR(AN121,"")</f>
        <v/>
      </c>
      <c r="AG121" s="472"/>
      <c r="AH121" s="433"/>
      <c r="AI121" s="473" t="str">
        <f>IFERROR(AO121,"")</f>
        <v/>
      </c>
      <c r="AJ121" s="472"/>
      <c r="AK121" s="431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228"/>
      <c r="B122" s="459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218" t="str">
        <f>IF(AF116=28,IF(AH116&gt;=0.285,"クリア","休暇不足"),"")</f>
        <v/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218" t="str">
        <f>IF(AI116=28,IF(AK116&gt;=0.285,"達成","未達成"),"")</f>
        <v/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228"/>
      <c r="B123" s="460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71" t="str">
        <f>IFERROR(AN123,"")</f>
        <v/>
      </c>
      <c r="AG123" s="472"/>
      <c r="AH123" s="216"/>
      <c r="AI123" s="473" t="str">
        <f>IFERROR(AO123,"")</f>
        <v/>
      </c>
      <c r="AJ123" s="472"/>
      <c r="AK123" s="216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228"/>
      <c r="B124" s="459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216"/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216"/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228"/>
      <c r="B125" s="460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71" t="str">
        <f>IFERROR(AN125,"")</f>
        <v/>
      </c>
      <c r="AG125" s="472"/>
      <c r="AH125" s="216"/>
      <c r="AI125" s="473" t="str">
        <f>IFERROR(AO125,"")</f>
        <v/>
      </c>
      <c r="AJ125" s="472"/>
      <c r="AK125" s="216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228"/>
      <c r="B126" s="459" t="str">
        <f>$B$30</f>
        <v>作業員F</v>
      </c>
      <c r="C126" s="126" t="s">
        <v>4</v>
      </c>
      <c r="D126" s="175"/>
      <c r="E126" s="172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216"/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216"/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75"/>
      <c r="B127" s="460"/>
      <c r="C127" s="127" t="s">
        <v>5</v>
      </c>
      <c r="D127" s="173"/>
      <c r="E127" s="174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14" t="str">
        <f>IFERROR(AN127,"")</f>
        <v/>
      </c>
      <c r="AG127" s="315"/>
      <c r="AH127" s="219"/>
      <c r="AI127" s="469" t="str">
        <f>IFERROR(AO127,"")</f>
        <v/>
      </c>
      <c r="AJ127" s="315"/>
      <c r="AK127" s="219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227" t="s">
        <v>69</v>
      </c>
      <c r="B128" s="461" t="s">
        <v>0</v>
      </c>
      <c r="C128" s="462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4" t="s">
        <v>11</v>
      </c>
      <c r="AG128" s="336" t="s">
        <v>12</v>
      </c>
      <c r="AH128" s="226" t="s">
        <v>137</v>
      </c>
      <c r="AI128" s="475" t="s">
        <v>11</v>
      </c>
      <c r="AJ128" s="310" t="s">
        <v>13</v>
      </c>
      <c r="AK128" s="226" t="s">
        <v>137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228"/>
      <c r="B129" s="463" t="s">
        <v>1</v>
      </c>
      <c r="C129" s="464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5"/>
      <c r="AG129" s="311"/>
      <c r="AH129" s="216"/>
      <c r="AI129" s="476"/>
      <c r="AJ129" s="311"/>
      <c r="AK129" s="216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228"/>
      <c r="B130" s="434" t="s">
        <v>2</v>
      </c>
      <c r="C130" s="435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5"/>
      <c r="AG130" s="311"/>
      <c r="AH130" s="216"/>
      <c r="AI130" s="476"/>
      <c r="AJ130" s="311"/>
      <c r="AK130" s="216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228"/>
      <c r="B131" s="465" t="s">
        <v>3</v>
      </c>
      <c r="C131" s="466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5"/>
      <c r="AG131" s="311"/>
      <c r="AH131" s="184" t="s">
        <v>138</v>
      </c>
      <c r="AI131" s="476"/>
      <c r="AJ131" s="311"/>
      <c r="AK131" s="184" t="s">
        <v>138</v>
      </c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228"/>
      <c r="B132" s="459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9" t="str">
        <f>IFERROR(ROUND(AVERAGE(AF133,AF135,AF137,AF139,AF141,AF143),3),"")</f>
        <v/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429" t="str">
        <f>IFERROR(ROUND(AVERAGE(AI133,AI135,AI137,AI139,AI141,AI143),3),"")</f>
        <v/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228"/>
      <c r="B133" s="460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71" t="str">
        <f>IFERROR(AN133,"")</f>
        <v/>
      </c>
      <c r="AG133" s="472"/>
      <c r="AH133" s="432"/>
      <c r="AI133" s="473" t="str">
        <f>IFERROR(AO133,"")</f>
        <v/>
      </c>
      <c r="AJ133" s="472"/>
      <c r="AK133" s="430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228"/>
      <c r="B134" s="459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32"/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430"/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228"/>
      <c r="B135" s="460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71" t="str">
        <f>IFERROR(AN135,"")</f>
        <v/>
      </c>
      <c r="AG135" s="472"/>
      <c r="AH135" s="432"/>
      <c r="AI135" s="473" t="str">
        <f>IFERROR(AO135,"")</f>
        <v/>
      </c>
      <c r="AJ135" s="472"/>
      <c r="AK135" s="430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228"/>
      <c r="B136" s="459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32"/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430"/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228"/>
      <c r="B137" s="460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71" t="str">
        <f>IFERROR(AN137,"")</f>
        <v/>
      </c>
      <c r="AG137" s="472"/>
      <c r="AH137" s="433"/>
      <c r="AI137" s="473" t="str">
        <f>IFERROR(AO137,"")</f>
        <v/>
      </c>
      <c r="AJ137" s="472"/>
      <c r="AK137" s="431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228"/>
      <c r="B138" s="459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218" t="str">
        <f>IF(AF132=28,IF(AH132&gt;=0.285,"クリア","休暇不足"),"")</f>
        <v/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218" t="str">
        <f>IF(AI132=28,IF(AK132&gt;=0.285,"達成","未達成"),"")</f>
        <v/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228"/>
      <c r="B139" s="460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71" t="str">
        <f>IFERROR(AN139,"")</f>
        <v/>
      </c>
      <c r="AG139" s="472"/>
      <c r="AH139" s="216"/>
      <c r="AI139" s="473" t="str">
        <f>IFERROR(AO139,"")</f>
        <v/>
      </c>
      <c r="AJ139" s="472"/>
      <c r="AK139" s="216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228"/>
      <c r="B140" s="459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216"/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216"/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228"/>
      <c r="B141" s="460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71" t="str">
        <f>IFERROR(AN141,"")</f>
        <v/>
      </c>
      <c r="AG141" s="472"/>
      <c r="AH141" s="216"/>
      <c r="AI141" s="473" t="str">
        <f>IFERROR(AO141,"")</f>
        <v/>
      </c>
      <c r="AJ141" s="472"/>
      <c r="AK141" s="216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228"/>
      <c r="B142" s="459" t="str">
        <f>$B$30</f>
        <v>作業員F</v>
      </c>
      <c r="C142" s="126" t="s">
        <v>4</v>
      </c>
      <c r="D142" s="175"/>
      <c r="E142" s="172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216"/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216"/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75"/>
      <c r="B143" s="460"/>
      <c r="C143" s="127" t="s">
        <v>5</v>
      </c>
      <c r="D143" s="173"/>
      <c r="E143" s="174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14" t="str">
        <f>IFERROR(AN143,"")</f>
        <v/>
      </c>
      <c r="AG143" s="315"/>
      <c r="AH143" s="219"/>
      <c r="AI143" s="469" t="str">
        <f>IFERROR(AO143,"")</f>
        <v/>
      </c>
      <c r="AJ143" s="315"/>
      <c r="AK143" s="219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227" t="s">
        <v>70</v>
      </c>
      <c r="B144" s="461" t="s">
        <v>0</v>
      </c>
      <c r="C144" s="462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4" t="s">
        <v>11</v>
      </c>
      <c r="AG144" s="336" t="s">
        <v>12</v>
      </c>
      <c r="AH144" s="226" t="s">
        <v>137</v>
      </c>
      <c r="AI144" s="475" t="s">
        <v>11</v>
      </c>
      <c r="AJ144" s="310" t="s">
        <v>13</v>
      </c>
      <c r="AK144" s="226" t="s">
        <v>137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228"/>
      <c r="B145" s="463" t="s">
        <v>1</v>
      </c>
      <c r="C145" s="464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5"/>
      <c r="AG145" s="311"/>
      <c r="AH145" s="216"/>
      <c r="AI145" s="476"/>
      <c r="AJ145" s="311"/>
      <c r="AK145" s="216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228"/>
      <c r="B146" s="434" t="s">
        <v>2</v>
      </c>
      <c r="C146" s="435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5"/>
      <c r="AG146" s="311"/>
      <c r="AH146" s="216"/>
      <c r="AI146" s="476"/>
      <c r="AJ146" s="311"/>
      <c r="AK146" s="216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228"/>
      <c r="B147" s="465" t="s">
        <v>3</v>
      </c>
      <c r="C147" s="466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5"/>
      <c r="AG147" s="311"/>
      <c r="AH147" s="184" t="s">
        <v>138</v>
      </c>
      <c r="AI147" s="476"/>
      <c r="AJ147" s="311"/>
      <c r="AK147" s="184" t="s">
        <v>138</v>
      </c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228"/>
      <c r="B148" s="459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9" t="str">
        <f>IFERROR(ROUND(AVERAGE(AF149,AF151,AF153,AF155,AF157,AF159),3),"")</f>
        <v/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429" t="str">
        <f>IFERROR(ROUND(AVERAGE(AI149,AI151,AI153,AI155,AI157,AI159),3),"")</f>
        <v/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228"/>
      <c r="B149" s="460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71" t="str">
        <f>IFERROR(AN149,"")</f>
        <v/>
      </c>
      <c r="AG149" s="472"/>
      <c r="AH149" s="432"/>
      <c r="AI149" s="473" t="str">
        <f>IFERROR(AO149,"")</f>
        <v/>
      </c>
      <c r="AJ149" s="472"/>
      <c r="AK149" s="430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228"/>
      <c r="B150" s="459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32"/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430"/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228"/>
      <c r="B151" s="460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71" t="str">
        <f>IFERROR(AN151,"")</f>
        <v/>
      </c>
      <c r="AG151" s="472"/>
      <c r="AH151" s="432"/>
      <c r="AI151" s="473" t="str">
        <f>IFERROR(AO151,"")</f>
        <v/>
      </c>
      <c r="AJ151" s="472"/>
      <c r="AK151" s="430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228"/>
      <c r="B152" s="459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32"/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430"/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228"/>
      <c r="B153" s="460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71" t="str">
        <f>IFERROR(AN153,"")</f>
        <v/>
      </c>
      <c r="AG153" s="472"/>
      <c r="AH153" s="433"/>
      <c r="AI153" s="473" t="str">
        <f>IFERROR(AO153,"")</f>
        <v/>
      </c>
      <c r="AJ153" s="472"/>
      <c r="AK153" s="431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228"/>
      <c r="B154" s="459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218" t="str">
        <f>IF(AF148=28,IF(AH148&gt;=0.285,"クリア","休暇不足"),"")</f>
        <v/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218" t="str">
        <f>IF(AI148=28,IF(AK148&gt;=0.285,"達成","未達成"),"")</f>
        <v/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228"/>
      <c r="B155" s="460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71" t="str">
        <f>IFERROR(AN155,"")</f>
        <v/>
      </c>
      <c r="AG155" s="472"/>
      <c r="AH155" s="216"/>
      <c r="AI155" s="473" t="str">
        <f>IFERROR(AO155,"")</f>
        <v/>
      </c>
      <c r="AJ155" s="472"/>
      <c r="AK155" s="216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228"/>
      <c r="B156" s="459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216"/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216"/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228"/>
      <c r="B157" s="460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71" t="str">
        <f>IFERROR(AN157,"")</f>
        <v/>
      </c>
      <c r="AG157" s="472"/>
      <c r="AH157" s="216"/>
      <c r="AI157" s="473" t="str">
        <f>IFERROR(AO157,"")</f>
        <v/>
      </c>
      <c r="AJ157" s="472"/>
      <c r="AK157" s="216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228"/>
      <c r="B158" s="459" t="str">
        <f>$B$30</f>
        <v>作業員F</v>
      </c>
      <c r="C158" s="126" t="s">
        <v>4</v>
      </c>
      <c r="D158" s="175"/>
      <c r="E158" s="172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216"/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216"/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75"/>
      <c r="B159" s="460"/>
      <c r="C159" s="127" t="s">
        <v>5</v>
      </c>
      <c r="D159" s="173"/>
      <c r="E159" s="174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14" t="str">
        <f>IFERROR(AN159,"")</f>
        <v/>
      </c>
      <c r="AG159" s="315"/>
      <c r="AH159" s="219"/>
      <c r="AI159" s="469" t="str">
        <f>IFERROR(AO159,"")</f>
        <v/>
      </c>
      <c r="AJ159" s="315"/>
      <c r="AK159" s="219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227" t="s">
        <v>71</v>
      </c>
      <c r="B160" s="461" t="s">
        <v>0</v>
      </c>
      <c r="C160" s="462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4" t="s">
        <v>11</v>
      </c>
      <c r="AG160" s="336" t="s">
        <v>12</v>
      </c>
      <c r="AH160" s="226" t="s">
        <v>137</v>
      </c>
      <c r="AI160" s="475" t="s">
        <v>11</v>
      </c>
      <c r="AJ160" s="310" t="s">
        <v>13</v>
      </c>
      <c r="AK160" s="226" t="s">
        <v>137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228"/>
      <c r="B161" s="463" t="s">
        <v>1</v>
      </c>
      <c r="C161" s="464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5"/>
      <c r="AG161" s="311"/>
      <c r="AH161" s="216"/>
      <c r="AI161" s="476"/>
      <c r="AJ161" s="311"/>
      <c r="AK161" s="216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228"/>
      <c r="B162" s="434" t="s">
        <v>2</v>
      </c>
      <c r="C162" s="435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5"/>
      <c r="AG162" s="311"/>
      <c r="AH162" s="216"/>
      <c r="AI162" s="476"/>
      <c r="AJ162" s="311"/>
      <c r="AK162" s="216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228"/>
      <c r="B163" s="465" t="s">
        <v>3</v>
      </c>
      <c r="C163" s="466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5"/>
      <c r="AG163" s="311"/>
      <c r="AH163" s="184" t="s">
        <v>138</v>
      </c>
      <c r="AI163" s="476"/>
      <c r="AJ163" s="311"/>
      <c r="AK163" s="184" t="s">
        <v>138</v>
      </c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228"/>
      <c r="B164" s="459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9" t="str">
        <f>IFERROR(ROUND(AVERAGE(AF165,AF167,AF169,AF171,AF173,AF175),3),"")</f>
        <v/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429" t="str">
        <f>IFERROR(ROUND(AVERAGE(AI165,AI167,AI169,AI171,AI173,AI175),3),"")</f>
        <v/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228"/>
      <c r="B165" s="460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71" t="str">
        <f>IFERROR(AN165,"")</f>
        <v/>
      </c>
      <c r="AG165" s="472"/>
      <c r="AH165" s="432"/>
      <c r="AI165" s="473" t="str">
        <f>IFERROR(AO165,"")</f>
        <v/>
      </c>
      <c r="AJ165" s="472"/>
      <c r="AK165" s="430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228"/>
      <c r="B166" s="459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32"/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430"/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228"/>
      <c r="B167" s="460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71" t="str">
        <f>IFERROR(AN167,"")</f>
        <v/>
      </c>
      <c r="AG167" s="472"/>
      <c r="AH167" s="432"/>
      <c r="AI167" s="473" t="str">
        <f>IFERROR(AO167,"")</f>
        <v/>
      </c>
      <c r="AJ167" s="472"/>
      <c r="AK167" s="430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228"/>
      <c r="B168" s="459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32"/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430"/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228"/>
      <c r="B169" s="460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71" t="str">
        <f>IFERROR(AN169,"")</f>
        <v/>
      </c>
      <c r="AG169" s="472"/>
      <c r="AH169" s="433"/>
      <c r="AI169" s="473" t="str">
        <f>IFERROR(AO169,"")</f>
        <v/>
      </c>
      <c r="AJ169" s="472"/>
      <c r="AK169" s="431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228"/>
      <c r="B170" s="459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218" t="str">
        <f>IF(AF164=28,IF(AH164&gt;=0.285,"クリア","休暇不足"),"")</f>
        <v/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218" t="str">
        <f>IF(AI164=28,IF(AK164&gt;=0.285,"達成","未達成"),"")</f>
        <v/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228"/>
      <c r="B171" s="460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71" t="str">
        <f>IFERROR(AN171,"")</f>
        <v/>
      </c>
      <c r="AG171" s="472"/>
      <c r="AH171" s="216"/>
      <c r="AI171" s="473" t="str">
        <f>IFERROR(AO171,"")</f>
        <v/>
      </c>
      <c r="AJ171" s="472"/>
      <c r="AK171" s="216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228"/>
      <c r="B172" s="459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216"/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216"/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228"/>
      <c r="B173" s="460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71" t="str">
        <f>IFERROR(AN173,"")</f>
        <v/>
      </c>
      <c r="AG173" s="472"/>
      <c r="AH173" s="216"/>
      <c r="AI173" s="473" t="str">
        <f>IFERROR(AO173,"")</f>
        <v/>
      </c>
      <c r="AJ173" s="472"/>
      <c r="AK173" s="216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228"/>
      <c r="B174" s="459" t="str">
        <f>$B$30</f>
        <v>作業員F</v>
      </c>
      <c r="C174" s="126" t="s">
        <v>4</v>
      </c>
      <c r="D174" s="175"/>
      <c r="E174" s="172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216"/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216"/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75"/>
      <c r="B175" s="460"/>
      <c r="C175" s="127" t="s">
        <v>5</v>
      </c>
      <c r="D175" s="173"/>
      <c r="E175" s="174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14" t="str">
        <f>IFERROR(AN175,"")</f>
        <v/>
      </c>
      <c r="AG175" s="315"/>
      <c r="AH175" s="219"/>
      <c r="AI175" s="469" t="str">
        <f>IFERROR(AO175,"")</f>
        <v/>
      </c>
      <c r="AJ175" s="315"/>
      <c r="AK175" s="219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227" t="s">
        <v>72</v>
      </c>
      <c r="B176" s="461" t="s">
        <v>0</v>
      </c>
      <c r="C176" s="462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4" t="s">
        <v>11</v>
      </c>
      <c r="AG176" s="336" t="s">
        <v>12</v>
      </c>
      <c r="AH176" s="226" t="s">
        <v>137</v>
      </c>
      <c r="AI176" s="475" t="s">
        <v>11</v>
      </c>
      <c r="AJ176" s="310" t="s">
        <v>13</v>
      </c>
      <c r="AK176" s="226" t="s">
        <v>137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228"/>
      <c r="B177" s="463" t="s">
        <v>1</v>
      </c>
      <c r="C177" s="464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5"/>
      <c r="AG177" s="311"/>
      <c r="AH177" s="216"/>
      <c r="AI177" s="476"/>
      <c r="AJ177" s="311"/>
      <c r="AK177" s="216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228"/>
      <c r="B178" s="434" t="s">
        <v>2</v>
      </c>
      <c r="C178" s="435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5"/>
      <c r="AG178" s="311"/>
      <c r="AH178" s="216"/>
      <c r="AI178" s="476"/>
      <c r="AJ178" s="311"/>
      <c r="AK178" s="216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228"/>
      <c r="B179" s="465" t="s">
        <v>3</v>
      </c>
      <c r="C179" s="466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5"/>
      <c r="AG179" s="311"/>
      <c r="AH179" s="184" t="s">
        <v>138</v>
      </c>
      <c r="AI179" s="476"/>
      <c r="AJ179" s="311"/>
      <c r="AK179" s="184" t="s">
        <v>138</v>
      </c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228"/>
      <c r="B180" s="459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9" t="str">
        <f>IFERROR(ROUND(AVERAGE(AF181,AF183,AF185,AF187,AF189,AF191),3),"")</f>
        <v/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429" t="str">
        <f>IFERROR(ROUND(AVERAGE(AI181,AI183,AI185,AI187,AI189,AI191),3),"")</f>
        <v/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228"/>
      <c r="B181" s="460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71" t="str">
        <f>IFERROR(AN181,"")</f>
        <v/>
      </c>
      <c r="AG181" s="472"/>
      <c r="AH181" s="432"/>
      <c r="AI181" s="473" t="str">
        <f>IFERROR(AO181,"")</f>
        <v/>
      </c>
      <c r="AJ181" s="472"/>
      <c r="AK181" s="430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228"/>
      <c r="B182" s="459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32"/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430"/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228"/>
      <c r="B183" s="460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71" t="str">
        <f>IFERROR(AN183,"")</f>
        <v/>
      </c>
      <c r="AG183" s="472"/>
      <c r="AH183" s="432"/>
      <c r="AI183" s="473" t="str">
        <f>IFERROR(AO183,"")</f>
        <v/>
      </c>
      <c r="AJ183" s="472"/>
      <c r="AK183" s="430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228"/>
      <c r="B184" s="459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32"/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430"/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228"/>
      <c r="B185" s="460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71" t="str">
        <f>IFERROR(AN185,"")</f>
        <v/>
      </c>
      <c r="AG185" s="472"/>
      <c r="AH185" s="433"/>
      <c r="AI185" s="473" t="str">
        <f>IFERROR(AO185,"")</f>
        <v/>
      </c>
      <c r="AJ185" s="472"/>
      <c r="AK185" s="431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228"/>
      <c r="B186" s="459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218" t="str">
        <f>IF(AF180=28,IF(AH180&gt;=0.285,"クリア","休暇不足"),"")</f>
        <v/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218" t="str">
        <f>IF(AI180=28,IF(AK180&gt;=0.285,"達成","未達成"),"")</f>
        <v/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228"/>
      <c r="B187" s="460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71" t="str">
        <f>IFERROR(AN187,"")</f>
        <v/>
      </c>
      <c r="AG187" s="472"/>
      <c r="AH187" s="216"/>
      <c r="AI187" s="473" t="str">
        <f>IFERROR(AO187,"")</f>
        <v/>
      </c>
      <c r="AJ187" s="472"/>
      <c r="AK187" s="216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228"/>
      <c r="B188" s="459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216"/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216"/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228"/>
      <c r="B189" s="460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71" t="str">
        <f>IFERROR(AN189,"")</f>
        <v/>
      </c>
      <c r="AG189" s="472"/>
      <c r="AH189" s="216"/>
      <c r="AI189" s="473" t="str">
        <f>IFERROR(AO189,"")</f>
        <v/>
      </c>
      <c r="AJ189" s="472"/>
      <c r="AK189" s="216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228"/>
      <c r="B190" s="459" t="str">
        <f>$B$30</f>
        <v>作業員F</v>
      </c>
      <c r="C190" s="126" t="s">
        <v>4</v>
      </c>
      <c r="D190" s="175"/>
      <c r="E190" s="172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216"/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216"/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75"/>
      <c r="B191" s="460"/>
      <c r="C191" s="127" t="s">
        <v>5</v>
      </c>
      <c r="D191" s="173"/>
      <c r="E191" s="174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14" t="str">
        <f>IFERROR(AN191,"")</f>
        <v/>
      </c>
      <c r="AG191" s="315"/>
      <c r="AH191" s="219"/>
      <c r="AI191" s="469" t="str">
        <f>IFERROR(AO191,"")</f>
        <v/>
      </c>
      <c r="AJ191" s="315"/>
      <c r="AK191" s="219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227" t="s">
        <v>73</v>
      </c>
      <c r="B192" s="461" t="s">
        <v>0</v>
      </c>
      <c r="C192" s="462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4" t="s">
        <v>11</v>
      </c>
      <c r="AG192" s="336" t="s">
        <v>12</v>
      </c>
      <c r="AH192" s="226" t="s">
        <v>137</v>
      </c>
      <c r="AI192" s="475" t="s">
        <v>11</v>
      </c>
      <c r="AJ192" s="310" t="s">
        <v>13</v>
      </c>
      <c r="AK192" s="226" t="s">
        <v>137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228"/>
      <c r="B193" s="463" t="s">
        <v>1</v>
      </c>
      <c r="C193" s="464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5"/>
      <c r="AG193" s="311"/>
      <c r="AH193" s="216"/>
      <c r="AI193" s="476"/>
      <c r="AJ193" s="311"/>
      <c r="AK193" s="216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228"/>
      <c r="B194" s="434" t="s">
        <v>2</v>
      </c>
      <c r="C194" s="435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5"/>
      <c r="AG194" s="311"/>
      <c r="AH194" s="216"/>
      <c r="AI194" s="476"/>
      <c r="AJ194" s="311"/>
      <c r="AK194" s="216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228"/>
      <c r="B195" s="465" t="s">
        <v>3</v>
      </c>
      <c r="C195" s="466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5"/>
      <c r="AG195" s="311"/>
      <c r="AH195" s="184" t="s">
        <v>138</v>
      </c>
      <c r="AI195" s="476"/>
      <c r="AJ195" s="311"/>
      <c r="AK195" s="184" t="s">
        <v>138</v>
      </c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228"/>
      <c r="B196" s="459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9" t="str">
        <f>IFERROR(ROUND(AVERAGE(AF197,AF199,AF201,AF203,AF205,AF207),3),"")</f>
        <v/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429" t="str">
        <f>IFERROR(ROUND(AVERAGE(AI197,AI199,AI201,AI203,AI205,AI207),3),"")</f>
        <v/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228"/>
      <c r="B197" s="460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71" t="str">
        <f>IFERROR(AN197,"")</f>
        <v/>
      </c>
      <c r="AG197" s="472"/>
      <c r="AH197" s="432"/>
      <c r="AI197" s="473" t="str">
        <f>IFERROR(AO197,"")</f>
        <v/>
      </c>
      <c r="AJ197" s="472"/>
      <c r="AK197" s="430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228"/>
      <c r="B198" s="459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32"/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430"/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228"/>
      <c r="B199" s="460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71" t="str">
        <f>IFERROR(AN199,"")</f>
        <v/>
      </c>
      <c r="AG199" s="472"/>
      <c r="AH199" s="432"/>
      <c r="AI199" s="473" t="str">
        <f>IFERROR(AO199,"")</f>
        <v/>
      </c>
      <c r="AJ199" s="472"/>
      <c r="AK199" s="430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228"/>
      <c r="B200" s="459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32"/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430"/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228"/>
      <c r="B201" s="460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71" t="str">
        <f>IFERROR(AN201,"")</f>
        <v/>
      </c>
      <c r="AG201" s="472"/>
      <c r="AH201" s="433"/>
      <c r="AI201" s="473" t="str">
        <f>IFERROR(AO201,"")</f>
        <v/>
      </c>
      <c r="AJ201" s="472"/>
      <c r="AK201" s="431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228"/>
      <c r="B202" s="459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218" t="str">
        <f>IF(AF196=28,IF(AH196&gt;=0.285,"クリア","休暇不足"),"")</f>
        <v/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218" t="str">
        <f>IF(AI196=28,IF(AK196&gt;=0.285,"達成","未達成"),"")</f>
        <v/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228"/>
      <c r="B203" s="460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71" t="str">
        <f>IFERROR(AN203,"")</f>
        <v/>
      </c>
      <c r="AG203" s="472"/>
      <c r="AH203" s="216"/>
      <c r="AI203" s="473" t="str">
        <f>IFERROR(AO203,"")</f>
        <v/>
      </c>
      <c r="AJ203" s="472"/>
      <c r="AK203" s="216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228"/>
      <c r="B204" s="459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216"/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216"/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228"/>
      <c r="B205" s="460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71" t="str">
        <f>IFERROR(AN205,"")</f>
        <v/>
      </c>
      <c r="AG205" s="472"/>
      <c r="AH205" s="216"/>
      <c r="AI205" s="473" t="str">
        <f>IFERROR(AO205,"")</f>
        <v/>
      </c>
      <c r="AJ205" s="472"/>
      <c r="AK205" s="216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228"/>
      <c r="B206" s="459" t="str">
        <f>$B$30</f>
        <v>作業員F</v>
      </c>
      <c r="C206" s="126" t="s">
        <v>4</v>
      </c>
      <c r="D206" s="175"/>
      <c r="E206" s="172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216"/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216"/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75"/>
      <c r="B207" s="460"/>
      <c r="C207" s="127" t="s">
        <v>5</v>
      </c>
      <c r="D207" s="173"/>
      <c r="E207" s="174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14" t="str">
        <f>IFERROR(AN207,"")</f>
        <v/>
      </c>
      <c r="AG207" s="315"/>
      <c r="AH207" s="219"/>
      <c r="AI207" s="469" t="str">
        <f>IFERROR(AO207,"")</f>
        <v/>
      </c>
      <c r="AJ207" s="315"/>
      <c r="AK207" s="219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227" t="s">
        <v>74</v>
      </c>
      <c r="B208" s="461" t="s">
        <v>0</v>
      </c>
      <c r="C208" s="462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4" t="s">
        <v>11</v>
      </c>
      <c r="AG208" s="336" t="s">
        <v>12</v>
      </c>
      <c r="AH208" s="226" t="s">
        <v>137</v>
      </c>
      <c r="AI208" s="475" t="s">
        <v>11</v>
      </c>
      <c r="AJ208" s="310" t="s">
        <v>13</v>
      </c>
      <c r="AK208" s="226" t="s">
        <v>137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228"/>
      <c r="B209" s="463" t="s">
        <v>1</v>
      </c>
      <c r="C209" s="464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5"/>
      <c r="AG209" s="311"/>
      <c r="AH209" s="216"/>
      <c r="AI209" s="476"/>
      <c r="AJ209" s="311"/>
      <c r="AK209" s="216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228"/>
      <c r="B210" s="434" t="s">
        <v>2</v>
      </c>
      <c r="C210" s="435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5"/>
      <c r="AG210" s="311"/>
      <c r="AH210" s="216"/>
      <c r="AI210" s="476"/>
      <c r="AJ210" s="311"/>
      <c r="AK210" s="216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228"/>
      <c r="B211" s="465" t="s">
        <v>3</v>
      </c>
      <c r="C211" s="466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5"/>
      <c r="AG211" s="311"/>
      <c r="AH211" s="184" t="s">
        <v>138</v>
      </c>
      <c r="AI211" s="476"/>
      <c r="AJ211" s="311"/>
      <c r="AK211" s="184" t="s">
        <v>138</v>
      </c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228"/>
      <c r="B212" s="459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9" t="str">
        <f>IFERROR(ROUND(AVERAGE(AF213,AF215,AF217,AF219,AF221,AF223),3),"")</f>
        <v/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429" t="str">
        <f>IFERROR(ROUND(AVERAGE(AI213,AI215,AI217,AI219,AI221,AI223),3),"")</f>
        <v/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228"/>
      <c r="B213" s="460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71" t="str">
        <f>IFERROR(AN213,"")</f>
        <v/>
      </c>
      <c r="AG213" s="472"/>
      <c r="AH213" s="432"/>
      <c r="AI213" s="473" t="str">
        <f>IFERROR(AO213,"")</f>
        <v/>
      </c>
      <c r="AJ213" s="472"/>
      <c r="AK213" s="430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228"/>
      <c r="B214" s="459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32"/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430"/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228"/>
      <c r="B215" s="460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71" t="str">
        <f>IFERROR(AN215,"")</f>
        <v/>
      </c>
      <c r="AG215" s="472"/>
      <c r="AH215" s="432"/>
      <c r="AI215" s="473" t="str">
        <f>IFERROR(AO215,"")</f>
        <v/>
      </c>
      <c r="AJ215" s="472"/>
      <c r="AK215" s="430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228"/>
      <c r="B216" s="459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32"/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430"/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228"/>
      <c r="B217" s="460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71" t="str">
        <f>IFERROR(AN217,"")</f>
        <v/>
      </c>
      <c r="AG217" s="472"/>
      <c r="AH217" s="433"/>
      <c r="AI217" s="473" t="str">
        <f>IFERROR(AO217,"")</f>
        <v/>
      </c>
      <c r="AJ217" s="472"/>
      <c r="AK217" s="431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228"/>
      <c r="B218" s="459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218" t="str">
        <f>IF(AF212=28,IF(AH212&gt;=0.285,"クリア","休暇不足"),"")</f>
        <v/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218" t="str">
        <f>IF(AI212=28,IF(AK212&gt;=0.285,"達成","未達成"),"")</f>
        <v/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228"/>
      <c r="B219" s="460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71" t="str">
        <f>IFERROR(AN219,"")</f>
        <v/>
      </c>
      <c r="AG219" s="472"/>
      <c r="AH219" s="216"/>
      <c r="AI219" s="473" t="str">
        <f>IFERROR(AO219,"")</f>
        <v/>
      </c>
      <c r="AJ219" s="472"/>
      <c r="AK219" s="216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228"/>
      <c r="B220" s="459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216"/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216"/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228"/>
      <c r="B221" s="460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71" t="str">
        <f>IFERROR(AN221,"")</f>
        <v/>
      </c>
      <c r="AG221" s="472"/>
      <c r="AH221" s="216"/>
      <c r="AI221" s="473" t="str">
        <f>IFERROR(AO221,"")</f>
        <v/>
      </c>
      <c r="AJ221" s="472"/>
      <c r="AK221" s="216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228"/>
      <c r="B222" s="459" t="str">
        <f>$B$30</f>
        <v>作業員F</v>
      </c>
      <c r="C222" s="126" t="s">
        <v>4</v>
      </c>
      <c r="D222" s="175"/>
      <c r="E222" s="172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216"/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216"/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75"/>
      <c r="B223" s="460"/>
      <c r="C223" s="127" t="s">
        <v>5</v>
      </c>
      <c r="D223" s="173"/>
      <c r="E223" s="174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14" t="str">
        <f>IFERROR(AN223,"")</f>
        <v/>
      </c>
      <c r="AG223" s="315"/>
      <c r="AH223" s="219"/>
      <c r="AI223" s="469" t="str">
        <f>IFERROR(AO223,"")</f>
        <v/>
      </c>
      <c r="AJ223" s="315"/>
      <c r="AK223" s="219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227" t="s">
        <v>75</v>
      </c>
      <c r="B224" s="461" t="s">
        <v>0</v>
      </c>
      <c r="C224" s="462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4" t="s">
        <v>11</v>
      </c>
      <c r="AG224" s="336" t="s">
        <v>12</v>
      </c>
      <c r="AH224" s="226" t="s">
        <v>137</v>
      </c>
      <c r="AI224" s="475" t="s">
        <v>11</v>
      </c>
      <c r="AJ224" s="310" t="s">
        <v>13</v>
      </c>
      <c r="AK224" s="226" t="s">
        <v>137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228"/>
      <c r="B225" s="463" t="s">
        <v>1</v>
      </c>
      <c r="C225" s="464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5"/>
      <c r="AG225" s="311"/>
      <c r="AH225" s="216"/>
      <c r="AI225" s="476"/>
      <c r="AJ225" s="311"/>
      <c r="AK225" s="216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228"/>
      <c r="B226" s="434" t="s">
        <v>2</v>
      </c>
      <c r="C226" s="435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5"/>
      <c r="AG226" s="311"/>
      <c r="AH226" s="216"/>
      <c r="AI226" s="476"/>
      <c r="AJ226" s="311"/>
      <c r="AK226" s="216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228"/>
      <c r="B227" s="465" t="s">
        <v>3</v>
      </c>
      <c r="C227" s="466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5"/>
      <c r="AG227" s="311"/>
      <c r="AH227" s="184" t="s">
        <v>138</v>
      </c>
      <c r="AI227" s="476"/>
      <c r="AJ227" s="311"/>
      <c r="AK227" s="184" t="s">
        <v>138</v>
      </c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228"/>
      <c r="B228" s="459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9" t="str">
        <f>IFERROR(ROUND(AVERAGE(AF229,AF231,AF233,AF235,AF237,AF239),3),"")</f>
        <v/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429" t="str">
        <f>IFERROR(ROUND(AVERAGE(AI229,AI231,AI233,AI235,AI237,AI239),3),"")</f>
        <v/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228"/>
      <c r="B229" s="460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71" t="str">
        <f>IFERROR(AN229,"")</f>
        <v/>
      </c>
      <c r="AG229" s="472"/>
      <c r="AH229" s="432"/>
      <c r="AI229" s="473" t="str">
        <f>IFERROR(AO229,"")</f>
        <v/>
      </c>
      <c r="AJ229" s="472"/>
      <c r="AK229" s="430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228"/>
      <c r="B230" s="459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32"/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430"/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228"/>
      <c r="B231" s="460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71" t="str">
        <f>IFERROR(AN231,"")</f>
        <v/>
      </c>
      <c r="AG231" s="472"/>
      <c r="AH231" s="432"/>
      <c r="AI231" s="473" t="str">
        <f>IFERROR(AO231,"")</f>
        <v/>
      </c>
      <c r="AJ231" s="472"/>
      <c r="AK231" s="430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228"/>
      <c r="B232" s="459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32"/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430"/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228"/>
      <c r="B233" s="460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71" t="str">
        <f>IFERROR(AN233,"")</f>
        <v/>
      </c>
      <c r="AG233" s="472"/>
      <c r="AH233" s="433"/>
      <c r="AI233" s="473" t="str">
        <f>IFERROR(AO233,"")</f>
        <v/>
      </c>
      <c r="AJ233" s="472"/>
      <c r="AK233" s="431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228"/>
      <c r="B234" s="459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218" t="str">
        <f>IF(AF228=28,IF(AH228&gt;=0.285,"クリア","休暇不足"),"")</f>
        <v/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218" t="str">
        <f>IF(AI228=28,IF(AK228&gt;=0.285,"達成","未達成"),"")</f>
        <v/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228"/>
      <c r="B235" s="460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71" t="str">
        <f>IFERROR(AN235,"")</f>
        <v/>
      </c>
      <c r="AG235" s="472"/>
      <c r="AH235" s="216"/>
      <c r="AI235" s="473" t="str">
        <f>IFERROR(AO235,"")</f>
        <v/>
      </c>
      <c r="AJ235" s="472"/>
      <c r="AK235" s="216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228"/>
      <c r="B236" s="459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216"/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216"/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228"/>
      <c r="B237" s="460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71" t="str">
        <f>IFERROR(AN237,"")</f>
        <v/>
      </c>
      <c r="AG237" s="472"/>
      <c r="AH237" s="216"/>
      <c r="AI237" s="473" t="str">
        <f>IFERROR(AO237,"")</f>
        <v/>
      </c>
      <c r="AJ237" s="472"/>
      <c r="AK237" s="216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228"/>
      <c r="B238" s="459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216"/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216"/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75"/>
      <c r="B239" s="460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14" t="str">
        <f>IFERROR(AN239,"")</f>
        <v/>
      </c>
      <c r="AG239" s="315"/>
      <c r="AH239" s="219"/>
      <c r="AI239" s="469" t="str">
        <f>IFERROR(AO239,"")</f>
        <v/>
      </c>
      <c r="AJ239" s="315"/>
      <c r="AK239" s="219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227" t="s">
        <v>76</v>
      </c>
      <c r="B240" s="461" t="s">
        <v>0</v>
      </c>
      <c r="C240" s="462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4" t="s">
        <v>11</v>
      </c>
      <c r="AG240" s="336" t="s">
        <v>12</v>
      </c>
      <c r="AH240" s="226" t="s">
        <v>137</v>
      </c>
      <c r="AI240" s="475" t="s">
        <v>11</v>
      </c>
      <c r="AJ240" s="310" t="s">
        <v>13</v>
      </c>
      <c r="AK240" s="226" t="s">
        <v>137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228"/>
      <c r="B241" s="463" t="s">
        <v>1</v>
      </c>
      <c r="C241" s="464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5"/>
      <c r="AG241" s="311"/>
      <c r="AH241" s="216"/>
      <c r="AI241" s="476"/>
      <c r="AJ241" s="311"/>
      <c r="AK241" s="216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228"/>
      <c r="B242" s="434" t="s">
        <v>2</v>
      </c>
      <c r="C242" s="435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5"/>
      <c r="AG242" s="311"/>
      <c r="AH242" s="216"/>
      <c r="AI242" s="476"/>
      <c r="AJ242" s="311"/>
      <c r="AK242" s="216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228"/>
      <c r="B243" s="465" t="s">
        <v>3</v>
      </c>
      <c r="C243" s="466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5"/>
      <c r="AG243" s="311"/>
      <c r="AH243" s="184" t="s">
        <v>138</v>
      </c>
      <c r="AI243" s="476"/>
      <c r="AJ243" s="311"/>
      <c r="AK243" s="184" t="s">
        <v>138</v>
      </c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228"/>
      <c r="B244" s="459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9" t="str">
        <f>IFERROR(ROUND(AVERAGE(AF245,AF247,AF249,AF251,AF253,AF255),3),"")</f>
        <v/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429" t="str">
        <f>IFERROR(ROUND(AVERAGE(AI245,AI247,AI249,AI251,AI253,AI255),3),"")</f>
        <v/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228"/>
      <c r="B245" s="460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71" t="str">
        <f>IFERROR(AN245,"")</f>
        <v/>
      </c>
      <c r="AG245" s="472"/>
      <c r="AH245" s="432"/>
      <c r="AI245" s="473" t="str">
        <f>IFERROR(AO245,"")</f>
        <v/>
      </c>
      <c r="AJ245" s="472"/>
      <c r="AK245" s="430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228"/>
      <c r="B246" s="459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32"/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430"/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228"/>
      <c r="B247" s="460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71" t="str">
        <f>IFERROR(AN247,"")</f>
        <v/>
      </c>
      <c r="AG247" s="472"/>
      <c r="AH247" s="432"/>
      <c r="AI247" s="473" t="str">
        <f>IFERROR(AO247,"")</f>
        <v/>
      </c>
      <c r="AJ247" s="472"/>
      <c r="AK247" s="430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228"/>
      <c r="B248" s="459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32"/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430"/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228"/>
      <c r="B249" s="460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71" t="str">
        <f>IFERROR(AN249,"")</f>
        <v/>
      </c>
      <c r="AG249" s="472"/>
      <c r="AH249" s="433"/>
      <c r="AI249" s="473" t="str">
        <f>IFERROR(AO249,"")</f>
        <v/>
      </c>
      <c r="AJ249" s="472"/>
      <c r="AK249" s="431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228"/>
      <c r="B250" s="459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218" t="str">
        <f>IF(AF244=28,IF(AH244&gt;=0.285,"クリア","休暇不足"),"")</f>
        <v/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218" t="str">
        <f>IF(AI244=28,IF(AK244&gt;=0.285,"達成","未達成"),"")</f>
        <v/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228"/>
      <c r="B251" s="460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71" t="str">
        <f>IFERROR(AN251,"")</f>
        <v/>
      </c>
      <c r="AG251" s="472"/>
      <c r="AH251" s="216"/>
      <c r="AI251" s="473" t="str">
        <f>IFERROR(AO251,"")</f>
        <v/>
      </c>
      <c r="AJ251" s="472"/>
      <c r="AK251" s="216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228"/>
      <c r="B252" s="459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216"/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216"/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228"/>
      <c r="B253" s="460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71" t="str">
        <f>IFERROR(AN253,"")</f>
        <v/>
      </c>
      <c r="AG253" s="472"/>
      <c r="AH253" s="216"/>
      <c r="AI253" s="473" t="str">
        <f>IFERROR(AO253,"")</f>
        <v/>
      </c>
      <c r="AJ253" s="472"/>
      <c r="AK253" s="216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228"/>
      <c r="B254" s="459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216"/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216"/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75"/>
      <c r="B255" s="460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14" t="str">
        <f>IFERROR(AN255,"")</f>
        <v/>
      </c>
      <c r="AG255" s="315"/>
      <c r="AH255" s="219"/>
      <c r="AI255" s="469" t="str">
        <f>IFERROR(AO255,"")</f>
        <v/>
      </c>
      <c r="AJ255" s="315"/>
      <c r="AK255" s="219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227" t="s">
        <v>77</v>
      </c>
      <c r="B256" s="461" t="s">
        <v>0</v>
      </c>
      <c r="C256" s="462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4" t="s">
        <v>11</v>
      </c>
      <c r="AG256" s="336" t="s">
        <v>12</v>
      </c>
      <c r="AH256" s="226" t="s">
        <v>137</v>
      </c>
      <c r="AI256" s="475" t="s">
        <v>11</v>
      </c>
      <c r="AJ256" s="310" t="s">
        <v>13</v>
      </c>
      <c r="AK256" s="226" t="s">
        <v>137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228"/>
      <c r="B257" s="463" t="s">
        <v>1</v>
      </c>
      <c r="C257" s="464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5"/>
      <c r="AG257" s="311"/>
      <c r="AH257" s="216"/>
      <c r="AI257" s="476"/>
      <c r="AJ257" s="311"/>
      <c r="AK257" s="216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228"/>
      <c r="B258" s="434" t="s">
        <v>2</v>
      </c>
      <c r="C258" s="435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5"/>
      <c r="AG258" s="311"/>
      <c r="AH258" s="216"/>
      <c r="AI258" s="476"/>
      <c r="AJ258" s="311"/>
      <c r="AK258" s="216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228"/>
      <c r="B259" s="465" t="s">
        <v>3</v>
      </c>
      <c r="C259" s="466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5"/>
      <c r="AG259" s="311"/>
      <c r="AH259" s="184" t="s">
        <v>138</v>
      </c>
      <c r="AI259" s="476"/>
      <c r="AJ259" s="311"/>
      <c r="AK259" s="184" t="s">
        <v>138</v>
      </c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228"/>
      <c r="B260" s="459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9" t="str">
        <f>IFERROR(ROUND(AVERAGE(AF261,AF263,AF265,AF267,AF269,AF271),3),"")</f>
        <v/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429" t="str">
        <f>IFERROR(ROUND(AVERAGE(AI261,AI263,AI265,AI267,AI269,AI271),3),"")</f>
        <v/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228"/>
      <c r="B261" s="460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71" t="str">
        <f>IFERROR(AN261,"")</f>
        <v/>
      </c>
      <c r="AG261" s="472"/>
      <c r="AH261" s="432"/>
      <c r="AI261" s="473" t="str">
        <f>IFERROR(AO261,"")</f>
        <v/>
      </c>
      <c r="AJ261" s="472"/>
      <c r="AK261" s="430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228"/>
      <c r="B262" s="459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32"/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430"/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228"/>
      <c r="B263" s="460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71" t="str">
        <f>IFERROR(AN263,"")</f>
        <v/>
      </c>
      <c r="AG263" s="472"/>
      <c r="AH263" s="432"/>
      <c r="AI263" s="473" t="str">
        <f>IFERROR(AO263,"")</f>
        <v/>
      </c>
      <c r="AJ263" s="472"/>
      <c r="AK263" s="430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228"/>
      <c r="B264" s="459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32"/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430"/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228"/>
      <c r="B265" s="460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71" t="str">
        <f>IFERROR(AN265,"")</f>
        <v/>
      </c>
      <c r="AG265" s="472"/>
      <c r="AH265" s="433"/>
      <c r="AI265" s="473" t="str">
        <f>IFERROR(AO265,"")</f>
        <v/>
      </c>
      <c r="AJ265" s="472"/>
      <c r="AK265" s="431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228"/>
      <c r="B266" s="459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218" t="str">
        <f>IF(AF260=28,IF(AH260&gt;=0.285,"クリア","休暇不足"),"")</f>
        <v/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218" t="str">
        <f>IF(AI260=28,IF(AK260&gt;=0.285,"達成","未達成"),"")</f>
        <v/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228"/>
      <c r="B267" s="460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71" t="str">
        <f>IFERROR(AN267,"")</f>
        <v/>
      </c>
      <c r="AG267" s="472"/>
      <c r="AH267" s="216"/>
      <c r="AI267" s="473" t="str">
        <f>IFERROR(AO267,"")</f>
        <v/>
      </c>
      <c r="AJ267" s="472"/>
      <c r="AK267" s="216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228"/>
      <c r="B268" s="459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216"/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216"/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228"/>
      <c r="B269" s="460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71" t="str">
        <f>IFERROR(AN269,"")</f>
        <v/>
      </c>
      <c r="AG269" s="472"/>
      <c r="AH269" s="216"/>
      <c r="AI269" s="473" t="str">
        <f>IFERROR(AO269,"")</f>
        <v/>
      </c>
      <c r="AJ269" s="472"/>
      <c r="AK269" s="216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228"/>
      <c r="B270" s="459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216"/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216"/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75"/>
      <c r="B271" s="460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14" t="str">
        <f>IFERROR(AN271,"")</f>
        <v/>
      </c>
      <c r="AG271" s="315"/>
      <c r="AH271" s="219"/>
      <c r="AI271" s="469" t="str">
        <f>IFERROR(AO271,"")</f>
        <v/>
      </c>
      <c r="AJ271" s="315"/>
      <c r="AK271" s="219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227" t="s">
        <v>78</v>
      </c>
      <c r="B272" s="461" t="s">
        <v>0</v>
      </c>
      <c r="C272" s="462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4" t="s">
        <v>11</v>
      </c>
      <c r="AG272" s="336" t="s">
        <v>12</v>
      </c>
      <c r="AH272" s="226" t="s">
        <v>137</v>
      </c>
      <c r="AI272" s="475" t="s">
        <v>11</v>
      </c>
      <c r="AJ272" s="310" t="s">
        <v>13</v>
      </c>
      <c r="AK272" s="226" t="s">
        <v>137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228"/>
      <c r="B273" s="463" t="s">
        <v>1</v>
      </c>
      <c r="C273" s="464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5"/>
      <c r="AG273" s="311"/>
      <c r="AH273" s="216"/>
      <c r="AI273" s="476"/>
      <c r="AJ273" s="311"/>
      <c r="AK273" s="216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228"/>
      <c r="B274" s="434" t="s">
        <v>2</v>
      </c>
      <c r="C274" s="435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5"/>
      <c r="AG274" s="311"/>
      <c r="AH274" s="216"/>
      <c r="AI274" s="476"/>
      <c r="AJ274" s="311"/>
      <c r="AK274" s="216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228"/>
      <c r="B275" s="465" t="s">
        <v>3</v>
      </c>
      <c r="C275" s="466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5"/>
      <c r="AG275" s="311"/>
      <c r="AH275" s="184" t="s">
        <v>138</v>
      </c>
      <c r="AI275" s="476"/>
      <c r="AJ275" s="311"/>
      <c r="AK275" s="184" t="s">
        <v>138</v>
      </c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228"/>
      <c r="B276" s="459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9" t="str">
        <f>IFERROR(ROUND(AVERAGE(AF277,AF279,AF281,AF283,AF285,AF287),3),"")</f>
        <v/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429" t="str">
        <f>IFERROR(ROUND(AVERAGE(AI277,AI279,AI281,AI283,AI285,AI287),3),"")</f>
        <v/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228"/>
      <c r="B277" s="460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71" t="str">
        <f>IFERROR(AN277,"")</f>
        <v/>
      </c>
      <c r="AG277" s="472"/>
      <c r="AH277" s="432"/>
      <c r="AI277" s="473" t="str">
        <f>IFERROR(AO277,"")</f>
        <v/>
      </c>
      <c r="AJ277" s="472"/>
      <c r="AK277" s="430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228"/>
      <c r="B278" s="459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32"/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430"/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228"/>
      <c r="B279" s="460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71" t="str">
        <f>IFERROR(AN279,"")</f>
        <v/>
      </c>
      <c r="AG279" s="472"/>
      <c r="AH279" s="432"/>
      <c r="AI279" s="473" t="str">
        <f>IFERROR(AO279,"")</f>
        <v/>
      </c>
      <c r="AJ279" s="472"/>
      <c r="AK279" s="430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228"/>
      <c r="B280" s="459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32"/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430"/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228"/>
      <c r="B281" s="460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71" t="str">
        <f>IFERROR(AN281,"")</f>
        <v/>
      </c>
      <c r="AG281" s="472"/>
      <c r="AH281" s="433"/>
      <c r="AI281" s="473" t="str">
        <f>IFERROR(AO281,"")</f>
        <v/>
      </c>
      <c r="AJ281" s="472"/>
      <c r="AK281" s="431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228"/>
      <c r="B282" s="459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218" t="str">
        <f>IF(AF276=28,IF(AH276&gt;=0.285,"クリア","休暇不足"),"")</f>
        <v/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218" t="str">
        <f>IF(AI276=28,IF(AK276&gt;=0.285,"達成","未達成"),"")</f>
        <v/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228"/>
      <c r="B283" s="460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71" t="str">
        <f>IFERROR(AN283,"")</f>
        <v/>
      </c>
      <c r="AG283" s="472"/>
      <c r="AH283" s="216"/>
      <c r="AI283" s="473" t="str">
        <f>IFERROR(AO283,"")</f>
        <v/>
      </c>
      <c r="AJ283" s="472"/>
      <c r="AK283" s="216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228"/>
      <c r="B284" s="459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216"/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216"/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228"/>
      <c r="B285" s="460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71" t="str">
        <f>IFERROR(AN285,"")</f>
        <v/>
      </c>
      <c r="AG285" s="472"/>
      <c r="AH285" s="216"/>
      <c r="AI285" s="473" t="str">
        <f>IFERROR(AO285,"")</f>
        <v/>
      </c>
      <c r="AJ285" s="472"/>
      <c r="AK285" s="216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228"/>
      <c r="B286" s="459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216"/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216"/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75"/>
      <c r="B287" s="460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14" t="str">
        <f>IFERROR(AN287,"")</f>
        <v/>
      </c>
      <c r="AG287" s="315"/>
      <c r="AH287" s="219"/>
      <c r="AI287" s="469" t="str">
        <f>IFERROR(AO287,"")</f>
        <v/>
      </c>
      <c r="AJ287" s="315"/>
      <c r="AK287" s="219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227" t="s">
        <v>79</v>
      </c>
      <c r="B288" s="461" t="s">
        <v>0</v>
      </c>
      <c r="C288" s="462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40" t="s">
        <v>11</v>
      </c>
      <c r="AG288" s="338" t="s">
        <v>12</v>
      </c>
      <c r="AH288" s="226" t="s">
        <v>137</v>
      </c>
      <c r="AI288" s="477" t="s">
        <v>11</v>
      </c>
      <c r="AJ288" s="338" t="s">
        <v>13</v>
      </c>
      <c r="AK288" s="226" t="s">
        <v>137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228"/>
      <c r="B289" s="463" t="s">
        <v>1</v>
      </c>
      <c r="C289" s="464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41"/>
      <c r="AG289" s="339"/>
      <c r="AH289" s="216"/>
      <c r="AI289" s="478"/>
      <c r="AJ289" s="339"/>
      <c r="AK289" s="216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228"/>
      <c r="B290" s="434" t="s">
        <v>2</v>
      </c>
      <c r="C290" s="435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41"/>
      <c r="AG290" s="339"/>
      <c r="AH290" s="216"/>
      <c r="AI290" s="478"/>
      <c r="AJ290" s="339"/>
      <c r="AK290" s="216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228"/>
      <c r="B291" s="465" t="s">
        <v>3</v>
      </c>
      <c r="C291" s="466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4"/>
      <c r="AG291" s="336"/>
      <c r="AH291" s="184" t="s">
        <v>138</v>
      </c>
      <c r="AI291" s="479"/>
      <c r="AJ291" s="336"/>
      <c r="AK291" s="184" t="s">
        <v>138</v>
      </c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228"/>
      <c r="B292" s="459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9" t="str">
        <f>IFERROR(ROUND(AVERAGE(AF293,AF295,AF297,AF299,AF301,AF303),3),"")</f>
        <v/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429" t="str">
        <f>IFERROR(ROUND(AVERAGE(AI293,AI295,AI297,AI299,AI301,AI303),3),"")</f>
        <v/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228"/>
      <c r="B293" s="460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71" t="str">
        <f>IFERROR(AN293,"")</f>
        <v/>
      </c>
      <c r="AG293" s="472"/>
      <c r="AH293" s="432"/>
      <c r="AI293" s="473" t="str">
        <f>IFERROR(AO293,"")</f>
        <v/>
      </c>
      <c r="AJ293" s="472"/>
      <c r="AK293" s="430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228"/>
      <c r="B294" s="459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32"/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430"/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228"/>
      <c r="B295" s="460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71" t="str">
        <f>IFERROR(AN295,"")</f>
        <v/>
      </c>
      <c r="AG295" s="472"/>
      <c r="AH295" s="432"/>
      <c r="AI295" s="473" t="str">
        <f>IFERROR(AO295,"")</f>
        <v/>
      </c>
      <c r="AJ295" s="472"/>
      <c r="AK295" s="430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228"/>
      <c r="B296" s="459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32"/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430"/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228"/>
      <c r="B297" s="460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71" t="str">
        <f>IFERROR(AN297,"")</f>
        <v/>
      </c>
      <c r="AG297" s="472"/>
      <c r="AH297" s="433"/>
      <c r="AI297" s="473" t="str">
        <f>IFERROR(AO297,"")</f>
        <v/>
      </c>
      <c r="AJ297" s="472"/>
      <c r="AK297" s="431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228"/>
      <c r="B298" s="459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218" t="str">
        <f>IF(AF292=28,IF(AH292&gt;=0.285,"クリア","休暇不足"),"")</f>
        <v/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218" t="str">
        <f>IF(AI292=28,IF(AK292&gt;=0.285,"達成","未達成"),"")</f>
        <v/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228"/>
      <c r="B299" s="460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71" t="str">
        <f>IFERROR(AN299,"")</f>
        <v/>
      </c>
      <c r="AG299" s="472"/>
      <c r="AH299" s="216"/>
      <c r="AI299" s="473" t="str">
        <f>IFERROR(AO299,"")</f>
        <v/>
      </c>
      <c r="AJ299" s="472"/>
      <c r="AK299" s="216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228"/>
      <c r="B300" s="459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216"/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216"/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228"/>
      <c r="B301" s="460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71" t="str">
        <f>IFERROR(AN301,"")</f>
        <v/>
      </c>
      <c r="AG301" s="472"/>
      <c r="AH301" s="216"/>
      <c r="AI301" s="473" t="str">
        <f>IFERROR(AO301,"")</f>
        <v/>
      </c>
      <c r="AJ301" s="472"/>
      <c r="AK301" s="216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228"/>
      <c r="B302" s="459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216"/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216"/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75"/>
      <c r="B303" s="460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14" t="str">
        <f>IFERROR(AN303,"")</f>
        <v/>
      </c>
      <c r="AG303" s="315"/>
      <c r="AH303" s="219"/>
      <c r="AI303" s="469" t="str">
        <f>IFERROR(AO303,"")</f>
        <v/>
      </c>
      <c r="AJ303" s="315"/>
      <c r="AK303" s="219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227" t="s">
        <v>80</v>
      </c>
      <c r="B304" s="461" t="s">
        <v>0</v>
      </c>
      <c r="C304" s="462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4" t="s">
        <v>11</v>
      </c>
      <c r="AG304" s="336" t="s">
        <v>12</v>
      </c>
      <c r="AH304" s="226" t="s">
        <v>137</v>
      </c>
      <c r="AI304" s="475" t="s">
        <v>11</v>
      </c>
      <c r="AJ304" s="310" t="s">
        <v>13</v>
      </c>
      <c r="AK304" s="226" t="s">
        <v>137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228"/>
      <c r="B305" s="463" t="s">
        <v>1</v>
      </c>
      <c r="C305" s="464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5"/>
      <c r="AG305" s="311"/>
      <c r="AH305" s="216"/>
      <c r="AI305" s="476"/>
      <c r="AJ305" s="311"/>
      <c r="AK305" s="216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228"/>
      <c r="B306" s="434" t="s">
        <v>2</v>
      </c>
      <c r="C306" s="435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5"/>
      <c r="AG306" s="311"/>
      <c r="AH306" s="216"/>
      <c r="AI306" s="476"/>
      <c r="AJ306" s="311"/>
      <c r="AK306" s="216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228"/>
      <c r="B307" s="465" t="s">
        <v>3</v>
      </c>
      <c r="C307" s="466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5"/>
      <c r="AG307" s="311"/>
      <c r="AH307" s="184" t="s">
        <v>138</v>
      </c>
      <c r="AI307" s="476"/>
      <c r="AJ307" s="311"/>
      <c r="AK307" s="184" t="s">
        <v>138</v>
      </c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228"/>
      <c r="B308" s="459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9" t="str">
        <f>IFERROR(ROUND(AVERAGE(AF309,AF311,AF313,AF315,AF317,AF319),3),"")</f>
        <v/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429" t="str">
        <f>IFERROR(ROUND(AVERAGE(AI309,AI311,AI313,AI315,AI317,AI319),3),"")</f>
        <v/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228"/>
      <c r="B309" s="460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71" t="str">
        <f>IFERROR(AN309,"")</f>
        <v/>
      </c>
      <c r="AG309" s="472"/>
      <c r="AH309" s="432"/>
      <c r="AI309" s="473" t="str">
        <f>IFERROR(AO309,"")</f>
        <v/>
      </c>
      <c r="AJ309" s="472"/>
      <c r="AK309" s="430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228"/>
      <c r="B310" s="459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32"/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430"/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228"/>
      <c r="B311" s="460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71" t="str">
        <f>IFERROR(AN311,"")</f>
        <v/>
      </c>
      <c r="AG311" s="472"/>
      <c r="AH311" s="432"/>
      <c r="AI311" s="473" t="str">
        <f>IFERROR(AO311,"")</f>
        <v/>
      </c>
      <c r="AJ311" s="472"/>
      <c r="AK311" s="430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228"/>
      <c r="B312" s="459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32"/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430"/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228"/>
      <c r="B313" s="460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71" t="str">
        <f>IFERROR(AN313,"")</f>
        <v/>
      </c>
      <c r="AG313" s="472"/>
      <c r="AH313" s="433"/>
      <c r="AI313" s="473" t="str">
        <f>IFERROR(AO313,"")</f>
        <v/>
      </c>
      <c r="AJ313" s="472"/>
      <c r="AK313" s="431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228"/>
      <c r="B314" s="459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218" t="str">
        <f>IF(AF308=28,IF(AH308&gt;=0.285,"クリア","休暇不足"),"")</f>
        <v/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218" t="str">
        <f>IF(AI308=28,IF(AK308&gt;=0.285,"達成","未達成"),"")</f>
        <v/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228"/>
      <c r="B315" s="460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71" t="str">
        <f>IFERROR(AN315,"")</f>
        <v/>
      </c>
      <c r="AG315" s="472"/>
      <c r="AH315" s="216"/>
      <c r="AI315" s="473" t="str">
        <f>IFERROR(AO315,"")</f>
        <v/>
      </c>
      <c r="AJ315" s="472"/>
      <c r="AK315" s="216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228"/>
      <c r="B316" s="459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216"/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216"/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228"/>
      <c r="B317" s="460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71" t="str">
        <f>IFERROR(AN317,"")</f>
        <v/>
      </c>
      <c r="AG317" s="472"/>
      <c r="AH317" s="216"/>
      <c r="AI317" s="473" t="str">
        <f>IFERROR(AO317,"")</f>
        <v/>
      </c>
      <c r="AJ317" s="472"/>
      <c r="AK317" s="216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228"/>
      <c r="B318" s="459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216"/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216"/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75"/>
      <c r="B319" s="460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14" t="str">
        <f>IFERROR(AN319,"")</f>
        <v/>
      </c>
      <c r="AG319" s="315"/>
      <c r="AH319" s="219"/>
      <c r="AI319" s="469" t="str">
        <f>IFERROR(AO319,"")</f>
        <v/>
      </c>
      <c r="AJ319" s="315"/>
      <c r="AK319" s="219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227" t="s">
        <v>81</v>
      </c>
      <c r="B320" s="461" t="s">
        <v>0</v>
      </c>
      <c r="C320" s="462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4" t="s">
        <v>11</v>
      </c>
      <c r="AG320" s="336" t="s">
        <v>12</v>
      </c>
      <c r="AH320" s="226" t="s">
        <v>137</v>
      </c>
      <c r="AI320" s="475" t="s">
        <v>11</v>
      </c>
      <c r="AJ320" s="310" t="s">
        <v>13</v>
      </c>
      <c r="AK320" s="226" t="s">
        <v>137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228"/>
      <c r="B321" s="463" t="s">
        <v>1</v>
      </c>
      <c r="C321" s="464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5"/>
      <c r="AG321" s="311"/>
      <c r="AH321" s="216"/>
      <c r="AI321" s="476"/>
      <c r="AJ321" s="311"/>
      <c r="AK321" s="216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228"/>
      <c r="B322" s="434" t="s">
        <v>2</v>
      </c>
      <c r="C322" s="435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5"/>
      <c r="AG322" s="311"/>
      <c r="AH322" s="216"/>
      <c r="AI322" s="476"/>
      <c r="AJ322" s="311"/>
      <c r="AK322" s="216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228"/>
      <c r="B323" s="465" t="s">
        <v>3</v>
      </c>
      <c r="C323" s="466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5"/>
      <c r="AG323" s="311"/>
      <c r="AH323" s="184" t="s">
        <v>138</v>
      </c>
      <c r="AI323" s="476"/>
      <c r="AJ323" s="311"/>
      <c r="AK323" s="184" t="s">
        <v>138</v>
      </c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228"/>
      <c r="B324" s="459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9" t="str">
        <f>IFERROR(ROUND(AVERAGE(AF325,AF327,AF329,AF331,AF333,AF335),3),"")</f>
        <v/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429" t="str">
        <f>IFERROR(ROUND(AVERAGE(AI325,AI327,AI329,AI331,AI333,AI335),3),"")</f>
        <v/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228"/>
      <c r="B325" s="460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71" t="str">
        <f>IFERROR(AN325,"")</f>
        <v/>
      </c>
      <c r="AG325" s="472"/>
      <c r="AH325" s="432"/>
      <c r="AI325" s="473" t="str">
        <f>IFERROR(AO325,"")</f>
        <v/>
      </c>
      <c r="AJ325" s="472"/>
      <c r="AK325" s="430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228"/>
      <c r="B326" s="459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32"/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430"/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228"/>
      <c r="B327" s="460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71" t="str">
        <f>IFERROR(AN327,"")</f>
        <v/>
      </c>
      <c r="AG327" s="472"/>
      <c r="AH327" s="432"/>
      <c r="AI327" s="473" t="str">
        <f>IFERROR(AO327,"")</f>
        <v/>
      </c>
      <c r="AJ327" s="472"/>
      <c r="AK327" s="430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228"/>
      <c r="B328" s="459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32"/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430"/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228"/>
      <c r="B329" s="460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71" t="str">
        <f>IFERROR(AN329,"")</f>
        <v/>
      </c>
      <c r="AG329" s="472"/>
      <c r="AH329" s="433"/>
      <c r="AI329" s="473" t="str">
        <f>IFERROR(AO329,"")</f>
        <v/>
      </c>
      <c r="AJ329" s="472"/>
      <c r="AK329" s="431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228"/>
      <c r="B330" s="459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218" t="str">
        <f>IF(AF324=28,IF(AH324&gt;=0.285,"クリア","休暇不足"),"")</f>
        <v/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218" t="str">
        <f>IF(AI324=28,IF(AK324&gt;=0.285,"達成","未達成"),"")</f>
        <v/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228"/>
      <c r="B331" s="460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71" t="str">
        <f>IFERROR(AN331,"")</f>
        <v/>
      </c>
      <c r="AG331" s="472"/>
      <c r="AH331" s="216"/>
      <c r="AI331" s="473" t="str">
        <f>IFERROR(AO331,"")</f>
        <v/>
      </c>
      <c r="AJ331" s="472"/>
      <c r="AK331" s="216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228"/>
      <c r="B332" s="459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216"/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216"/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228"/>
      <c r="B333" s="460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71" t="str">
        <f>IFERROR(AN333,"")</f>
        <v/>
      </c>
      <c r="AG333" s="472"/>
      <c r="AH333" s="216"/>
      <c r="AI333" s="473" t="str">
        <f>IFERROR(AO333,"")</f>
        <v/>
      </c>
      <c r="AJ333" s="472"/>
      <c r="AK333" s="216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228"/>
      <c r="B334" s="459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216"/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216"/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75"/>
      <c r="B335" s="470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14" t="str">
        <f>IFERROR(AN335,"")</f>
        <v/>
      </c>
      <c r="AG335" s="315"/>
      <c r="AH335" s="219"/>
      <c r="AI335" s="469" t="str">
        <f>IFERROR(AO335,"")</f>
        <v/>
      </c>
      <c r="AJ335" s="315"/>
      <c r="AK335" s="219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85"/>
      <c r="AI336" s="131"/>
      <c r="AJ336" s="146"/>
      <c r="AK336" s="185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99" t="s">
        <v>4</v>
      </c>
      <c r="I337" s="400"/>
      <c r="J337" s="401"/>
      <c r="K337" s="396" t="s">
        <v>5</v>
      </c>
      <c r="L337" s="397"/>
      <c r="M337" s="398"/>
      <c r="N337" s="23"/>
      <c r="O337" s="134" t="str">
        <f>$B$22</f>
        <v>作業員B</v>
      </c>
      <c r="P337" s="135"/>
      <c r="Q337" s="135"/>
      <c r="R337" s="135"/>
      <c r="S337" s="135"/>
      <c r="T337" s="399" t="s">
        <v>4</v>
      </c>
      <c r="U337" s="400"/>
      <c r="V337" s="401"/>
      <c r="W337" s="396" t="s">
        <v>5</v>
      </c>
      <c r="X337" s="397"/>
      <c r="Y337" s="398"/>
      <c r="Z337" s="23"/>
      <c r="AA337" s="147" t="str">
        <f>$B$24</f>
        <v>作業員C</v>
      </c>
      <c r="AB337" s="148"/>
      <c r="AC337" s="148"/>
      <c r="AD337" s="148"/>
      <c r="AE337" s="148"/>
      <c r="AF337" s="399" t="s">
        <v>4</v>
      </c>
      <c r="AG337" s="400"/>
      <c r="AH337" s="401"/>
      <c r="AI337" s="396" t="s">
        <v>5</v>
      </c>
      <c r="AJ337" s="397"/>
      <c r="AK337" s="398"/>
      <c r="AN337" s="33"/>
      <c r="AO337" s="33"/>
    </row>
    <row r="338" spans="1:53" ht="29.25" customHeight="1" x14ac:dyDescent="0.4">
      <c r="A338" s="23"/>
      <c r="B338" s="23"/>
      <c r="C338" s="186"/>
      <c r="D338" s="187"/>
      <c r="E338" s="389" t="s">
        <v>139</v>
      </c>
      <c r="F338" s="389"/>
      <c r="G338" s="390"/>
      <c r="H338" s="439">
        <f>AF20+AF36+AF52+AF68+AF84+AF100+AF116+AF132+AF148+AF164+AF180+AF196+AF212+AF228+AF244+AF260+AF276+AF292+AF308+AF324</f>
        <v>0</v>
      </c>
      <c r="I338" s="440"/>
      <c r="J338" s="441"/>
      <c r="K338" s="442">
        <f>AI20+AI36+AI52+AI68+AI84+AI100+AI116+AI132+AI148+AI164+AI180+AI196+AI212+AI228+AI244+AI260+AI276+AI292+AI308+AI324</f>
        <v>0</v>
      </c>
      <c r="L338" s="443"/>
      <c r="M338" s="444"/>
      <c r="N338" s="23"/>
      <c r="O338" s="186"/>
      <c r="P338" s="187"/>
      <c r="Q338" s="389" t="s">
        <v>139</v>
      </c>
      <c r="R338" s="389"/>
      <c r="S338" s="390"/>
      <c r="T338" s="439">
        <f>AF22+AF38+AF54+AF70+AF86+AF102+AF118+AF134+AF150+AF166+AF182+AF198+AF214+AF230+AF246+AF262+AF278+AF294+AF310+AF326</f>
        <v>0</v>
      </c>
      <c r="U338" s="440"/>
      <c r="V338" s="441"/>
      <c r="W338" s="442">
        <f>AI22+AI38+AI54+AI70+AI86+AI102+AI118+AI134+AI150+AI166+AI182+AI198+AI214+AI230+AI246+AI262+AI278+AI294+AI310+AI326</f>
        <v>0</v>
      </c>
      <c r="X338" s="443"/>
      <c r="Y338" s="444"/>
      <c r="Z338" s="23"/>
      <c r="AA338" s="186"/>
      <c r="AB338" s="187"/>
      <c r="AC338" s="389" t="s">
        <v>139</v>
      </c>
      <c r="AD338" s="389"/>
      <c r="AE338" s="390"/>
      <c r="AF338" s="439">
        <f>AF24+AF40+AF56+AF72+AF88+AF104+AF120+AF136+AF152+AF168+AF184+AF200+AF216+AF232+AF248+AF264+AF280+AF296+AF312+AF328</f>
        <v>0</v>
      </c>
      <c r="AG338" s="440"/>
      <c r="AH338" s="441"/>
      <c r="AI338" s="442">
        <f>AI24+AI40+AI56+AI72+AI88+AI104+AI120+AI136+AI152+AI168+AI184+AI200+AI216+AI232+AI248+AI264+AI280+AI296+AI312+AI328</f>
        <v>0</v>
      </c>
      <c r="AJ338" s="443"/>
      <c r="AK338" s="444"/>
      <c r="AN338" s="33"/>
      <c r="AO338" s="33"/>
    </row>
    <row r="339" spans="1:53" ht="29.25" customHeight="1" x14ac:dyDescent="0.4">
      <c r="A339" s="23"/>
      <c r="B339" s="23"/>
      <c r="C339" s="188"/>
      <c r="D339" s="189"/>
      <c r="E339" s="391" t="s">
        <v>140</v>
      </c>
      <c r="F339" s="391"/>
      <c r="G339" s="392"/>
      <c r="H339" s="445">
        <f>AG20+AG36+AG52+AG68+AG84+AG100+AG116+AG132+AG148+AG164+AG180+AG196+AG212+AG228+AG244+AG260+AG276+AG292+AG308+AG324</f>
        <v>0</v>
      </c>
      <c r="I339" s="446"/>
      <c r="J339" s="447"/>
      <c r="K339" s="422">
        <f>AJ20+AJ36+AJ52+AJ68+AJ84+AJ100+AJ116+AJ132+AJ148+AJ164+AJ180+AJ196+AJ212+AJ228+AJ244+AJ260+AJ276+AJ292+AJ308+AJ324</f>
        <v>0</v>
      </c>
      <c r="L339" s="423"/>
      <c r="M339" s="424"/>
      <c r="N339" s="23"/>
      <c r="O339" s="188"/>
      <c r="P339" s="189"/>
      <c r="Q339" s="391" t="s">
        <v>140</v>
      </c>
      <c r="R339" s="391"/>
      <c r="S339" s="392"/>
      <c r="T339" s="445">
        <f>AG22+AG38+AG54+AG70+AG86+AG102+AG118+AG134+AG150+AG166+AG182+AG198+AG214+AG230+AG246+AG262+AG278+AG294+AG310+AG326</f>
        <v>0</v>
      </c>
      <c r="U339" s="446"/>
      <c r="V339" s="447"/>
      <c r="W339" s="422">
        <f>AJ22+AJ38+AJ54+AJ70+AJ86+AJ102+AJ118+AJ134+AJ150+AJ166+AJ182+AJ198+AJ214+AJ230+AJ246+AJ262+AJ278+AJ294+AJ310+AJ326</f>
        <v>0</v>
      </c>
      <c r="X339" s="423"/>
      <c r="Y339" s="424"/>
      <c r="Z339" s="23"/>
      <c r="AA339" s="188"/>
      <c r="AB339" s="189"/>
      <c r="AC339" s="391" t="s">
        <v>140</v>
      </c>
      <c r="AD339" s="391"/>
      <c r="AE339" s="392"/>
      <c r="AF339" s="445">
        <f>AG24+AG40+AG56+AG72+AG88+AG104+AG120+AG136+AG152+AG168+AG184+AG200+AG216+AG232+AG248+AG264+AG280+AG296+AG312+AG328</f>
        <v>0</v>
      </c>
      <c r="AG339" s="446"/>
      <c r="AH339" s="447"/>
      <c r="AI339" s="422">
        <f>AJ24+AJ40+AJ56+AJ72+AJ88+AJ104+AJ120+AJ136+AJ152+AJ168+AJ184+AJ200+AJ216+AJ232+AJ248+AJ264+AJ280+AJ296+AJ312+AJ328</f>
        <v>0</v>
      </c>
      <c r="AJ339" s="423"/>
      <c r="AK339" s="424"/>
      <c r="AN339" s="33"/>
      <c r="AO339" s="33"/>
    </row>
    <row r="340" spans="1:53" ht="29.25" customHeight="1" thickBot="1" x14ac:dyDescent="0.45">
      <c r="A340" s="23"/>
      <c r="B340" s="23"/>
      <c r="C340" s="425"/>
      <c r="D340" s="426"/>
      <c r="E340" s="426"/>
      <c r="F340" s="427" t="s">
        <v>47</v>
      </c>
      <c r="G340" s="428"/>
      <c r="H340" s="419" t="e">
        <f>ROUND(H339/H338,3)</f>
        <v>#DIV/0!</v>
      </c>
      <c r="I340" s="420"/>
      <c r="J340" s="421"/>
      <c r="K340" s="416" t="e">
        <f>ROUND(K339/K338,3)</f>
        <v>#DIV/0!</v>
      </c>
      <c r="L340" s="417"/>
      <c r="M340" s="418"/>
      <c r="N340" s="23"/>
      <c r="O340" s="425"/>
      <c r="P340" s="426"/>
      <c r="Q340" s="426"/>
      <c r="R340" s="427" t="s">
        <v>47</v>
      </c>
      <c r="S340" s="428"/>
      <c r="T340" s="419" t="e">
        <f>ROUND(T339/T338,3)</f>
        <v>#DIV/0!</v>
      </c>
      <c r="U340" s="420"/>
      <c r="V340" s="421"/>
      <c r="W340" s="416" t="e">
        <f>ROUND(W339/W338,3)</f>
        <v>#DIV/0!</v>
      </c>
      <c r="X340" s="417"/>
      <c r="Y340" s="418"/>
      <c r="Z340" s="23"/>
      <c r="AA340" s="455"/>
      <c r="AB340" s="456"/>
      <c r="AC340" s="456"/>
      <c r="AD340" s="457" t="s">
        <v>47</v>
      </c>
      <c r="AE340" s="458"/>
      <c r="AF340" s="419" t="e">
        <f>ROUND(AF339/AF338,3)</f>
        <v>#DIV/0!</v>
      </c>
      <c r="AG340" s="420"/>
      <c r="AH340" s="421"/>
      <c r="AI340" s="416" t="e">
        <f>ROUND(AI339/AI338,3)</f>
        <v>#DIV/0!</v>
      </c>
      <c r="AJ340" s="417"/>
      <c r="AK340" s="418"/>
      <c r="AN340" s="33"/>
      <c r="AO340" s="33"/>
    </row>
    <row r="341" spans="1:53" ht="27.95" customHeight="1" x14ac:dyDescent="0.4">
      <c r="A341" s="23"/>
      <c r="B341" s="23"/>
      <c r="C341" s="405" t="s">
        <v>130</v>
      </c>
      <c r="D341" s="406"/>
      <c r="E341" s="406"/>
      <c r="F341" s="406"/>
      <c r="G341" s="407"/>
      <c r="H341" s="408" t="str">
        <f>IFERROR(H340,"")</f>
        <v/>
      </c>
      <c r="I341" s="409"/>
      <c r="J341" s="410"/>
      <c r="K341" s="449" t="str">
        <f>IFERROR(K340,"")</f>
        <v/>
      </c>
      <c r="L341" s="450"/>
      <c r="M341" s="451"/>
      <c r="N341" s="23"/>
      <c r="O341" s="405" t="s">
        <v>130</v>
      </c>
      <c r="P341" s="406"/>
      <c r="Q341" s="406"/>
      <c r="R341" s="406"/>
      <c r="S341" s="407"/>
      <c r="T341" s="408" t="str">
        <f>IFERROR(T340,"")</f>
        <v/>
      </c>
      <c r="U341" s="409"/>
      <c r="V341" s="410"/>
      <c r="W341" s="449" t="str">
        <f>IFERROR(W340,"")</f>
        <v/>
      </c>
      <c r="X341" s="450"/>
      <c r="Y341" s="451"/>
      <c r="Z341" s="23"/>
      <c r="AA341" s="405" t="s">
        <v>130</v>
      </c>
      <c r="AB341" s="406"/>
      <c r="AC341" s="406"/>
      <c r="AD341" s="406"/>
      <c r="AE341" s="407"/>
      <c r="AF341" s="408" t="str">
        <f>IFERROR(AF340,"")</f>
        <v/>
      </c>
      <c r="AG341" s="409"/>
      <c r="AH341" s="410"/>
      <c r="AI341" s="449" t="str">
        <f>IFERROR(AI340,"")</f>
        <v/>
      </c>
      <c r="AJ341" s="450"/>
      <c r="AK341" s="451"/>
      <c r="AN341" s="33"/>
      <c r="AO341" s="33"/>
    </row>
    <row r="342" spans="1:53" ht="27.75" customHeight="1" x14ac:dyDescent="0.4">
      <c r="A342" s="23"/>
      <c r="B342" s="23"/>
      <c r="C342" s="143"/>
      <c r="D342" s="448" t="s">
        <v>48</v>
      </c>
      <c r="E342" s="448"/>
      <c r="F342" s="448"/>
      <c r="G342" s="144"/>
      <c r="H342" s="411"/>
      <c r="I342" s="412"/>
      <c r="J342" s="413"/>
      <c r="K342" s="452"/>
      <c r="L342" s="453"/>
      <c r="M342" s="454"/>
      <c r="N342" s="23"/>
      <c r="O342" s="143"/>
      <c r="P342" s="448" t="s">
        <v>48</v>
      </c>
      <c r="Q342" s="448"/>
      <c r="R342" s="448"/>
      <c r="S342" s="144"/>
      <c r="T342" s="411"/>
      <c r="U342" s="412"/>
      <c r="V342" s="413"/>
      <c r="W342" s="452"/>
      <c r="X342" s="453"/>
      <c r="Y342" s="454"/>
      <c r="Z342" s="23"/>
      <c r="AA342" s="143"/>
      <c r="AB342" s="448" t="s">
        <v>48</v>
      </c>
      <c r="AC342" s="448"/>
      <c r="AD342" s="448"/>
      <c r="AE342" s="144"/>
      <c r="AF342" s="411"/>
      <c r="AG342" s="412"/>
      <c r="AH342" s="413"/>
      <c r="AI342" s="452"/>
      <c r="AJ342" s="453"/>
      <c r="AK342" s="454"/>
      <c r="AN342" s="33"/>
      <c r="AO342" s="33"/>
    </row>
    <row r="343" spans="1:53" ht="27" customHeight="1" thickBot="1" x14ac:dyDescent="0.45">
      <c r="A343" s="23"/>
      <c r="B343" s="23"/>
      <c r="C343" s="402" t="s">
        <v>44</v>
      </c>
      <c r="D343" s="403"/>
      <c r="E343" s="403"/>
      <c r="F343" s="403"/>
      <c r="G343" s="404"/>
      <c r="H343" s="414" t="str">
        <f>IF(H338&lt;7,"対象外",IF(H341&gt;=0.285,"クリア","休暇不足"))</f>
        <v>対象外</v>
      </c>
      <c r="I343" s="388"/>
      <c r="J343" s="415"/>
      <c r="K343" s="436" t="str">
        <f>IF(K338&lt;7,"対象外",IF(K341&gt;=0.285,"達成","未達成"))</f>
        <v>対象外</v>
      </c>
      <c r="L343" s="437"/>
      <c r="M343" s="438"/>
      <c r="N343" s="23"/>
      <c r="O343" s="402" t="s">
        <v>44</v>
      </c>
      <c r="P343" s="403"/>
      <c r="Q343" s="403"/>
      <c r="R343" s="403"/>
      <c r="S343" s="404"/>
      <c r="T343" s="414" t="str">
        <f>IF(T338&lt;7,"対象外",IF(T341&gt;=0.285,"クリア","休暇不足"))</f>
        <v>対象外</v>
      </c>
      <c r="U343" s="388"/>
      <c r="V343" s="415"/>
      <c r="W343" s="436" t="str">
        <f>IF(W338&lt;7,"対象外",IF(W341&gt;=0.285,"達成","未達成"))</f>
        <v>対象外</v>
      </c>
      <c r="X343" s="437"/>
      <c r="Y343" s="438"/>
      <c r="Z343" s="23"/>
      <c r="AA343" s="402" t="s">
        <v>44</v>
      </c>
      <c r="AB343" s="403"/>
      <c r="AC343" s="403"/>
      <c r="AD343" s="403"/>
      <c r="AE343" s="404"/>
      <c r="AF343" s="414" t="str">
        <f>IF(AF338&lt;7,"対象外",IF(AF341&gt;=0.285,"クリア","休暇不足"))</f>
        <v>対象外</v>
      </c>
      <c r="AG343" s="388"/>
      <c r="AH343" s="415"/>
      <c r="AI343" s="436" t="str">
        <f>IF(AI338&lt;7,"対象外",IF(AI341&gt;=0.285,"達成","未達成"))</f>
        <v>対象外</v>
      </c>
      <c r="AJ343" s="437"/>
      <c r="AK343" s="438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99" t="s">
        <v>4</v>
      </c>
      <c r="I345" s="400"/>
      <c r="J345" s="401"/>
      <c r="K345" s="396" t="s">
        <v>5</v>
      </c>
      <c r="L345" s="397"/>
      <c r="M345" s="398"/>
      <c r="O345" s="134" t="str">
        <f>$B$28</f>
        <v>作業員E</v>
      </c>
      <c r="P345" s="136"/>
      <c r="Q345" s="136"/>
      <c r="R345" s="136"/>
      <c r="S345" s="136"/>
      <c r="T345" s="399" t="s">
        <v>4</v>
      </c>
      <c r="U345" s="400"/>
      <c r="V345" s="401"/>
      <c r="W345" s="396" t="s">
        <v>5</v>
      </c>
      <c r="X345" s="397"/>
      <c r="Y345" s="398"/>
      <c r="AA345" s="147" t="str">
        <f>$B$30</f>
        <v>作業員F</v>
      </c>
      <c r="AB345" s="149"/>
      <c r="AC345" s="149"/>
      <c r="AD345" s="149"/>
      <c r="AE345" s="149"/>
      <c r="AF345" s="399" t="s">
        <v>4</v>
      </c>
      <c r="AG345" s="400"/>
      <c r="AH345" s="401"/>
      <c r="AI345" s="396" t="s">
        <v>5</v>
      </c>
      <c r="AJ345" s="397"/>
      <c r="AK345" s="398"/>
      <c r="AN345" s="33"/>
      <c r="AO345" s="33"/>
    </row>
    <row r="346" spans="1:53" s="20" customFormat="1" ht="27" customHeight="1" x14ac:dyDescent="0.4">
      <c r="C346" s="186"/>
      <c r="D346" s="187"/>
      <c r="E346" s="389" t="s">
        <v>139</v>
      </c>
      <c r="F346" s="389"/>
      <c r="G346" s="390"/>
      <c r="H346" s="439">
        <f>AF26+AF42+AF58+AF74+AF90+AF106+AF122+AF138+AF154+AF170+AF186+AF202+AF218+AF234+AF250+AF266+AF282+AF298+AF314+AF330</f>
        <v>0</v>
      </c>
      <c r="I346" s="440"/>
      <c r="J346" s="441"/>
      <c r="K346" s="442">
        <f>AI26+AI42+AI58+AI74+AI90+AI106+AI122+AI138+AI154+AI170+AI186+AI202+AI218+AI234+AI250+AI266+AI282+AI298+AI314+AI330</f>
        <v>0</v>
      </c>
      <c r="L346" s="443"/>
      <c r="M346" s="444"/>
      <c r="O346" s="186"/>
      <c r="P346" s="187"/>
      <c r="Q346" s="389" t="s">
        <v>139</v>
      </c>
      <c r="R346" s="389"/>
      <c r="S346" s="390"/>
      <c r="T346" s="439">
        <f>AF28+AF44+AF60+AF76+AF92+AF108+AF124+AF140+AF156+AF172+AF188+AF204+AF220+AF236+AF252+AF268+AF284+AF300+AF316+AF332</f>
        <v>0</v>
      </c>
      <c r="U346" s="440"/>
      <c r="V346" s="441"/>
      <c r="W346" s="442">
        <f>AI28+AI44+AI60+AI76+AI92+AI108+AI124+AI140+AI156+AI172+AI188+AI204+AI220+AI236+AI252+AI268+AI284+AI300+AI316+AI332</f>
        <v>0</v>
      </c>
      <c r="X346" s="443"/>
      <c r="Y346" s="444"/>
      <c r="AA346" s="186"/>
      <c r="AB346" s="187"/>
      <c r="AC346" s="389" t="s">
        <v>139</v>
      </c>
      <c r="AD346" s="389"/>
      <c r="AE346" s="390"/>
      <c r="AF346" s="439">
        <f>AF30+AF46+AF62+AF78+AF94+AF110+AF126+AF142+AF158+AF174+AF190+AF206+AF222+AF238+AF254+AF270+AF286+AF302+AF318+AF334</f>
        <v>0</v>
      </c>
      <c r="AG346" s="440"/>
      <c r="AH346" s="441"/>
      <c r="AI346" s="442">
        <f>AI30+AI46+AI62+AI78+AI94+AI110+AI126+AI142+AI158+AI174+AI190+AI206+AI222+AI238+AI254+AI270+AI286+AI302+AI318+AI334</f>
        <v>0</v>
      </c>
      <c r="AJ346" s="443"/>
      <c r="AK346" s="444"/>
      <c r="AN346" s="33"/>
      <c r="AO346" s="33"/>
    </row>
    <row r="347" spans="1:53" s="20" customFormat="1" ht="27" customHeight="1" x14ac:dyDescent="0.4">
      <c r="C347" s="188"/>
      <c r="D347" s="189"/>
      <c r="E347" s="391" t="s">
        <v>140</v>
      </c>
      <c r="F347" s="391"/>
      <c r="G347" s="392"/>
      <c r="H347" s="445">
        <f>AG26+AG42+AG58+AG74+AG90+AG106+AG122+AG138+AG154+AG170+AG186+AG202+AG218+AG234+AG250+AG266+AG282+AG298+AG314+AG330</f>
        <v>0</v>
      </c>
      <c r="I347" s="446"/>
      <c r="J347" s="447"/>
      <c r="K347" s="422">
        <f>AJ26+AJ42+AJ58+AJ74+AJ90+AJ106+AJ122+AJ138+AJ154+AJ170+AJ186+AJ202+AJ218+AJ234+AJ250+AJ266+AJ282+AJ298+AJ314+AJ330</f>
        <v>0</v>
      </c>
      <c r="L347" s="423"/>
      <c r="M347" s="424"/>
      <c r="O347" s="188"/>
      <c r="P347" s="189"/>
      <c r="Q347" s="391" t="s">
        <v>140</v>
      </c>
      <c r="R347" s="391"/>
      <c r="S347" s="392"/>
      <c r="T347" s="445">
        <f>AG28+AG44+AG60+AG76+AG92+AG108+AG124+AG140+AG156+AG172+AG188+AG204+AG220+AG236+AG252+AG268+AG284+AG300+AG316+AG332</f>
        <v>0</v>
      </c>
      <c r="U347" s="446"/>
      <c r="V347" s="447"/>
      <c r="W347" s="422">
        <f>AJ28+AJ44+AJ60+AJ76+AJ92+AJ108+AJ124+AJ140+AJ156+AJ172+AJ188+AJ204+AJ220+AJ236+AJ252+AJ268+AJ284+AJ300+AJ316+AJ332</f>
        <v>0</v>
      </c>
      <c r="X347" s="423"/>
      <c r="Y347" s="424"/>
      <c r="AA347" s="188"/>
      <c r="AB347" s="189"/>
      <c r="AC347" s="391" t="s">
        <v>140</v>
      </c>
      <c r="AD347" s="391"/>
      <c r="AE347" s="392"/>
      <c r="AF347" s="445">
        <f>AG30+AG46+AG62+AG78+AG94+AG110+AG126+AG142+AG158+AG174+AG190+AG206+AG222+AG238+AG254+AG270+AG286+AG302+AG318+AG334</f>
        <v>0</v>
      </c>
      <c r="AG347" s="446"/>
      <c r="AH347" s="447"/>
      <c r="AI347" s="422">
        <f>AJ30+AJ46+AJ62+AJ78+AJ94+AJ110+AJ126+AJ142+AJ158+AJ174+AJ190+AJ206+AJ222+AJ238+AJ254+AJ270+AJ286+AJ302+AJ318+AJ334</f>
        <v>0</v>
      </c>
      <c r="AJ347" s="423"/>
      <c r="AK347" s="424"/>
      <c r="AN347" s="33"/>
      <c r="AO347" s="33"/>
    </row>
    <row r="348" spans="1:53" ht="34.5" customHeight="1" thickBot="1" x14ac:dyDescent="0.45">
      <c r="A348" s="23"/>
      <c r="B348" s="23"/>
      <c r="C348" s="425"/>
      <c r="D348" s="426"/>
      <c r="E348" s="426"/>
      <c r="F348" s="427" t="s">
        <v>47</v>
      </c>
      <c r="G348" s="428"/>
      <c r="H348" s="419" t="e">
        <f>ROUND(H347/H346,3)</f>
        <v>#DIV/0!</v>
      </c>
      <c r="I348" s="420"/>
      <c r="J348" s="421"/>
      <c r="K348" s="416" t="e">
        <f>ROUND(K347/K346,3)</f>
        <v>#DIV/0!</v>
      </c>
      <c r="L348" s="417"/>
      <c r="M348" s="418"/>
      <c r="N348" s="20"/>
      <c r="O348" s="425"/>
      <c r="P348" s="426"/>
      <c r="Q348" s="426"/>
      <c r="R348" s="427" t="s">
        <v>47</v>
      </c>
      <c r="S348" s="428"/>
      <c r="T348" s="419" t="e">
        <f>ROUND(T347/T346,3)</f>
        <v>#DIV/0!</v>
      </c>
      <c r="U348" s="420"/>
      <c r="V348" s="421"/>
      <c r="W348" s="416" t="e">
        <f>ROUND(W347/W346,3)</f>
        <v>#DIV/0!</v>
      </c>
      <c r="X348" s="417"/>
      <c r="Y348" s="418"/>
      <c r="Z348" s="20"/>
      <c r="AA348" s="455"/>
      <c r="AB348" s="456"/>
      <c r="AC348" s="456"/>
      <c r="AD348" s="457" t="s">
        <v>47</v>
      </c>
      <c r="AE348" s="458"/>
      <c r="AF348" s="419" t="e">
        <f>ROUND(AF347/AF346,3)</f>
        <v>#DIV/0!</v>
      </c>
      <c r="AG348" s="420"/>
      <c r="AH348" s="421"/>
      <c r="AI348" s="416" t="e">
        <f>ROUND(AI347/AI346,3)</f>
        <v>#DIV/0!</v>
      </c>
      <c r="AJ348" s="417"/>
      <c r="AK348" s="418"/>
      <c r="AN348" s="33"/>
      <c r="AO348" s="33"/>
    </row>
    <row r="349" spans="1:53" ht="27.95" customHeight="1" thickBot="1" x14ac:dyDescent="0.45">
      <c r="A349" s="23"/>
      <c r="B349" s="23"/>
      <c r="C349" s="405" t="s">
        <v>130</v>
      </c>
      <c r="D349" s="406"/>
      <c r="E349" s="406"/>
      <c r="F349" s="406"/>
      <c r="G349" s="407"/>
      <c r="H349" s="408" t="str">
        <f>IFERROR(H348,"")</f>
        <v/>
      </c>
      <c r="I349" s="409"/>
      <c r="J349" s="410"/>
      <c r="K349" s="449" t="str">
        <f>IFERROR(K348,"")</f>
        <v/>
      </c>
      <c r="L349" s="450"/>
      <c r="M349" s="451"/>
      <c r="N349" s="23"/>
      <c r="O349" s="405" t="s">
        <v>130</v>
      </c>
      <c r="P349" s="406"/>
      <c r="Q349" s="406"/>
      <c r="R349" s="406"/>
      <c r="S349" s="407"/>
      <c r="T349" s="408" t="str">
        <f>IFERROR(T348,"")</f>
        <v/>
      </c>
      <c r="U349" s="409"/>
      <c r="V349" s="410"/>
      <c r="W349" s="449" t="str">
        <f>IFERROR(W348,"")</f>
        <v/>
      </c>
      <c r="X349" s="450"/>
      <c r="Y349" s="451"/>
      <c r="Z349" s="23"/>
      <c r="AA349" s="405" t="s">
        <v>130</v>
      </c>
      <c r="AB349" s="406"/>
      <c r="AC349" s="406"/>
      <c r="AD349" s="406"/>
      <c r="AE349" s="407"/>
      <c r="AF349" s="408" t="str">
        <f>IFERROR(AF348,"")</f>
        <v/>
      </c>
      <c r="AG349" s="409"/>
      <c r="AH349" s="410"/>
      <c r="AI349" s="449" t="str">
        <f>IFERROR(AI348,"")</f>
        <v/>
      </c>
      <c r="AJ349" s="450"/>
      <c r="AK349" s="451"/>
      <c r="AN349" s="33"/>
      <c r="AO349" s="387" t="s">
        <v>4</v>
      </c>
      <c r="AP349" s="387"/>
      <c r="AQ349" s="388" t="s">
        <v>5</v>
      </c>
      <c r="AR349" s="388"/>
    </row>
    <row r="350" spans="1:53" ht="27.75" customHeight="1" x14ac:dyDescent="0.4">
      <c r="A350" s="23"/>
      <c r="B350" s="23"/>
      <c r="C350" s="143"/>
      <c r="D350" s="448" t="s">
        <v>48</v>
      </c>
      <c r="E350" s="448"/>
      <c r="F350" s="448"/>
      <c r="G350" s="144"/>
      <c r="H350" s="411"/>
      <c r="I350" s="412"/>
      <c r="J350" s="413"/>
      <c r="K350" s="452"/>
      <c r="L350" s="453"/>
      <c r="M350" s="454"/>
      <c r="N350" s="23"/>
      <c r="O350" s="143"/>
      <c r="P350" s="448" t="s">
        <v>48</v>
      </c>
      <c r="Q350" s="448"/>
      <c r="R350" s="448"/>
      <c r="S350" s="144"/>
      <c r="T350" s="411"/>
      <c r="U350" s="412"/>
      <c r="V350" s="413"/>
      <c r="W350" s="452"/>
      <c r="X350" s="453"/>
      <c r="Y350" s="454"/>
      <c r="Z350" s="23"/>
      <c r="AA350" s="143"/>
      <c r="AB350" s="448" t="s">
        <v>48</v>
      </c>
      <c r="AC350" s="448"/>
      <c r="AD350" s="448"/>
      <c r="AE350" s="144"/>
      <c r="AF350" s="411"/>
      <c r="AG350" s="412"/>
      <c r="AH350" s="413"/>
      <c r="AI350" s="452"/>
      <c r="AJ350" s="453"/>
      <c r="AK350" s="454"/>
      <c r="AM350" s="393" t="s">
        <v>137</v>
      </c>
      <c r="AN350" s="394"/>
      <c r="AO350" s="383" t="e">
        <f>ROUND(AVERAGE(H341,T341,AF341,H349,T349,AF349),3)</f>
        <v>#DIV/0!</v>
      </c>
      <c r="AP350" s="384"/>
      <c r="AQ350" s="379" t="e">
        <f>ROUND(AVERAGE(K341,W341,AI341,K349,W349,AI349),3)</f>
        <v>#DIV/0!</v>
      </c>
      <c r="AR350" s="380"/>
    </row>
    <row r="351" spans="1:53" ht="27" customHeight="1" thickBot="1" x14ac:dyDescent="0.45">
      <c r="A351" s="23"/>
      <c r="B351" s="23"/>
      <c r="C351" s="402" t="s">
        <v>44</v>
      </c>
      <c r="D351" s="403"/>
      <c r="E351" s="403"/>
      <c r="F351" s="403"/>
      <c r="G351" s="404"/>
      <c r="H351" s="414" t="str">
        <f>IF(H346&lt;7,"対象外",IF(H349&gt;=0.285,"クリア","休暇不足"))</f>
        <v>対象外</v>
      </c>
      <c r="I351" s="388"/>
      <c r="J351" s="415"/>
      <c r="K351" s="436" t="str">
        <f>IF(K346&lt;7,"対象外",IF(K349&gt;=0.285,"達成","未達成"))</f>
        <v>対象外</v>
      </c>
      <c r="L351" s="437"/>
      <c r="M351" s="438"/>
      <c r="N351" s="23"/>
      <c r="O351" s="402" t="s">
        <v>44</v>
      </c>
      <c r="P351" s="403"/>
      <c r="Q351" s="403"/>
      <c r="R351" s="403"/>
      <c r="S351" s="404"/>
      <c r="T351" s="414" t="str">
        <f>IF(T346&lt;7,"対象外",IF(T349&gt;=0.285,"クリア","休暇不足"))</f>
        <v>対象外</v>
      </c>
      <c r="U351" s="388"/>
      <c r="V351" s="415"/>
      <c r="W351" s="436" t="str">
        <f>IF(W346&lt;7,"対象外",IF(W349&gt;=0.285,"達成","未達成"))</f>
        <v>対象外</v>
      </c>
      <c r="X351" s="437"/>
      <c r="Y351" s="438"/>
      <c r="Z351" s="23"/>
      <c r="AA351" s="402" t="s">
        <v>44</v>
      </c>
      <c r="AB351" s="403"/>
      <c r="AC351" s="403"/>
      <c r="AD351" s="403"/>
      <c r="AE351" s="404"/>
      <c r="AF351" s="414" t="str">
        <f>IF(AF346&lt;7,"対象外",IF(AF349&gt;=0.285,"クリア","休暇不足"))</f>
        <v>対象外</v>
      </c>
      <c r="AG351" s="388"/>
      <c r="AH351" s="415"/>
      <c r="AI351" s="436" t="str">
        <f>IF(AI346&lt;7,"対象外",IF(AI349&gt;=0.285,"達成","未達成"))</f>
        <v>対象外</v>
      </c>
      <c r="AJ351" s="437"/>
      <c r="AK351" s="438"/>
      <c r="AM351" s="395"/>
      <c r="AN351" s="388"/>
      <c r="AO351" s="385"/>
      <c r="AP351" s="386"/>
      <c r="AQ351" s="381"/>
      <c r="AR351" s="382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126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127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128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129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sheetProtection sheet="1" objects="1" scenarios="1"/>
  <mergeCells count="820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6"/>
    <mergeCell ref="AF5:AH6"/>
    <mergeCell ref="AI5:AK6"/>
    <mergeCell ref="AI14:AK15"/>
    <mergeCell ref="AN15:AO15"/>
    <mergeCell ref="A16:A31"/>
    <mergeCell ref="AF16:AF19"/>
    <mergeCell ref="AG16:AG19"/>
    <mergeCell ref="AI16:AI19"/>
    <mergeCell ref="AJ16:AJ19"/>
    <mergeCell ref="A14:C15"/>
    <mergeCell ref="D14:J14"/>
    <mergeCell ref="K14:Q14"/>
    <mergeCell ref="R14:X14"/>
    <mergeCell ref="Y14:AE14"/>
    <mergeCell ref="AF14:AH15"/>
    <mergeCell ref="AF31:AG31"/>
    <mergeCell ref="AI31:AJ31"/>
    <mergeCell ref="B16:C16"/>
    <mergeCell ref="B17:C17"/>
    <mergeCell ref="B18:C18"/>
    <mergeCell ref="AH26:AH31"/>
    <mergeCell ref="B19:C19"/>
    <mergeCell ref="B20:B21"/>
    <mergeCell ref="B22:B23"/>
    <mergeCell ref="B24:B25"/>
    <mergeCell ref="B26:B27"/>
    <mergeCell ref="A32:A47"/>
    <mergeCell ref="AF32:AF35"/>
    <mergeCell ref="AG32:AG35"/>
    <mergeCell ref="AI32:AI35"/>
    <mergeCell ref="AJ32:AJ35"/>
    <mergeCell ref="AF21:AG21"/>
    <mergeCell ref="AI21:AJ21"/>
    <mergeCell ref="AF37:AG37"/>
    <mergeCell ref="AI37:AJ37"/>
    <mergeCell ref="AF39:AG39"/>
    <mergeCell ref="AI39:AJ39"/>
    <mergeCell ref="AI29:AJ29"/>
    <mergeCell ref="AF29:AG29"/>
    <mergeCell ref="AF45:AG45"/>
    <mergeCell ref="AF47:AG47"/>
    <mergeCell ref="AI47:AJ47"/>
    <mergeCell ref="AI45:AJ45"/>
    <mergeCell ref="AF27:AG27"/>
    <mergeCell ref="AI27:AJ27"/>
    <mergeCell ref="AF23:AG23"/>
    <mergeCell ref="AI23:AJ23"/>
    <mergeCell ref="AF25:AG25"/>
    <mergeCell ref="AI25:AJ25"/>
    <mergeCell ref="AH20:AH25"/>
    <mergeCell ref="A48:A63"/>
    <mergeCell ref="AF48:AF51"/>
    <mergeCell ref="AG48:AG51"/>
    <mergeCell ref="AI48:AI51"/>
    <mergeCell ref="AJ48:AJ51"/>
    <mergeCell ref="AF55:AG55"/>
    <mergeCell ref="AI55:AJ55"/>
    <mergeCell ref="AF57:AG57"/>
    <mergeCell ref="AI57:AJ57"/>
    <mergeCell ref="AF59:AG59"/>
    <mergeCell ref="AI59:AJ59"/>
    <mergeCell ref="AF61:AG61"/>
    <mergeCell ref="AF53:AG53"/>
    <mergeCell ref="AI53:AJ53"/>
    <mergeCell ref="A64:A79"/>
    <mergeCell ref="AF64:AF67"/>
    <mergeCell ref="AG64:AG67"/>
    <mergeCell ref="AI64:AI67"/>
    <mergeCell ref="AF79:AG79"/>
    <mergeCell ref="AI79:AJ79"/>
    <mergeCell ref="AF69:AG69"/>
    <mergeCell ref="AI69:AJ69"/>
    <mergeCell ref="AF73:AG73"/>
    <mergeCell ref="AI73:AJ73"/>
    <mergeCell ref="B74:B75"/>
    <mergeCell ref="B76:B77"/>
    <mergeCell ref="B78:B79"/>
    <mergeCell ref="AF71:AG71"/>
    <mergeCell ref="A96:A111"/>
    <mergeCell ref="AF96:AF99"/>
    <mergeCell ref="AG96:AG99"/>
    <mergeCell ref="AI96:AI99"/>
    <mergeCell ref="A80:A95"/>
    <mergeCell ref="AF80:AF83"/>
    <mergeCell ref="AG80:AG83"/>
    <mergeCell ref="AI80:AI83"/>
    <mergeCell ref="B86:B87"/>
    <mergeCell ref="B88:B89"/>
    <mergeCell ref="AF87:AG87"/>
    <mergeCell ref="AI87:AJ87"/>
    <mergeCell ref="AF103:AG103"/>
    <mergeCell ref="AI103:AJ103"/>
    <mergeCell ref="AF95:AG95"/>
    <mergeCell ref="AJ80:AJ83"/>
    <mergeCell ref="AF105:AG105"/>
    <mergeCell ref="AI105:AJ105"/>
    <mergeCell ref="AF101:AG101"/>
    <mergeCell ref="AI101:AJ101"/>
    <mergeCell ref="AI95:AJ95"/>
    <mergeCell ref="AH90:AH95"/>
    <mergeCell ref="AH100:AH105"/>
    <mergeCell ref="B84:B85"/>
    <mergeCell ref="A128:A143"/>
    <mergeCell ref="AF128:AF131"/>
    <mergeCell ref="AG128:AG131"/>
    <mergeCell ref="AI128:AI131"/>
    <mergeCell ref="A112:A127"/>
    <mergeCell ref="AF112:AF115"/>
    <mergeCell ref="AG112:AG115"/>
    <mergeCell ref="AI112:AI115"/>
    <mergeCell ref="B122:B123"/>
    <mergeCell ref="AF121:AG121"/>
    <mergeCell ref="AI121:AJ121"/>
    <mergeCell ref="B124:B125"/>
    <mergeCell ref="B126:B127"/>
    <mergeCell ref="B132:B133"/>
    <mergeCell ref="B134:B135"/>
    <mergeCell ref="B136:B137"/>
    <mergeCell ref="B138:B139"/>
    <mergeCell ref="AJ128:AJ131"/>
    <mergeCell ref="AF141:AG141"/>
    <mergeCell ref="A160:A175"/>
    <mergeCell ref="AF160:AF163"/>
    <mergeCell ref="AG160:AG163"/>
    <mergeCell ref="AI160:AI163"/>
    <mergeCell ref="A144:A159"/>
    <mergeCell ref="AF144:AF147"/>
    <mergeCell ref="AG144:AG147"/>
    <mergeCell ref="AI144:AI147"/>
    <mergeCell ref="AJ144:AJ147"/>
    <mergeCell ref="B156:B157"/>
    <mergeCell ref="B158:B159"/>
    <mergeCell ref="AJ160:AJ163"/>
    <mergeCell ref="AF175:AG175"/>
    <mergeCell ref="AF165:AG165"/>
    <mergeCell ref="AI165:AJ165"/>
    <mergeCell ref="AF167:AG167"/>
    <mergeCell ref="AI167:AJ167"/>
    <mergeCell ref="AF169:AG169"/>
    <mergeCell ref="AI169:AJ169"/>
    <mergeCell ref="AF157:AG157"/>
    <mergeCell ref="AI157:AJ157"/>
    <mergeCell ref="B152:B153"/>
    <mergeCell ref="AJ176:AJ179"/>
    <mergeCell ref="AF171:AG171"/>
    <mergeCell ref="AI171:AJ171"/>
    <mergeCell ref="AF173:AG173"/>
    <mergeCell ref="AI173:AJ173"/>
    <mergeCell ref="AI175:AJ175"/>
    <mergeCell ref="AH164:AH169"/>
    <mergeCell ref="A192:A207"/>
    <mergeCell ref="AF192:AF195"/>
    <mergeCell ref="AG192:AG195"/>
    <mergeCell ref="AI192:AI195"/>
    <mergeCell ref="A176:A191"/>
    <mergeCell ref="AF176:AF179"/>
    <mergeCell ref="AG176:AG179"/>
    <mergeCell ref="AI176:AI179"/>
    <mergeCell ref="B180:B18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3:AJ183"/>
    <mergeCell ref="A224:A239"/>
    <mergeCell ref="AF224:AF227"/>
    <mergeCell ref="AG224:AG227"/>
    <mergeCell ref="AI224:AI227"/>
    <mergeCell ref="A208:A223"/>
    <mergeCell ref="AF208:AF211"/>
    <mergeCell ref="AG208:AG211"/>
    <mergeCell ref="AI208:AI211"/>
    <mergeCell ref="B214:B215"/>
    <mergeCell ref="B216:B217"/>
    <mergeCell ref="B230:B231"/>
    <mergeCell ref="B232:B233"/>
    <mergeCell ref="B224:C224"/>
    <mergeCell ref="B225:C225"/>
    <mergeCell ref="B226:C226"/>
    <mergeCell ref="B227:C227"/>
    <mergeCell ref="B212:B213"/>
    <mergeCell ref="A256:A271"/>
    <mergeCell ref="AF256:AF259"/>
    <mergeCell ref="AG256:AG259"/>
    <mergeCell ref="AI256:AI259"/>
    <mergeCell ref="A240:A255"/>
    <mergeCell ref="AF240:AF243"/>
    <mergeCell ref="AG240:AG243"/>
    <mergeCell ref="AI240:AI243"/>
    <mergeCell ref="B250:B251"/>
    <mergeCell ref="AF249:AG249"/>
    <mergeCell ref="AI249:AJ249"/>
    <mergeCell ref="B252:B253"/>
    <mergeCell ref="B254:B255"/>
    <mergeCell ref="B260:B261"/>
    <mergeCell ref="B262:B263"/>
    <mergeCell ref="B264:B265"/>
    <mergeCell ref="B266:B267"/>
    <mergeCell ref="B302:B303"/>
    <mergeCell ref="B291:C291"/>
    <mergeCell ref="A288:A303"/>
    <mergeCell ref="AF288:AF291"/>
    <mergeCell ref="AG288:AG291"/>
    <mergeCell ref="AI288:AI291"/>
    <mergeCell ref="A272:A287"/>
    <mergeCell ref="AF272:AF275"/>
    <mergeCell ref="AG272:AG275"/>
    <mergeCell ref="AI272:AI275"/>
    <mergeCell ref="B284:B285"/>
    <mergeCell ref="B286:B287"/>
    <mergeCell ref="AF295:AG295"/>
    <mergeCell ref="AI295:AJ295"/>
    <mergeCell ref="AF297:AG297"/>
    <mergeCell ref="AI297:AJ297"/>
    <mergeCell ref="AF287:AG287"/>
    <mergeCell ref="AI287:AJ287"/>
    <mergeCell ref="AJ288:AJ291"/>
    <mergeCell ref="AF303:AG303"/>
    <mergeCell ref="AF283:AG283"/>
    <mergeCell ref="AI283:AJ283"/>
    <mergeCell ref="AF285:AG285"/>
    <mergeCell ref="AI285:AJ285"/>
    <mergeCell ref="AI325:AJ325"/>
    <mergeCell ref="AH324:AH329"/>
    <mergeCell ref="AH330:AH335"/>
    <mergeCell ref="AH320:AH322"/>
    <mergeCell ref="A304:A319"/>
    <mergeCell ref="AF304:AF307"/>
    <mergeCell ref="AG304:AG307"/>
    <mergeCell ref="AI304:AI30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F319:AG319"/>
    <mergeCell ref="AI319:AJ319"/>
    <mergeCell ref="AJ304:AJ307"/>
    <mergeCell ref="AF317:AG317"/>
    <mergeCell ref="AI317:AJ317"/>
    <mergeCell ref="AF313:AG313"/>
    <mergeCell ref="AI313:AJ313"/>
    <mergeCell ref="AF327:AG327"/>
    <mergeCell ref="AI327:AJ327"/>
    <mergeCell ref="AI337:AK337"/>
    <mergeCell ref="AF337:AH337"/>
    <mergeCell ref="AF255:AG255"/>
    <mergeCell ref="AI255:AJ255"/>
    <mergeCell ref="AJ240:AJ243"/>
    <mergeCell ref="A320:A335"/>
    <mergeCell ref="AF320:AF323"/>
    <mergeCell ref="AG320:AG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F329:AG329"/>
    <mergeCell ref="AI329:AJ329"/>
    <mergeCell ref="AF325:AG325"/>
    <mergeCell ref="AI341:AK342"/>
    <mergeCell ref="AB342:AD342"/>
    <mergeCell ref="AF339:AH339"/>
    <mergeCell ref="AI339:AK339"/>
    <mergeCell ref="AA340:AC340"/>
    <mergeCell ref="AD340:AE340"/>
    <mergeCell ref="AF340:AH340"/>
    <mergeCell ref="AI340:AK340"/>
    <mergeCell ref="AF335:AG335"/>
    <mergeCell ref="AI335:AJ335"/>
    <mergeCell ref="AI93:AJ93"/>
    <mergeCell ref="AJ96:AJ99"/>
    <mergeCell ref="AJ320:AJ323"/>
    <mergeCell ref="AI71:AJ71"/>
    <mergeCell ref="AI303:AJ303"/>
    <mergeCell ref="AF293:AG293"/>
    <mergeCell ref="AI293:AJ293"/>
    <mergeCell ref="AF301:AG301"/>
    <mergeCell ref="AI301:AJ301"/>
    <mergeCell ref="AF315:AG315"/>
    <mergeCell ref="AI315:AJ315"/>
    <mergeCell ref="AH314:AH319"/>
    <mergeCell ref="AF215:AG215"/>
    <mergeCell ref="AI215:AJ215"/>
    <mergeCell ref="AF217:AG217"/>
    <mergeCell ref="AI217:AJ217"/>
    <mergeCell ref="AF233:AG233"/>
    <mergeCell ref="AI233:AJ233"/>
    <mergeCell ref="AI185:AJ185"/>
    <mergeCell ref="AF187:AG187"/>
    <mergeCell ref="AI187:AJ187"/>
    <mergeCell ref="AF181:AG181"/>
    <mergeCell ref="AI181:AJ181"/>
    <mergeCell ref="AF183:AG183"/>
    <mergeCell ref="AF137:AG137"/>
    <mergeCell ref="AI137:AJ137"/>
    <mergeCell ref="AF41:AG41"/>
    <mergeCell ref="AI41:AJ41"/>
    <mergeCell ref="AF43:AG43"/>
    <mergeCell ref="AI43:AJ43"/>
    <mergeCell ref="AK96:AK98"/>
    <mergeCell ref="AI61:AJ61"/>
    <mergeCell ref="AJ64:AJ67"/>
    <mergeCell ref="AF63:AG63"/>
    <mergeCell ref="AI63:AJ63"/>
    <mergeCell ref="AF89:AG89"/>
    <mergeCell ref="AI89:AJ89"/>
    <mergeCell ref="AH84:AH89"/>
    <mergeCell ref="AK80:AK82"/>
    <mergeCell ref="AF85:AG85"/>
    <mergeCell ref="AI85:AJ85"/>
    <mergeCell ref="AF75:AG75"/>
    <mergeCell ref="AI75:AJ75"/>
    <mergeCell ref="AF77:AG77"/>
    <mergeCell ref="AI77:AJ77"/>
    <mergeCell ref="AF91:AG91"/>
    <mergeCell ref="AI91:AJ91"/>
    <mergeCell ref="AF93:AG93"/>
    <mergeCell ref="AK128:AK130"/>
    <mergeCell ref="AF107:AG107"/>
    <mergeCell ref="AI107:AJ107"/>
    <mergeCell ref="AF109:AG109"/>
    <mergeCell ref="AI109:AJ109"/>
    <mergeCell ref="AF111:AG111"/>
    <mergeCell ref="AI111:AJ111"/>
    <mergeCell ref="AH106:AH111"/>
    <mergeCell ref="AF127:AG127"/>
    <mergeCell ref="AI127:AJ127"/>
    <mergeCell ref="AJ112:AJ115"/>
    <mergeCell ref="AF117:AG117"/>
    <mergeCell ref="AI117:AJ117"/>
    <mergeCell ref="AF119:AG119"/>
    <mergeCell ref="AI119:AJ119"/>
    <mergeCell ref="AF125:AG125"/>
    <mergeCell ref="AI125:AJ125"/>
    <mergeCell ref="AF123:AG123"/>
    <mergeCell ref="AI123:AJ123"/>
    <mergeCell ref="AH116:AH121"/>
    <mergeCell ref="AH122:AH127"/>
    <mergeCell ref="AK112:AK114"/>
    <mergeCell ref="AF139:AG139"/>
    <mergeCell ref="AI139:AJ139"/>
    <mergeCell ref="AF143:AG143"/>
    <mergeCell ref="AI143:AJ143"/>
    <mergeCell ref="AH132:AH137"/>
    <mergeCell ref="AH138:AH143"/>
    <mergeCell ref="AK144:AK146"/>
    <mergeCell ref="AF155:AG155"/>
    <mergeCell ref="AI155:AJ155"/>
    <mergeCell ref="AF151:AG151"/>
    <mergeCell ref="AI151:AJ151"/>
    <mergeCell ref="AF153:AG153"/>
    <mergeCell ref="AI153:AJ153"/>
    <mergeCell ref="AH148:AH153"/>
    <mergeCell ref="AH154:AH159"/>
    <mergeCell ref="AF149:AG149"/>
    <mergeCell ref="AI149:AJ149"/>
    <mergeCell ref="AF159:AG159"/>
    <mergeCell ref="AI159:AJ159"/>
    <mergeCell ref="AI141:AJ141"/>
    <mergeCell ref="AF135:AG135"/>
    <mergeCell ref="AI135:AJ135"/>
    <mergeCell ref="AF133:AG133"/>
    <mergeCell ref="AI133:AJ133"/>
    <mergeCell ref="AF201:AG201"/>
    <mergeCell ref="AI201:AJ201"/>
    <mergeCell ref="AF203:AG203"/>
    <mergeCell ref="AI203:AJ203"/>
    <mergeCell ref="AF189:AG189"/>
    <mergeCell ref="AI189:AJ189"/>
    <mergeCell ref="AF197:AG197"/>
    <mergeCell ref="AI197:AJ197"/>
    <mergeCell ref="AJ192:AJ195"/>
    <mergeCell ref="AF199:AG199"/>
    <mergeCell ref="AI199:AJ199"/>
    <mergeCell ref="AF191:AG191"/>
    <mergeCell ref="AI191:AJ191"/>
    <mergeCell ref="AF205:AG205"/>
    <mergeCell ref="AI205:AJ205"/>
    <mergeCell ref="AF213:AG213"/>
    <mergeCell ref="AI213:AJ213"/>
    <mergeCell ref="AF207:AG207"/>
    <mergeCell ref="AI207:AJ207"/>
    <mergeCell ref="AJ208:AJ211"/>
    <mergeCell ref="AF231:AG231"/>
    <mergeCell ref="AI231:AJ231"/>
    <mergeCell ref="AF219:AG219"/>
    <mergeCell ref="AI219:AJ219"/>
    <mergeCell ref="AF221:AG221"/>
    <mergeCell ref="AI221:AJ221"/>
    <mergeCell ref="AJ224:AJ227"/>
    <mergeCell ref="AF229:AG229"/>
    <mergeCell ref="AI229:AJ229"/>
    <mergeCell ref="AF223:AG223"/>
    <mergeCell ref="AI223:AJ223"/>
    <mergeCell ref="AJ256:AJ259"/>
    <mergeCell ref="AF269:AG269"/>
    <mergeCell ref="AI269:AJ269"/>
    <mergeCell ref="AF263:AG263"/>
    <mergeCell ref="AI263:AJ263"/>
    <mergeCell ref="AF261:AG261"/>
    <mergeCell ref="AI261:AJ261"/>
    <mergeCell ref="AF235:AG235"/>
    <mergeCell ref="AI235:AJ235"/>
    <mergeCell ref="AF237:AG237"/>
    <mergeCell ref="AI237:AJ237"/>
    <mergeCell ref="AF239:AG239"/>
    <mergeCell ref="AI239:AJ239"/>
    <mergeCell ref="AF245:AG245"/>
    <mergeCell ref="AI245:AJ245"/>
    <mergeCell ref="AF247:AG247"/>
    <mergeCell ref="AI247:AJ247"/>
    <mergeCell ref="AF253:AG253"/>
    <mergeCell ref="AI253:AJ253"/>
    <mergeCell ref="AF251:AG251"/>
    <mergeCell ref="AI251:AJ251"/>
    <mergeCell ref="AF267:AG267"/>
    <mergeCell ref="AI267:AJ267"/>
    <mergeCell ref="AH260:AH265"/>
    <mergeCell ref="AF279:AG279"/>
    <mergeCell ref="AI279:AJ279"/>
    <mergeCell ref="AF281:AG281"/>
    <mergeCell ref="AI281:AJ281"/>
    <mergeCell ref="AF277:AG277"/>
    <mergeCell ref="B28:B29"/>
    <mergeCell ref="B30:B31"/>
    <mergeCell ref="B36:B37"/>
    <mergeCell ref="AF333:AG333"/>
    <mergeCell ref="AI333:AJ333"/>
    <mergeCell ref="AF331:AG331"/>
    <mergeCell ref="AI331:AJ331"/>
    <mergeCell ref="AF309:AG309"/>
    <mergeCell ref="AI309:AJ309"/>
    <mergeCell ref="AF311:AG311"/>
    <mergeCell ref="AI311:AJ311"/>
    <mergeCell ref="AF299:AG299"/>
    <mergeCell ref="AI299:AJ299"/>
    <mergeCell ref="B38:B39"/>
    <mergeCell ref="B40:B41"/>
    <mergeCell ref="B42:B43"/>
    <mergeCell ref="AI277:AJ277"/>
    <mergeCell ref="AF265:AG265"/>
    <mergeCell ref="AI265:AJ265"/>
    <mergeCell ref="AF271:AG271"/>
    <mergeCell ref="AI271:AJ271"/>
    <mergeCell ref="AJ272:AJ275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186:B187"/>
    <mergeCell ref="B188:B189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08:C208"/>
    <mergeCell ref="C348:E348"/>
    <mergeCell ref="F348:G348"/>
    <mergeCell ref="AF346:AH346"/>
    <mergeCell ref="H338:J338"/>
    <mergeCell ref="K338:M338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F338:AH338"/>
    <mergeCell ref="F340:G340"/>
    <mergeCell ref="C340:E340"/>
    <mergeCell ref="C349:G349"/>
    <mergeCell ref="W349:Y350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A1:U1"/>
    <mergeCell ref="AI1:AK1"/>
    <mergeCell ref="B306:C306"/>
    <mergeCell ref="AF351:AH351"/>
    <mergeCell ref="AI351:AK351"/>
    <mergeCell ref="T338:V338"/>
    <mergeCell ref="W338:Y338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D350:F350"/>
    <mergeCell ref="P350:R350"/>
    <mergeCell ref="AB350:AD350"/>
    <mergeCell ref="C351:G351"/>
    <mergeCell ref="AH16:AH18"/>
    <mergeCell ref="AK20:AK25"/>
    <mergeCell ref="AK26:AK31"/>
    <mergeCell ref="AH36:AH41"/>
    <mergeCell ref="AH42:AH47"/>
    <mergeCell ref="AH52:AH57"/>
    <mergeCell ref="AH58:AH63"/>
    <mergeCell ref="AH68:AH73"/>
    <mergeCell ref="AH74:AH79"/>
    <mergeCell ref="AK16:AK18"/>
    <mergeCell ref="AK32:AK34"/>
    <mergeCell ref="AK48:AK50"/>
    <mergeCell ref="AK64:AK66"/>
    <mergeCell ref="AH32:AH34"/>
    <mergeCell ref="AH48:AH50"/>
    <mergeCell ref="AH64:AH66"/>
    <mergeCell ref="AH266:AH271"/>
    <mergeCell ref="AH276:AH281"/>
    <mergeCell ref="AH282:AH287"/>
    <mergeCell ref="AH292:AH297"/>
    <mergeCell ref="AH298:AH303"/>
    <mergeCell ref="AH308:AH313"/>
    <mergeCell ref="AH170:AH175"/>
    <mergeCell ref="AH180:AH185"/>
    <mergeCell ref="AH186:AH191"/>
    <mergeCell ref="AH196:AH201"/>
    <mergeCell ref="AH202:AH207"/>
    <mergeCell ref="AH212:AH217"/>
    <mergeCell ref="AH218:AH223"/>
    <mergeCell ref="AH228:AH233"/>
    <mergeCell ref="AH234:AH239"/>
    <mergeCell ref="AH224:AH226"/>
    <mergeCell ref="AH240:AH242"/>
    <mergeCell ref="AH256:AH258"/>
    <mergeCell ref="AH272:AH274"/>
    <mergeCell ref="AH288:AH290"/>
    <mergeCell ref="AH304:AH306"/>
    <mergeCell ref="AH244:AH249"/>
    <mergeCell ref="AH250:AH255"/>
    <mergeCell ref="AH80:AH82"/>
    <mergeCell ref="AH96:AH98"/>
    <mergeCell ref="AH112:AH114"/>
    <mergeCell ref="AH128:AH130"/>
    <mergeCell ref="AH144:AH146"/>
    <mergeCell ref="AH160:AH162"/>
    <mergeCell ref="AH176:AH178"/>
    <mergeCell ref="AH192:AH194"/>
    <mergeCell ref="AH208:AH210"/>
    <mergeCell ref="AK208:AK210"/>
    <mergeCell ref="AK224:AK226"/>
    <mergeCell ref="AK240:AK242"/>
    <mergeCell ref="AK256:AK258"/>
    <mergeCell ref="AK272:AK274"/>
    <mergeCell ref="AK288:AK290"/>
    <mergeCell ref="AK212:AK217"/>
    <mergeCell ref="AK218:AK223"/>
    <mergeCell ref="AK228:AK233"/>
    <mergeCell ref="AK234:AK239"/>
    <mergeCell ref="AK244:AK249"/>
    <mergeCell ref="AK250:AK255"/>
    <mergeCell ref="AK260:AK265"/>
    <mergeCell ref="AK266:AK271"/>
    <mergeCell ref="AK276:AK281"/>
    <mergeCell ref="AK282:AK287"/>
    <mergeCell ref="AK164:AK169"/>
    <mergeCell ref="AK170:AK175"/>
    <mergeCell ref="AK180:AK185"/>
    <mergeCell ref="AK186:AK191"/>
    <mergeCell ref="AK196:AK201"/>
    <mergeCell ref="AK202:AK207"/>
    <mergeCell ref="AK160:AK162"/>
    <mergeCell ref="AK176:AK178"/>
    <mergeCell ref="AK192:AK194"/>
    <mergeCell ref="AK292:AK297"/>
    <mergeCell ref="AK298:AK303"/>
    <mergeCell ref="AK308:AK313"/>
    <mergeCell ref="AK314:AK319"/>
    <mergeCell ref="AK324:AK329"/>
    <mergeCell ref="AK330:AK335"/>
    <mergeCell ref="AK304:AK306"/>
    <mergeCell ref="AK320:AK322"/>
    <mergeCell ref="AK36:AK41"/>
    <mergeCell ref="AK42:AK47"/>
    <mergeCell ref="AK52:AK57"/>
    <mergeCell ref="AK58:AK63"/>
    <mergeCell ref="AK68:AK73"/>
    <mergeCell ref="AK74:AK79"/>
    <mergeCell ref="AK84:AK89"/>
    <mergeCell ref="AK90:AK95"/>
    <mergeCell ref="AK100:AK105"/>
    <mergeCell ref="AK106:AK111"/>
    <mergeCell ref="AK116:AK121"/>
    <mergeCell ref="AK122:AK127"/>
    <mergeCell ref="AK132:AK137"/>
    <mergeCell ref="AK138:AK143"/>
    <mergeCell ref="AK148:AK153"/>
    <mergeCell ref="AK154:AK159"/>
    <mergeCell ref="W337:Y337"/>
    <mergeCell ref="T337:V337"/>
    <mergeCell ref="K340:M340"/>
    <mergeCell ref="H340:J340"/>
    <mergeCell ref="K339:M339"/>
    <mergeCell ref="K337:M337"/>
    <mergeCell ref="H337:J337"/>
    <mergeCell ref="E338:G338"/>
    <mergeCell ref="E339:G339"/>
    <mergeCell ref="Q338:S338"/>
    <mergeCell ref="Q339:S339"/>
    <mergeCell ref="O340:Q340"/>
    <mergeCell ref="R340:S340"/>
    <mergeCell ref="W340:Y340"/>
    <mergeCell ref="T340:V340"/>
    <mergeCell ref="AQ350:AR351"/>
    <mergeCell ref="AO350:AP351"/>
    <mergeCell ref="AO349:AP349"/>
    <mergeCell ref="AQ349:AR349"/>
    <mergeCell ref="AC338:AE338"/>
    <mergeCell ref="AC339:AE339"/>
    <mergeCell ref="E346:G346"/>
    <mergeCell ref="E347:G347"/>
    <mergeCell ref="Q346:S346"/>
    <mergeCell ref="Q347:S347"/>
    <mergeCell ref="AC346:AE346"/>
    <mergeCell ref="AC347:AE347"/>
    <mergeCell ref="AM350:AN351"/>
    <mergeCell ref="AI345:AK345"/>
    <mergeCell ref="AF345:AH345"/>
    <mergeCell ref="W345:Y345"/>
    <mergeCell ref="T345:V345"/>
    <mergeCell ref="K345:M345"/>
    <mergeCell ref="H345:J345"/>
    <mergeCell ref="AA343:AE343"/>
    <mergeCell ref="AA341:AE341"/>
    <mergeCell ref="AF341:AH342"/>
    <mergeCell ref="AF343:AH343"/>
    <mergeCell ref="H351:J351"/>
  </mergeCells>
  <phoneticPr fontId="1"/>
  <conditionalFormatting sqref="AN12 D18:AE18">
    <cfRule type="containsText" dxfId="1491" priority="2496" operator="containsText" text="日">
      <formula>NOT(ISERROR(SEARCH("日",D12)))</formula>
    </cfRule>
    <cfRule type="containsText" dxfId="1490" priority="2497" operator="containsText" text="土">
      <formula>NOT(ISERROR(SEARCH("土",D12)))</formula>
    </cfRule>
  </conditionalFormatting>
  <conditionalFormatting sqref="D130:AE130">
    <cfRule type="containsText" dxfId="1485" priority="2490" operator="containsText" text="日">
      <formula>NOT(ISERROR(SEARCH("日",D130)))</formula>
    </cfRule>
    <cfRule type="containsText" dxfId="1484" priority="2491" operator="containsText" text="土">
      <formula>NOT(ISERROR(SEARCH("土",D130)))</formula>
    </cfRule>
  </conditionalFormatting>
  <conditionalFormatting sqref="D226:AE226">
    <cfRule type="containsText" dxfId="1483" priority="2488" operator="containsText" text="日">
      <formula>NOT(ISERROR(SEARCH("日",D226)))</formula>
    </cfRule>
    <cfRule type="containsText" dxfId="1482" priority="2489" operator="containsText" text="土">
      <formula>NOT(ISERROR(SEARCH("土",D226)))</formula>
    </cfRule>
  </conditionalFormatting>
  <conditionalFormatting sqref="D306:AE306">
    <cfRule type="containsText" dxfId="1481" priority="2486" operator="containsText" text="日">
      <formula>NOT(ISERROR(SEARCH("日",D306)))</formula>
    </cfRule>
    <cfRule type="containsText" dxfId="1480" priority="2487" operator="containsText" text="土">
      <formula>NOT(ISERROR(SEARCH("土",D306)))</formula>
    </cfRule>
  </conditionalFormatting>
  <conditionalFormatting sqref="D18">
    <cfRule type="expression" priority="2484">
      <formula>IF($D$19&lt;&gt;""+$E$18,)</formula>
    </cfRule>
  </conditionalFormatting>
  <conditionalFormatting sqref="D18:AE18">
    <cfRule type="expression" dxfId="1477" priority="2483">
      <formula>IF(COUNTIF(D19,"*日*"),TRUE,FALSE)</formula>
    </cfRule>
  </conditionalFormatting>
  <conditionalFormatting sqref="D34:AE34">
    <cfRule type="containsText" dxfId="1476" priority="2481" operator="containsText" text="日">
      <formula>NOT(ISERROR(SEARCH("日",D34)))</formula>
    </cfRule>
    <cfRule type="containsText" dxfId="1475" priority="2482" operator="containsText" text="土">
      <formula>NOT(ISERROR(SEARCH("土",D34)))</formula>
    </cfRule>
  </conditionalFormatting>
  <conditionalFormatting sqref="D34:AE34">
    <cfRule type="expression" priority="2480">
      <formula>IF($D$19&lt;&gt;""+$E$18,)</formula>
    </cfRule>
  </conditionalFormatting>
  <conditionalFormatting sqref="D34:AE34">
    <cfRule type="expression" dxfId="1474" priority="2479">
      <formula>IF(COUNTIF(D35,"*日*"),TRUE,FALSE)</formula>
    </cfRule>
  </conditionalFormatting>
  <conditionalFormatting sqref="D50:AE50">
    <cfRule type="containsText" dxfId="1473" priority="2477" operator="containsText" text="日">
      <formula>NOT(ISERROR(SEARCH("日",D50)))</formula>
    </cfRule>
    <cfRule type="containsText" dxfId="1472" priority="2478" operator="containsText" text="土">
      <formula>NOT(ISERROR(SEARCH("土",D50)))</formula>
    </cfRule>
  </conditionalFormatting>
  <conditionalFormatting sqref="D50:AE50">
    <cfRule type="expression" priority="2476">
      <formula>IF($D$19&lt;&gt;""+$E$18,)</formula>
    </cfRule>
  </conditionalFormatting>
  <conditionalFormatting sqref="D50:AE50">
    <cfRule type="expression" dxfId="1471" priority="2475">
      <formula>IF(COUNTIF(D51,"*日*"),TRUE,FALSE)</formula>
    </cfRule>
  </conditionalFormatting>
  <conditionalFormatting sqref="D66:AE66">
    <cfRule type="containsText" dxfId="1470" priority="2473" operator="containsText" text="日">
      <formula>NOT(ISERROR(SEARCH("日",D66)))</formula>
    </cfRule>
    <cfRule type="containsText" dxfId="1469" priority="2474" operator="containsText" text="土">
      <formula>NOT(ISERROR(SEARCH("土",D66)))</formula>
    </cfRule>
  </conditionalFormatting>
  <conditionalFormatting sqref="D66:AE66">
    <cfRule type="expression" priority="2472">
      <formula>IF($D$19&lt;&gt;""+$E$18,)</formula>
    </cfRule>
  </conditionalFormatting>
  <conditionalFormatting sqref="D66:AE66">
    <cfRule type="expression" dxfId="1468" priority="2471">
      <formula>IF(COUNTIF(D67,"*日*"),TRUE,FALSE)</formula>
    </cfRule>
  </conditionalFormatting>
  <conditionalFormatting sqref="D82:AE82">
    <cfRule type="containsText" dxfId="1467" priority="2469" operator="containsText" text="日">
      <formula>NOT(ISERROR(SEARCH("日",D82)))</formula>
    </cfRule>
    <cfRule type="containsText" dxfId="1466" priority="2470" operator="containsText" text="土">
      <formula>NOT(ISERROR(SEARCH("土",D82)))</formula>
    </cfRule>
  </conditionalFormatting>
  <conditionalFormatting sqref="D82:AE82">
    <cfRule type="expression" priority="2468">
      <formula>IF($D$19&lt;&gt;""+$E$18,)</formula>
    </cfRule>
  </conditionalFormatting>
  <conditionalFormatting sqref="D82:AE82">
    <cfRule type="expression" dxfId="1465" priority="2467">
      <formula>IF(COUNTIF(D83,"*日*"),TRUE,FALSE)</formula>
    </cfRule>
  </conditionalFormatting>
  <conditionalFormatting sqref="D98:AE98">
    <cfRule type="containsText" dxfId="1464" priority="2465" operator="containsText" text="日">
      <formula>NOT(ISERROR(SEARCH("日",D98)))</formula>
    </cfRule>
    <cfRule type="containsText" dxfId="1463" priority="2466" operator="containsText" text="土">
      <formula>NOT(ISERROR(SEARCH("土",D98)))</formula>
    </cfRule>
  </conditionalFormatting>
  <conditionalFormatting sqref="D98:AE98">
    <cfRule type="expression" priority="2464">
      <formula>IF($D$19&lt;&gt;""+$E$18,)</formula>
    </cfRule>
  </conditionalFormatting>
  <conditionalFormatting sqref="D98:AE98">
    <cfRule type="expression" dxfId="1462" priority="2463">
      <formula>IF(COUNTIF(D99,"*日*"),TRUE,FALSE)</formula>
    </cfRule>
  </conditionalFormatting>
  <conditionalFormatting sqref="D114:AE114">
    <cfRule type="containsText" dxfId="1461" priority="2461" operator="containsText" text="日">
      <formula>NOT(ISERROR(SEARCH("日",D114)))</formula>
    </cfRule>
    <cfRule type="containsText" dxfId="1460" priority="2462" operator="containsText" text="土">
      <formula>NOT(ISERROR(SEARCH("土",D114)))</formula>
    </cfRule>
  </conditionalFormatting>
  <conditionalFormatting sqref="D114:AE114">
    <cfRule type="expression" priority="2460">
      <formula>IF($D$19&lt;&gt;""+$E$18,)</formula>
    </cfRule>
  </conditionalFormatting>
  <conditionalFormatting sqref="D114:AE114">
    <cfRule type="expression" dxfId="1459" priority="2459">
      <formula>IF(COUNTIF(D115,"*日*"),TRUE,FALSE)</formula>
    </cfRule>
  </conditionalFormatting>
  <conditionalFormatting sqref="D130:AE130">
    <cfRule type="expression" dxfId="1458" priority="2458">
      <formula>IF(COUNTIF(D131,"*日*"),TRUE,FALSE)</formula>
    </cfRule>
  </conditionalFormatting>
  <conditionalFormatting sqref="D146:AE146">
    <cfRule type="containsText" dxfId="1457" priority="2456" operator="containsText" text="日">
      <formula>NOT(ISERROR(SEARCH("日",D146)))</formula>
    </cfRule>
    <cfRule type="containsText" dxfId="1456" priority="2457" operator="containsText" text="土">
      <formula>NOT(ISERROR(SEARCH("土",D146)))</formula>
    </cfRule>
  </conditionalFormatting>
  <conditionalFormatting sqref="D146:AE146">
    <cfRule type="expression" dxfId="1455" priority="2455">
      <formula>IF(COUNTIF(D147,"*日*"),TRUE,FALSE)</formula>
    </cfRule>
  </conditionalFormatting>
  <conditionalFormatting sqref="D162:AE162">
    <cfRule type="containsText" dxfId="1454" priority="2453" operator="containsText" text="日">
      <formula>NOT(ISERROR(SEARCH("日",D162)))</formula>
    </cfRule>
    <cfRule type="containsText" dxfId="1453" priority="2454" operator="containsText" text="土">
      <formula>NOT(ISERROR(SEARCH("土",D162)))</formula>
    </cfRule>
  </conditionalFormatting>
  <conditionalFormatting sqref="D162:AE162">
    <cfRule type="expression" dxfId="1452" priority="2452">
      <formula>IF(COUNTIF(D163,"*日*"),TRUE,FALSE)</formula>
    </cfRule>
  </conditionalFormatting>
  <conditionalFormatting sqref="D178:AE178">
    <cfRule type="containsText" dxfId="1451" priority="2450" operator="containsText" text="日">
      <formula>NOT(ISERROR(SEARCH("日",D178)))</formula>
    </cfRule>
    <cfRule type="containsText" dxfId="1450" priority="2451" operator="containsText" text="土">
      <formula>NOT(ISERROR(SEARCH("土",D178)))</formula>
    </cfRule>
  </conditionalFormatting>
  <conditionalFormatting sqref="D178:AE178">
    <cfRule type="expression" dxfId="1449" priority="2449">
      <formula>IF(COUNTIF(D179,"*日*"),TRUE,FALSE)</formula>
    </cfRule>
  </conditionalFormatting>
  <conditionalFormatting sqref="D194:AE194">
    <cfRule type="containsText" dxfId="1448" priority="2447" operator="containsText" text="日">
      <formula>NOT(ISERROR(SEARCH("日",D194)))</formula>
    </cfRule>
    <cfRule type="containsText" dxfId="1447" priority="2448" operator="containsText" text="土">
      <formula>NOT(ISERROR(SEARCH("土",D194)))</formula>
    </cfRule>
  </conditionalFormatting>
  <conditionalFormatting sqref="D194:AE194">
    <cfRule type="expression" dxfId="1446" priority="2446">
      <formula>IF(COUNTIF(D195,"*日*"),TRUE,FALSE)</formula>
    </cfRule>
  </conditionalFormatting>
  <conditionalFormatting sqref="D210:AE210">
    <cfRule type="containsText" dxfId="1445" priority="2444" operator="containsText" text="日">
      <formula>NOT(ISERROR(SEARCH("日",D210)))</formula>
    </cfRule>
    <cfRule type="containsText" dxfId="1444" priority="2445" operator="containsText" text="土">
      <formula>NOT(ISERROR(SEARCH("土",D210)))</formula>
    </cfRule>
  </conditionalFormatting>
  <conditionalFormatting sqref="D210:AE210">
    <cfRule type="expression" dxfId="1443" priority="2443">
      <formula>IF(COUNTIF(D211,"*日*"),TRUE,FALSE)</formula>
    </cfRule>
  </conditionalFormatting>
  <conditionalFormatting sqref="D226:AE226">
    <cfRule type="expression" dxfId="1442" priority="2442">
      <formula>IF(COUNTIF(D227,"*日*"),TRUE,FALSE)</formula>
    </cfRule>
  </conditionalFormatting>
  <conditionalFormatting sqref="D242:AE242">
    <cfRule type="containsText" dxfId="1441" priority="2440" operator="containsText" text="日">
      <formula>NOT(ISERROR(SEARCH("日",D242)))</formula>
    </cfRule>
    <cfRule type="containsText" dxfId="1440" priority="2441" operator="containsText" text="土">
      <formula>NOT(ISERROR(SEARCH("土",D242)))</formula>
    </cfRule>
  </conditionalFormatting>
  <conditionalFormatting sqref="D242:AE242">
    <cfRule type="expression" dxfId="1439" priority="2439">
      <formula>IF(COUNTIF(D243,"*日*"),TRUE,FALSE)</formula>
    </cfRule>
  </conditionalFormatting>
  <conditionalFormatting sqref="D258:AE258">
    <cfRule type="containsText" dxfId="1438" priority="2437" operator="containsText" text="日">
      <formula>NOT(ISERROR(SEARCH("日",D258)))</formula>
    </cfRule>
    <cfRule type="containsText" dxfId="1437" priority="2438" operator="containsText" text="土">
      <formula>NOT(ISERROR(SEARCH("土",D258)))</formula>
    </cfRule>
  </conditionalFormatting>
  <conditionalFormatting sqref="D258:AE258">
    <cfRule type="expression" dxfId="1436" priority="2436">
      <formula>IF(COUNTIF(D259,"*日*"),TRUE,FALSE)</formula>
    </cfRule>
  </conditionalFormatting>
  <conditionalFormatting sqref="D274:AE274">
    <cfRule type="containsText" dxfId="1435" priority="2434" operator="containsText" text="日">
      <formula>NOT(ISERROR(SEARCH("日",D274)))</formula>
    </cfRule>
    <cfRule type="containsText" dxfId="1434" priority="2435" operator="containsText" text="土">
      <formula>NOT(ISERROR(SEARCH("土",D274)))</formula>
    </cfRule>
  </conditionalFormatting>
  <conditionalFormatting sqref="D274:AE274">
    <cfRule type="expression" dxfId="1433" priority="2433">
      <formula>IF(COUNTIF(D275,"*日*"),TRUE,FALSE)</formula>
    </cfRule>
  </conditionalFormatting>
  <conditionalFormatting sqref="D290:AE290">
    <cfRule type="containsText" dxfId="1432" priority="2431" operator="containsText" text="日">
      <formula>NOT(ISERROR(SEARCH("日",D290)))</formula>
    </cfRule>
    <cfRule type="containsText" dxfId="1431" priority="2432" operator="containsText" text="土">
      <formula>NOT(ISERROR(SEARCH("土",D290)))</formula>
    </cfRule>
  </conditionalFormatting>
  <conditionalFormatting sqref="D290:AE290">
    <cfRule type="expression" dxfId="1430" priority="2430">
      <formula>IF(COUNTIF(D291,"*日*"),TRUE,FALSE)</formula>
    </cfRule>
  </conditionalFormatting>
  <conditionalFormatting sqref="D306:AE306">
    <cfRule type="expression" dxfId="1429" priority="2429">
      <formula>IF(COUNTIF(D307,"*日*"),TRUE,FALSE)</formula>
    </cfRule>
  </conditionalFormatting>
  <conditionalFormatting sqref="D322:AE322">
    <cfRule type="containsText" dxfId="1428" priority="2427" operator="containsText" text="日">
      <formula>NOT(ISERROR(SEARCH("日",D322)))</formula>
    </cfRule>
    <cfRule type="containsText" dxfId="1427" priority="2428" operator="containsText" text="土">
      <formula>NOT(ISERROR(SEARCH("土",D322)))</formula>
    </cfRule>
  </conditionalFormatting>
  <conditionalFormatting sqref="D322:AE322">
    <cfRule type="expression" dxfId="1426" priority="2426">
      <formula>IF(COUNTIF(D323,"*日*"),TRUE,FALSE)</formula>
    </cfRule>
  </conditionalFormatting>
  <conditionalFormatting sqref="D238:AE238">
    <cfRule type="containsText" dxfId="1425" priority="2349" operator="containsText" text="正月">
      <formula>NOT(ISERROR(SEARCH("正月",D238)))</formula>
    </cfRule>
    <cfRule type="containsText" dxfId="1424" priority="2350" operator="containsText" text="夏休">
      <formula>NOT(ISERROR(SEARCH("夏休",D238)))</formula>
    </cfRule>
  </conditionalFormatting>
  <conditionalFormatting sqref="D239:AE239">
    <cfRule type="containsText" dxfId="1423" priority="2347" operator="containsText" text="正月">
      <formula>NOT(ISERROR(SEARCH("正月",D239)))</formula>
    </cfRule>
    <cfRule type="containsText" dxfId="1422" priority="2348" operator="containsText" text="夏休">
      <formula>NOT(ISERROR(SEARCH("夏休",D239)))</formula>
    </cfRule>
  </conditionalFormatting>
  <conditionalFormatting sqref="D238:AE239">
    <cfRule type="containsText" dxfId="1421" priority="2345" operator="containsText" text="中止">
      <formula>NOT(ISERROR(SEARCH("中止",D238)))</formula>
    </cfRule>
    <cfRule type="containsText" dxfId="1420" priority="2346" operator="containsText" text="休日">
      <formula>NOT(ISERROR(SEARCH("休日",D238)))</formula>
    </cfRule>
  </conditionalFormatting>
  <conditionalFormatting sqref="D254:AE254">
    <cfRule type="containsText" dxfId="1419" priority="2343" operator="containsText" text="正月">
      <formula>NOT(ISERROR(SEARCH("正月",D254)))</formula>
    </cfRule>
    <cfRule type="containsText" dxfId="1418" priority="2344" operator="containsText" text="夏休">
      <formula>NOT(ISERROR(SEARCH("夏休",D254)))</formula>
    </cfRule>
  </conditionalFormatting>
  <conditionalFormatting sqref="D255:AE255">
    <cfRule type="containsText" dxfId="1417" priority="2341" operator="containsText" text="正月">
      <formula>NOT(ISERROR(SEARCH("正月",D255)))</formula>
    </cfRule>
    <cfRule type="containsText" dxfId="1416" priority="2342" operator="containsText" text="夏休">
      <formula>NOT(ISERROR(SEARCH("夏休",D255)))</formula>
    </cfRule>
  </conditionalFormatting>
  <conditionalFormatting sqref="D254:AE255">
    <cfRule type="containsText" dxfId="1415" priority="2339" operator="containsText" text="中止">
      <formula>NOT(ISERROR(SEARCH("中止",D254)))</formula>
    </cfRule>
    <cfRule type="containsText" dxfId="1414" priority="2340" operator="containsText" text="休日">
      <formula>NOT(ISERROR(SEARCH("休日",D254)))</formula>
    </cfRule>
  </conditionalFormatting>
  <conditionalFormatting sqref="D270:AE270">
    <cfRule type="containsText" dxfId="1413" priority="2337" operator="containsText" text="正月">
      <formula>NOT(ISERROR(SEARCH("正月",D270)))</formula>
    </cfRule>
    <cfRule type="containsText" dxfId="1412" priority="2338" operator="containsText" text="夏休">
      <formula>NOT(ISERROR(SEARCH("夏休",D270)))</formula>
    </cfRule>
  </conditionalFormatting>
  <conditionalFormatting sqref="D271:AE271">
    <cfRule type="containsText" dxfId="1411" priority="2335" operator="containsText" text="正月">
      <formula>NOT(ISERROR(SEARCH("正月",D271)))</formula>
    </cfRule>
    <cfRule type="containsText" dxfId="1410" priority="2336" operator="containsText" text="夏休">
      <formula>NOT(ISERROR(SEARCH("夏休",D271)))</formula>
    </cfRule>
  </conditionalFormatting>
  <conditionalFormatting sqref="D270:AE271">
    <cfRule type="containsText" dxfId="1409" priority="2333" operator="containsText" text="中止">
      <formula>NOT(ISERROR(SEARCH("中止",D270)))</formula>
    </cfRule>
    <cfRule type="containsText" dxfId="1408" priority="2334" operator="containsText" text="休日">
      <formula>NOT(ISERROR(SEARCH("休日",D270)))</formula>
    </cfRule>
  </conditionalFormatting>
  <conditionalFormatting sqref="D286:AE286">
    <cfRule type="containsText" dxfId="1407" priority="2331" operator="containsText" text="正月">
      <formula>NOT(ISERROR(SEARCH("正月",D286)))</formula>
    </cfRule>
    <cfRule type="containsText" dxfId="1406" priority="2332" operator="containsText" text="夏休">
      <formula>NOT(ISERROR(SEARCH("夏休",D286)))</formula>
    </cfRule>
  </conditionalFormatting>
  <conditionalFormatting sqref="D287:AE287">
    <cfRule type="containsText" dxfId="1405" priority="2329" operator="containsText" text="正月">
      <formula>NOT(ISERROR(SEARCH("正月",D287)))</formula>
    </cfRule>
    <cfRule type="containsText" dxfId="1404" priority="2330" operator="containsText" text="夏休">
      <formula>NOT(ISERROR(SEARCH("夏休",D287)))</formula>
    </cfRule>
  </conditionalFormatting>
  <conditionalFormatting sqref="D286:AE287">
    <cfRule type="containsText" dxfId="1403" priority="2327" operator="containsText" text="中止">
      <formula>NOT(ISERROR(SEARCH("中止",D286)))</formula>
    </cfRule>
    <cfRule type="containsText" dxfId="1402" priority="2328" operator="containsText" text="休日">
      <formula>NOT(ISERROR(SEARCH("休日",D286)))</formula>
    </cfRule>
  </conditionalFormatting>
  <conditionalFormatting sqref="D302:AE302">
    <cfRule type="containsText" dxfId="1401" priority="2325" operator="containsText" text="正月">
      <formula>NOT(ISERROR(SEARCH("正月",D302)))</formula>
    </cfRule>
    <cfRule type="containsText" dxfId="1400" priority="2326" operator="containsText" text="夏休">
      <formula>NOT(ISERROR(SEARCH("夏休",D302)))</formula>
    </cfRule>
  </conditionalFormatting>
  <conditionalFormatting sqref="D303:AE303">
    <cfRule type="containsText" dxfId="1399" priority="2323" operator="containsText" text="正月">
      <formula>NOT(ISERROR(SEARCH("正月",D303)))</formula>
    </cfRule>
    <cfRule type="containsText" dxfId="1398" priority="2324" operator="containsText" text="夏休">
      <formula>NOT(ISERROR(SEARCH("夏休",D303)))</formula>
    </cfRule>
  </conditionalFormatting>
  <conditionalFormatting sqref="D302:AE303">
    <cfRule type="containsText" dxfId="1397" priority="2321" operator="containsText" text="中止">
      <formula>NOT(ISERROR(SEARCH("中止",D302)))</formula>
    </cfRule>
    <cfRule type="containsText" dxfId="1396" priority="2322" operator="containsText" text="休日">
      <formula>NOT(ISERROR(SEARCH("休日",D302)))</formula>
    </cfRule>
  </conditionalFormatting>
  <conditionalFormatting sqref="D318:AE318">
    <cfRule type="containsText" dxfId="1395" priority="2319" operator="containsText" text="正月">
      <formula>NOT(ISERROR(SEARCH("正月",D318)))</formula>
    </cfRule>
    <cfRule type="containsText" dxfId="1394" priority="2320" operator="containsText" text="夏休">
      <formula>NOT(ISERROR(SEARCH("夏休",D318)))</formula>
    </cfRule>
  </conditionalFormatting>
  <conditionalFormatting sqref="D319:AE319">
    <cfRule type="containsText" dxfId="1393" priority="2317" operator="containsText" text="正月">
      <formula>NOT(ISERROR(SEARCH("正月",D319)))</formula>
    </cfRule>
    <cfRule type="containsText" dxfId="1392" priority="2318" operator="containsText" text="夏休">
      <formula>NOT(ISERROR(SEARCH("夏休",D319)))</formula>
    </cfRule>
  </conditionalFormatting>
  <conditionalFormatting sqref="D318:AE319">
    <cfRule type="containsText" dxfId="1391" priority="2315" operator="containsText" text="中止">
      <formula>NOT(ISERROR(SEARCH("中止",D318)))</formula>
    </cfRule>
    <cfRule type="containsText" dxfId="1390" priority="2316" operator="containsText" text="休日">
      <formula>NOT(ISERROR(SEARCH("休日",D318)))</formula>
    </cfRule>
  </conditionalFormatting>
  <conditionalFormatting sqref="D334:AE334">
    <cfRule type="containsText" dxfId="1389" priority="2313" operator="containsText" text="正月">
      <formula>NOT(ISERROR(SEARCH("正月",D334)))</formula>
    </cfRule>
    <cfRule type="containsText" dxfId="1388" priority="2314" operator="containsText" text="夏休">
      <formula>NOT(ISERROR(SEARCH("夏休",D334)))</formula>
    </cfRule>
  </conditionalFormatting>
  <conditionalFormatting sqref="D335:AE335">
    <cfRule type="containsText" dxfId="1387" priority="2311" operator="containsText" text="正月">
      <formula>NOT(ISERROR(SEARCH("正月",D335)))</formula>
    </cfRule>
    <cfRule type="containsText" dxfId="1386" priority="2312" operator="containsText" text="夏休">
      <formula>NOT(ISERROR(SEARCH("夏休",D335)))</formula>
    </cfRule>
  </conditionalFormatting>
  <conditionalFormatting sqref="D334:AE335">
    <cfRule type="containsText" dxfId="1385" priority="2309" operator="containsText" text="中止">
      <formula>NOT(ISERROR(SEARCH("中止",D334)))</formula>
    </cfRule>
    <cfRule type="containsText" dxfId="1384" priority="2310" operator="containsText" text="休日">
      <formula>NOT(ISERROR(SEARCH("休日",D334)))</formula>
    </cfRule>
  </conditionalFormatting>
  <conditionalFormatting sqref="D20:AE20">
    <cfRule type="containsText" dxfId="1383" priority="2269" operator="containsText" text="正月">
      <formula>NOT(ISERROR(SEARCH("正月",D20)))</formula>
    </cfRule>
    <cfRule type="containsText" dxfId="1382" priority="2270" operator="containsText" text="夏休">
      <formula>NOT(ISERROR(SEARCH("夏休",D20)))</formula>
    </cfRule>
  </conditionalFormatting>
  <conditionalFormatting sqref="D21:AE21">
    <cfRule type="containsText" dxfId="1381" priority="2267" operator="containsText" text="正月">
      <formula>NOT(ISERROR(SEARCH("正月",D21)))</formula>
    </cfRule>
    <cfRule type="containsText" dxfId="1380" priority="2268" operator="containsText" text="夏休">
      <formula>NOT(ISERROR(SEARCH("夏休",D21)))</formula>
    </cfRule>
  </conditionalFormatting>
  <conditionalFormatting sqref="D20:AE21">
    <cfRule type="containsText" dxfId="1379" priority="2263" operator="containsText" text="中止">
      <formula>NOT(ISERROR(SEARCH("中止",D20)))</formula>
    </cfRule>
    <cfRule type="containsText" dxfId="1378" priority="2266" operator="containsText" text="休">
      <formula>NOT(ISERROR(SEARCH("休",D20)))</formula>
    </cfRule>
  </conditionalFormatting>
  <conditionalFormatting sqref="AK20">
    <cfRule type="containsText" dxfId="1377" priority="2265" operator="containsText" text="未達成">
      <formula>NOT(ISERROR(SEARCH("未達成",AK20)))</formula>
    </cfRule>
  </conditionalFormatting>
  <conditionalFormatting sqref="AH20">
    <cfRule type="containsText" dxfId="1376" priority="2264" operator="containsText" text="休暇不足">
      <formula>NOT(ISERROR(SEARCH("休暇不足",AH20)))</formula>
    </cfRule>
  </conditionalFormatting>
  <conditionalFormatting sqref="AK26">
    <cfRule type="containsText" dxfId="1369" priority="2249" operator="containsText" text="未達成">
      <formula>NOT(ISERROR(SEARCH("未達成",AK26)))</formula>
    </cfRule>
  </conditionalFormatting>
  <conditionalFormatting sqref="AH26">
    <cfRule type="containsText" dxfId="1368" priority="2248" operator="containsText" text="休暇不足">
      <formula>NOT(ISERROR(SEARCH("休暇不足",AH26)))</formula>
    </cfRule>
  </conditionalFormatting>
  <conditionalFormatting sqref="D228:AE228">
    <cfRule type="containsText" dxfId="1367" priority="1749" operator="containsText" text="正月">
      <formula>NOT(ISERROR(SEARCH("正月",D228)))</formula>
    </cfRule>
    <cfRule type="containsText" dxfId="1366" priority="1750" operator="containsText" text="夏休">
      <formula>NOT(ISERROR(SEARCH("夏休",D228)))</formula>
    </cfRule>
  </conditionalFormatting>
  <conditionalFormatting sqref="D229:AE229">
    <cfRule type="containsText" dxfId="1365" priority="1747" operator="containsText" text="正月">
      <formula>NOT(ISERROR(SEARCH("正月",D229)))</formula>
    </cfRule>
    <cfRule type="containsText" dxfId="1364" priority="1748" operator="containsText" text="夏休">
      <formula>NOT(ISERROR(SEARCH("夏休",D229)))</formula>
    </cfRule>
  </conditionalFormatting>
  <conditionalFormatting sqref="D228:AE229">
    <cfRule type="containsText" dxfId="1363" priority="1743" operator="containsText" text="中止">
      <formula>NOT(ISERROR(SEARCH("中止",D228)))</formula>
    </cfRule>
    <cfRule type="containsText" dxfId="1362" priority="1746" operator="containsText" text="休">
      <formula>NOT(ISERROR(SEARCH("休",D228)))</formula>
    </cfRule>
  </conditionalFormatting>
  <conditionalFormatting sqref="D236:AE236">
    <cfRule type="containsText" dxfId="1361" priority="1741" operator="containsText" text="正月">
      <formula>NOT(ISERROR(SEARCH("正月",D236)))</formula>
    </cfRule>
    <cfRule type="containsText" dxfId="1360" priority="1742" operator="containsText" text="夏休">
      <formula>NOT(ISERROR(SEARCH("夏休",D236)))</formula>
    </cfRule>
  </conditionalFormatting>
  <conditionalFormatting sqref="D237:AE237">
    <cfRule type="containsText" dxfId="1359" priority="1739" operator="containsText" text="正月">
      <formula>NOT(ISERROR(SEARCH("正月",D237)))</formula>
    </cfRule>
    <cfRule type="containsText" dxfId="1358" priority="1740" operator="containsText" text="夏休">
      <formula>NOT(ISERROR(SEARCH("夏休",D237)))</formula>
    </cfRule>
  </conditionalFormatting>
  <conditionalFormatting sqref="D236:AE237">
    <cfRule type="containsText" dxfId="1357" priority="1735" operator="containsText" text="中止">
      <formula>NOT(ISERROR(SEARCH("中止",D236)))</formula>
    </cfRule>
    <cfRule type="containsText" dxfId="1356" priority="1738" operator="containsText" text="休">
      <formula>NOT(ISERROR(SEARCH("休",D236)))</formula>
    </cfRule>
  </conditionalFormatting>
  <conditionalFormatting sqref="D234:AE234">
    <cfRule type="containsText" dxfId="1355" priority="1733" operator="containsText" text="正月">
      <formula>NOT(ISERROR(SEARCH("正月",D234)))</formula>
    </cfRule>
    <cfRule type="containsText" dxfId="1354" priority="1734" operator="containsText" text="夏休">
      <formula>NOT(ISERROR(SEARCH("夏休",D234)))</formula>
    </cfRule>
  </conditionalFormatting>
  <conditionalFormatting sqref="D235:AE235">
    <cfRule type="containsText" dxfId="1353" priority="1731" operator="containsText" text="正月">
      <formula>NOT(ISERROR(SEARCH("正月",D235)))</formula>
    </cfRule>
    <cfRule type="containsText" dxfId="1352" priority="1732" operator="containsText" text="夏休">
      <formula>NOT(ISERROR(SEARCH("夏休",D235)))</formula>
    </cfRule>
  </conditionalFormatting>
  <conditionalFormatting sqref="D234:AE235">
    <cfRule type="containsText" dxfId="1351" priority="1727" operator="containsText" text="中止">
      <formula>NOT(ISERROR(SEARCH("中止",D234)))</formula>
    </cfRule>
    <cfRule type="containsText" dxfId="1350" priority="1730" operator="containsText" text="休">
      <formula>NOT(ISERROR(SEARCH("休",D234)))</formula>
    </cfRule>
  </conditionalFormatting>
  <conditionalFormatting sqref="D232:AE232">
    <cfRule type="containsText" dxfId="1349" priority="1725" operator="containsText" text="正月">
      <formula>NOT(ISERROR(SEARCH("正月",D232)))</formula>
    </cfRule>
    <cfRule type="containsText" dxfId="1348" priority="1726" operator="containsText" text="夏休">
      <formula>NOT(ISERROR(SEARCH("夏休",D232)))</formula>
    </cfRule>
  </conditionalFormatting>
  <conditionalFormatting sqref="D233:AE233">
    <cfRule type="containsText" dxfId="1347" priority="1723" operator="containsText" text="正月">
      <formula>NOT(ISERROR(SEARCH("正月",D233)))</formula>
    </cfRule>
    <cfRule type="containsText" dxfId="1346" priority="1724" operator="containsText" text="夏休">
      <formula>NOT(ISERROR(SEARCH("夏休",D233)))</formula>
    </cfRule>
  </conditionalFormatting>
  <conditionalFormatting sqref="D232:AE233">
    <cfRule type="containsText" dxfId="1345" priority="1719" operator="containsText" text="中止">
      <formula>NOT(ISERROR(SEARCH("中止",D232)))</formula>
    </cfRule>
    <cfRule type="containsText" dxfId="1344" priority="1722" operator="containsText" text="休">
      <formula>NOT(ISERROR(SEARCH("休",D232)))</formula>
    </cfRule>
  </conditionalFormatting>
  <conditionalFormatting sqref="D230:AE230">
    <cfRule type="containsText" dxfId="1343" priority="1717" operator="containsText" text="正月">
      <formula>NOT(ISERROR(SEARCH("正月",D230)))</formula>
    </cfRule>
    <cfRule type="containsText" dxfId="1342" priority="1718" operator="containsText" text="夏休">
      <formula>NOT(ISERROR(SEARCH("夏休",D230)))</formula>
    </cfRule>
  </conditionalFormatting>
  <conditionalFormatting sqref="D231:AE231">
    <cfRule type="containsText" dxfId="1341" priority="1715" operator="containsText" text="正月">
      <formula>NOT(ISERROR(SEARCH("正月",D231)))</formula>
    </cfRule>
    <cfRule type="containsText" dxfId="1340" priority="1716" operator="containsText" text="夏休">
      <formula>NOT(ISERROR(SEARCH("夏休",D231)))</formula>
    </cfRule>
  </conditionalFormatting>
  <conditionalFormatting sqref="D230:AE231">
    <cfRule type="containsText" dxfId="1339" priority="1711" operator="containsText" text="中止">
      <formula>NOT(ISERROR(SEARCH("中止",D230)))</formula>
    </cfRule>
    <cfRule type="containsText" dxfId="1338" priority="1714" operator="containsText" text="休">
      <formula>NOT(ISERROR(SEARCH("休",D230)))</formula>
    </cfRule>
  </conditionalFormatting>
  <conditionalFormatting sqref="D244:AE244">
    <cfRule type="containsText" dxfId="1337" priority="1709" operator="containsText" text="正月">
      <formula>NOT(ISERROR(SEARCH("正月",D244)))</formula>
    </cfRule>
    <cfRule type="containsText" dxfId="1336" priority="1710" operator="containsText" text="夏休">
      <formula>NOT(ISERROR(SEARCH("夏休",D244)))</formula>
    </cfRule>
  </conditionalFormatting>
  <conditionalFormatting sqref="D245:AE245">
    <cfRule type="containsText" dxfId="1335" priority="1707" operator="containsText" text="正月">
      <formula>NOT(ISERROR(SEARCH("正月",D245)))</formula>
    </cfRule>
    <cfRule type="containsText" dxfId="1334" priority="1708" operator="containsText" text="夏休">
      <formula>NOT(ISERROR(SEARCH("夏休",D245)))</formula>
    </cfRule>
  </conditionalFormatting>
  <conditionalFormatting sqref="D244:AE245">
    <cfRule type="containsText" dxfId="1333" priority="1703" operator="containsText" text="中止">
      <formula>NOT(ISERROR(SEARCH("中止",D244)))</formula>
    </cfRule>
    <cfRule type="containsText" dxfId="1332" priority="1706" operator="containsText" text="休">
      <formula>NOT(ISERROR(SEARCH("休",D244)))</formula>
    </cfRule>
  </conditionalFormatting>
  <conditionalFormatting sqref="D252:AE252">
    <cfRule type="containsText" dxfId="1331" priority="1701" operator="containsText" text="正月">
      <formula>NOT(ISERROR(SEARCH("正月",D252)))</formula>
    </cfRule>
    <cfRule type="containsText" dxfId="1330" priority="1702" operator="containsText" text="夏休">
      <formula>NOT(ISERROR(SEARCH("夏休",D252)))</formula>
    </cfRule>
  </conditionalFormatting>
  <conditionalFormatting sqref="D253:AE253">
    <cfRule type="containsText" dxfId="1329" priority="1699" operator="containsText" text="正月">
      <formula>NOT(ISERROR(SEARCH("正月",D253)))</formula>
    </cfRule>
    <cfRule type="containsText" dxfId="1328" priority="1700" operator="containsText" text="夏休">
      <formula>NOT(ISERROR(SEARCH("夏休",D253)))</formula>
    </cfRule>
  </conditionalFormatting>
  <conditionalFormatting sqref="D252:AE253">
    <cfRule type="containsText" dxfId="1327" priority="1695" operator="containsText" text="中止">
      <formula>NOT(ISERROR(SEARCH("中止",D252)))</formula>
    </cfRule>
    <cfRule type="containsText" dxfId="1326" priority="1698" operator="containsText" text="休">
      <formula>NOT(ISERROR(SEARCH("休",D252)))</formula>
    </cfRule>
  </conditionalFormatting>
  <conditionalFormatting sqref="D250:AE250">
    <cfRule type="containsText" dxfId="1325" priority="1693" operator="containsText" text="正月">
      <formula>NOT(ISERROR(SEARCH("正月",D250)))</formula>
    </cfRule>
    <cfRule type="containsText" dxfId="1324" priority="1694" operator="containsText" text="夏休">
      <formula>NOT(ISERROR(SEARCH("夏休",D250)))</formula>
    </cfRule>
  </conditionalFormatting>
  <conditionalFormatting sqref="D251:AE251">
    <cfRule type="containsText" dxfId="1323" priority="1691" operator="containsText" text="正月">
      <formula>NOT(ISERROR(SEARCH("正月",D251)))</formula>
    </cfRule>
    <cfRule type="containsText" dxfId="1322" priority="1692" operator="containsText" text="夏休">
      <formula>NOT(ISERROR(SEARCH("夏休",D251)))</formula>
    </cfRule>
  </conditionalFormatting>
  <conditionalFormatting sqref="D250:AE251">
    <cfRule type="containsText" dxfId="1321" priority="1687" operator="containsText" text="中止">
      <formula>NOT(ISERROR(SEARCH("中止",D250)))</formula>
    </cfRule>
    <cfRule type="containsText" dxfId="1320" priority="1690" operator="containsText" text="休">
      <formula>NOT(ISERROR(SEARCH("休",D250)))</formula>
    </cfRule>
  </conditionalFormatting>
  <conditionalFormatting sqref="D248:AE248">
    <cfRule type="containsText" dxfId="1319" priority="1685" operator="containsText" text="正月">
      <formula>NOT(ISERROR(SEARCH("正月",D248)))</formula>
    </cfRule>
    <cfRule type="containsText" dxfId="1318" priority="1686" operator="containsText" text="夏休">
      <formula>NOT(ISERROR(SEARCH("夏休",D248)))</formula>
    </cfRule>
  </conditionalFormatting>
  <conditionalFormatting sqref="D249:AE249">
    <cfRule type="containsText" dxfId="1317" priority="1683" operator="containsText" text="正月">
      <formula>NOT(ISERROR(SEARCH("正月",D249)))</formula>
    </cfRule>
    <cfRule type="containsText" dxfId="1316" priority="1684" operator="containsText" text="夏休">
      <formula>NOT(ISERROR(SEARCH("夏休",D249)))</formula>
    </cfRule>
  </conditionalFormatting>
  <conditionalFormatting sqref="D248:AE249">
    <cfRule type="containsText" dxfId="1315" priority="1679" operator="containsText" text="中止">
      <formula>NOT(ISERROR(SEARCH("中止",D248)))</formula>
    </cfRule>
    <cfRule type="containsText" dxfId="1314" priority="1682" operator="containsText" text="休">
      <formula>NOT(ISERROR(SEARCH("休",D248)))</formula>
    </cfRule>
  </conditionalFormatting>
  <conditionalFormatting sqref="D246:AE246">
    <cfRule type="containsText" dxfId="1313" priority="1677" operator="containsText" text="正月">
      <formula>NOT(ISERROR(SEARCH("正月",D246)))</formula>
    </cfRule>
    <cfRule type="containsText" dxfId="1312" priority="1678" operator="containsText" text="夏休">
      <formula>NOT(ISERROR(SEARCH("夏休",D246)))</formula>
    </cfRule>
  </conditionalFormatting>
  <conditionalFormatting sqref="D247:AE247">
    <cfRule type="containsText" dxfId="1311" priority="1675" operator="containsText" text="正月">
      <formula>NOT(ISERROR(SEARCH("正月",D247)))</formula>
    </cfRule>
    <cfRule type="containsText" dxfId="1310" priority="1676" operator="containsText" text="夏休">
      <formula>NOT(ISERROR(SEARCH("夏休",D247)))</formula>
    </cfRule>
  </conditionalFormatting>
  <conditionalFormatting sqref="D246:AE247">
    <cfRule type="containsText" dxfId="1309" priority="1671" operator="containsText" text="中止">
      <formula>NOT(ISERROR(SEARCH("中止",D246)))</formula>
    </cfRule>
    <cfRule type="containsText" dxfId="1308" priority="1674" operator="containsText" text="休">
      <formula>NOT(ISERROR(SEARCH("休",D246)))</formula>
    </cfRule>
  </conditionalFormatting>
  <conditionalFormatting sqref="D260:AE260">
    <cfRule type="containsText" dxfId="1307" priority="1669" operator="containsText" text="正月">
      <formula>NOT(ISERROR(SEARCH("正月",D260)))</formula>
    </cfRule>
    <cfRule type="containsText" dxfId="1306" priority="1670" operator="containsText" text="夏休">
      <formula>NOT(ISERROR(SEARCH("夏休",D260)))</formula>
    </cfRule>
  </conditionalFormatting>
  <conditionalFormatting sqref="D261:AE261">
    <cfRule type="containsText" dxfId="1305" priority="1667" operator="containsText" text="正月">
      <formula>NOT(ISERROR(SEARCH("正月",D261)))</formula>
    </cfRule>
    <cfRule type="containsText" dxfId="1304" priority="1668" operator="containsText" text="夏休">
      <formula>NOT(ISERROR(SEARCH("夏休",D261)))</formula>
    </cfRule>
  </conditionalFormatting>
  <conditionalFormatting sqref="D260:AE261">
    <cfRule type="containsText" dxfId="1303" priority="1663" operator="containsText" text="中止">
      <formula>NOT(ISERROR(SEARCH("中止",D260)))</formula>
    </cfRule>
    <cfRule type="containsText" dxfId="1302" priority="1666" operator="containsText" text="休">
      <formula>NOT(ISERROR(SEARCH("休",D260)))</formula>
    </cfRule>
  </conditionalFormatting>
  <conditionalFormatting sqref="D268:AE268">
    <cfRule type="containsText" dxfId="1301" priority="1661" operator="containsText" text="正月">
      <formula>NOT(ISERROR(SEARCH("正月",D268)))</formula>
    </cfRule>
    <cfRule type="containsText" dxfId="1300" priority="1662" operator="containsText" text="夏休">
      <formula>NOT(ISERROR(SEARCH("夏休",D268)))</formula>
    </cfRule>
  </conditionalFormatting>
  <conditionalFormatting sqref="D269:AE269">
    <cfRule type="containsText" dxfId="1299" priority="1659" operator="containsText" text="正月">
      <formula>NOT(ISERROR(SEARCH("正月",D269)))</formula>
    </cfRule>
    <cfRule type="containsText" dxfId="1298" priority="1660" operator="containsText" text="夏休">
      <formula>NOT(ISERROR(SEARCH("夏休",D269)))</formula>
    </cfRule>
  </conditionalFormatting>
  <conditionalFormatting sqref="D268:AE269">
    <cfRule type="containsText" dxfId="1297" priority="1655" operator="containsText" text="中止">
      <formula>NOT(ISERROR(SEARCH("中止",D268)))</formula>
    </cfRule>
    <cfRule type="containsText" dxfId="1296" priority="1658" operator="containsText" text="休">
      <formula>NOT(ISERROR(SEARCH("休",D268)))</formula>
    </cfRule>
  </conditionalFormatting>
  <conditionalFormatting sqref="D266:AE266">
    <cfRule type="containsText" dxfId="1295" priority="1653" operator="containsText" text="正月">
      <formula>NOT(ISERROR(SEARCH("正月",D266)))</formula>
    </cfRule>
    <cfRule type="containsText" dxfId="1294" priority="1654" operator="containsText" text="夏休">
      <formula>NOT(ISERROR(SEARCH("夏休",D266)))</formula>
    </cfRule>
  </conditionalFormatting>
  <conditionalFormatting sqref="D267:AE267">
    <cfRule type="containsText" dxfId="1293" priority="1651" operator="containsText" text="正月">
      <formula>NOT(ISERROR(SEARCH("正月",D267)))</formula>
    </cfRule>
    <cfRule type="containsText" dxfId="1292" priority="1652" operator="containsText" text="夏休">
      <formula>NOT(ISERROR(SEARCH("夏休",D267)))</formula>
    </cfRule>
  </conditionalFormatting>
  <conditionalFormatting sqref="D266:AE267">
    <cfRule type="containsText" dxfId="1291" priority="1647" operator="containsText" text="中止">
      <formula>NOT(ISERROR(SEARCH("中止",D266)))</formula>
    </cfRule>
    <cfRule type="containsText" dxfId="1290" priority="1650" operator="containsText" text="休">
      <formula>NOT(ISERROR(SEARCH("休",D266)))</formula>
    </cfRule>
  </conditionalFormatting>
  <conditionalFormatting sqref="D264:AE264">
    <cfRule type="containsText" dxfId="1289" priority="1645" operator="containsText" text="正月">
      <formula>NOT(ISERROR(SEARCH("正月",D264)))</formula>
    </cfRule>
    <cfRule type="containsText" dxfId="1288" priority="1646" operator="containsText" text="夏休">
      <formula>NOT(ISERROR(SEARCH("夏休",D264)))</formula>
    </cfRule>
  </conditionalFormatting>
  <conditionalFormatting sqref="D265:AE265">
    <cfRule type="containsText" dxfId="1287" priority="1643" operator="containsText" text="正月">
      <formula>NOT(ISERROR(SEARCH("正月",D265)))</formula>
    </cfRule>
    <cfRule type="containsText" dxfId="1286" priority="1644" operator="containsText" text="夏休">
      <formula>NOT(ISERROR(SEARCH("夏休",D265)))</formula>
    </cfRule>
  </conditionalFormatting>
  <conditionalFormatting sqref="D264:AE265">
    <cfRule type="containsText" dxfId="1285" priority="1639" operator="containsText" text="中止">
      <formula>NOT(ISERROR(SEARCH("中止",D264)))</formula>
    </cfRule>
    <cfRule type="containsText" dxfId="1284" priority="1642" operator="containsText" text="休">
      <formula>NOT(ISERROR(SEARCH("休",D264)))</formula>
    </cfRule>
  </conditionalFormatting>
  <conditionalFormatting sqref="D262:AE262">
    <cfRule type="containsText" dxfId="1283" priority="1637" operator="containsText" text="正月">
      <formula>NOT(ISERROR(SEARCH("正月",D262)))</formula>
    </cfRule>
    <cfRule type="containsText" dxfId="1282" priority="1638" operator="containsText" text="夏休">
      <formula>NOT(ISERROR(SEARCH("夏休",D262)))</formula>
    </cfRule>
  </conditionalFormatting>
  <conditionalFormatting sqref="D263:AE263">
    <cfRule type="containsText" dxfId="1281" priority="1635" operator="containsText" text="正月">
      <formula>NOT(ISERROR(SEARCH("正月",D263)))</formula>
    </cfRule>
    <cfRule type="containsText" dxfId="1280" priority="1636" operator="containsText" text="夏休">
      <formula>NOT(ISERROR(SEARCH("夏休",D263)))</formula>
    </cfRule>
  </conditionalFormatting>
  <conditionalFormatting sqref="D262:AE263">
    <cfRule type="containsText" dxfId="1279" priority="1631" operator="containsText" text="中止">
      <formula>NOT(ISERROR(SEARCH("中止",D262)))</formula>
    </cfRule>
    <cfRule type="containsText" dxfId="1278" priority="1634" operator="containsText" text="休">
      <formula>NOT(ISERROR(SEARCH("休",D262)))</formula>
    </cfRule>
  </conditionalFormatting>
  <conditionalFormatting sqref="D276:AE276">
    <cfRule type="containsText" dxfId="1277" priority="1629" operator="containsText" text="正月">
      <formula>NOT(ISERROR(SEARCH("正月",D276)))</formula>
    </cfRule>
    <cfRule type="containsText" dxfId="1276" priority="1630" operator="containsText" text="夏休">
      <formula>NOT(ISERROR(SEARCH("夏休",D276)))</formula>
    </cfRule>
  </conditionalFormatting>
  <conditionalFormatting sqref="D277:AE277">
    <cfRule type="containsText" dxfId="1275" priority="1627" operator="containsText" text="正月">
      <formula>NOT(ISERROR(SEARCH("正月",D277)))</formula>
    </cfRule>
    <cfRule type="containsText" dxfId="1274" priority="1628" operator="containsText" text="夏休">
      <formula>NOT(ISERROR(SEARCH("夏休",D277)))</formula>
    </cfRule>
  </conditionalFormatting>
  <conditionalFormatting sqref="D276:AE277">
    <cfRule type="containsText" dxfId="1273" priority="1623" operator="containsText" text="中止">
      <formula>NOT(ISERROR(SEARCH("中止",D276)))</formula>
    </cfRule>
    <cfRule type="containsText" dxfId="1272" priority="1626" operator="containsText" text="休">
      <formula>NOT(ISERROR(SEARCH("休",D276)))</formula>
    </cfRule>
  </conditionalFormatting>
  <conditionalFormatting sqref="D284:AE284">
    <cfRule type="containsText" dxfId="1271" priority="1621" operator="containsText" text="正月">
      <formula>NOT(ISERROR(SEARCH("正月",D284)))</formula>
    </cfRule>
    <cfRule type="containsText" dxfId="1270" priority="1622" operator="containsText" text="夏休">
      <formula>NOT(ISERROR(SEARCH("夏休",D284)))</formula>
    </cfRule>
  </conditionalFormatting>
  <conditionalFormatting sqref="D285:AE285">
    <cfRule type="containsText" dxfId="1269" priority="1619" operator="containsText" text="正月">
      <formula>NOT(ISERROR(SEARCH("正月",D285)))</formula>
    </cfRule>
    <cfRule type="containsText" dxfId="1268" priority="1620" operator="containsText" text="夏休">
      <formula>NOT(ISERROR(SEARCH("夏休",D285)))</formula>
    </cfRule>
  </conditionalFormatting>
  <conditionalFormatting sqref="D284:AE285">
    <cfRule type="containsText" dxfId="1267" priority="1615" operator="containsText" text="中止">
      <formula>NOT(ISERROR(SEARCH("中止",D284)))</formula>
    </cfRule>
    <cfRule type="containsText" dxfId="1266" priority="1618" operator="containsText" text="休">
      <formula>NOT(ISERROR(SEARCH("休",D284)))</formula>
    </cfRule>
  </conditionalFormatting>
  <conditionalFormatting sqref="D282:AE282">
    <cfRule type="containsText" dxfId="1265" priority="1613" operator="containsText" text="正月">
      <formula>NOT(ISERROR(SEARCH("正月",D282)))</formula>
    </cfRule>
    <cfRule type="containsText" dxfId="1264" priority="1614" operator="containsText" text="夏休">
      <formula>NOT(ISERROR(SEARCH("夏休",D282)))</formula>
    </cfRule>
  </conditionalFormatting>
  <conditionalFormatting sqref="D283:AE283">
    <cfRule type="containsText" dxfId="1263" priority="1611" operator="containsText" text="正月">
      <formula>NOT(ISERROR(SEARCH("正月",D283)))</formula>
    </cfRule>
    <cfRule type="containsText" dxfId="1262" priority="1612" operator="containsText" text="夏休">
      <formula>NOT(ISERROR(SEARCH("夏休",D283)))</formula>
    </cfRule>
  </conditionalFormatting>
  <conditionalFormatting sqref="D282:AE283">
    <cfRule type="containsText" dxfId="1261" priority="1607" operator="containsText" text="中止">
      <formula>NOT(ISERROR(SEARCH("中止",D282)))</formula>
    </cfRule>
    <cfRule type="containsText" dxfId="1260" priority="1610" operator="containsText" text="休">
      <formula>NOT(ISERROR(SEARCH("休",D282)))</formula>
    </cfRule>
  </conditionalFormatting>
  <conditionalFormatting sqref="D280:AE280">
    <cfRule type="containsText" dxfId="1259" priority="1605" operator="containsText" text="正月">
      <formula>NOT(ISERROR(SEARCH("正月",D280)))</formula>
    </cfRule>
    <cfRule type="containsText" dxfId="1258" priority="1606" operator="containsText" text="夏休">
      <formula>NOT(ISERROR(SEARCH("夏休",D280)))</formula>
    </cfRule>
  </conditionalFormatting>
  <conditionalFormatting sqref="D281:AE281">
    <cfRule type="containsText" dxfId="1257" priority="1603" operator="containsText" text="正月">
      <formula>NOT(ISERROR(SEARCH("正月",D281)))</formula>
    </cfRule>
    <cfRule type="containsText" dxfId="1256" priority="1604" operator="containsText" text="夏休">
      <formula>NOT(ISERROR(SEARCH("夏休",D281)))</formula>
    </cfRule>
  </conditionalFormatting>
  <conditionalFormatting sqref="D280:AE281">
    <cfRule type="containsText" dxfId="1255" priority="1599" operator="containsText" text="中止">
      <formula>NOT(ISERROR(SEARCH("中止",D280)))</formula>
    </cfRule>
    <cfRule type="containsText" dxfId="1254" priority="1602" operator="containsText" text="休">
      <formula>NOT(ISERROR(SEARCH("休",D280)))</formula>
    </cfRule>
  </conditionalFormatting>
  <conditionalFormatting sqref="D278:AE278">
    <cfRule type="containsText" dxfId="1253" priority="1597" operator="containsText" text="正月">
      <formula>NOT(ISERROR(SEARCH("正月",D278)))</formula>
    </cfRule>
    <cfRule type="containsText" dxfId="1252" priority="1598" operator="containsText" text="夏休">
      <formula>NOT(ISERROR(SEARCH("夏休",D278)))</formula>
    </cfRule>
  </conditionalFormatting>
  <conditionalFormatting sqref="D279:AE279">
    <cfRule type="containsText" dxfId="1251" priority="1595" operator="containsText" text="正月">
      <formula>NOT(ISERROR(SEARCH("正月",D279)))</formula>
    </cfRule>
    <cfRule type="containsText" dxfId="1250" priority="1596" operator="containsText" text="夏休">
      <formula>NOT(ISERROR(SEARCH("夏休",D279)))</formula>
    </cfRule>
  </conditionalFormatting>
  <conditionalFormatting sqref="D278:AE279">
    <cfRule type="containsText" dxfId="1249" priority="1591" operator="containsText" text="中止">
      <formula>NOT(ISERROR(SEARCH("中止",D278)))</formula>
    </cfRule>
    <cfRule type="containsText" dxfId="1248" priority="1594" operator="containsText" text="休">
      <formula>NOT(ISERROR(SEARCH("休",D278)))</formula>
    </cfRule>
  </conditionalFormatting>
  <conditionalFormatting sqref="D292:AE292">
    <cfRule type="containsText" dxfId="1247" priority="1589" operator="containsText" text="正月">
      <formula>NOT(ISERROR(SEARCH("正月",D292)))</formula>
    </cfRule>
    <cfRule type="containsText" dxfId="1246" priority="1590" operator="containsText" text="夏休">
      <formula>NOT(ISERROR(SEARCH("夏休",D292)))</formula>
    </cfRule>
  </conditionalFormatting>
  <conditionalFormatting sqref="D293:AE293">
    <cfRule type="containsText" dxfId="1245" priority="1587" operator="containsText" text="正月">
      <formula>NOT(ISERROR(SEARCH("正月",D293)))</formula>
    </cfRule>
    <cfRule type="containsText" dxfId="1244" priority="1588" operator="containsText" text="夏休">
      <formula>NOT(ISERROR(SEARCH("夏休",D293)))</formula>
    </cfRule>
  </conditionalFormatting>
  <conditionalFormatting sqref="D292:AE293">
    <cfRule type="containsText" dxfId="1243" priority="1583" operator="containsText" text="中止">
      <formula>NOT(ISERROR(SEARCH("中止",D292)))</formula>
    </cfRule>
    <cfRule type="containsText" dxfId="1242" priority="1586" operator="containsText" text="休">
      <formula>NOT(ISERROR(SEARCH("休",D292)))</formula>
    </cfRule>
  </conditionalFormatting>
  <conditionalFormatting sqref="D300:AE300">
    <cfRule type="containsText" dxfId="1241" priority="1581" operator="containsText" text="正月">
      <formula>NOT(ISERROR(SEARCH("正月",D300)))</formula>
    </cfRule>
    <cfRule type="containsText" dxfId="1240" priority="1582" operator="containsText" text="夏休">
      <formula>NOT(ISERROR(SEARCH("夏休",D300)))</formula>
    </cfRule>
  </conditionalFormatting>
  <conditionalFormatting sqref="D301:AE301">
    <cfRule type="containsText" dxfId="1239" priority="1579" operator="containsText" text="正月">
      <formula>NOT(ISERROR(SEARCH("正月",D301)))</formula>
    </cfRule>
    <cfRule type="containsText" dxfId="1238" priority="1580" operator="containsText" text="夏休">
      <formula>NOT(ISERROR(SEARCH("夏休",D301)))</formula>
    </cfRule>
  </conditionalFormatting>
  <conditionalFormatting sqref="D300:AE301">
    <cfRule type="containsText" dxfId="1237" priority="1575" operator="containsText" text="中止">
      <formula>NOT(ISERROR(SEARCH("中止",D300)))</formula>
    </cfRule>
    <cfRule type="containsText" dxfId="1236" priority="1578" operator="containsText" text="休">
      <formula>NOT(ISERROR(SEARCH("休",D300)))</formula>
    </cfRule>
  </conditionalFormatting>
  <conditionalFormatting sqref="D298:AE298">
    <cfRule type="containsText" dxfId="1235" priority="1573" operator="containsText" text="正月">
      <formula>NOT(ISERROR(SEARCH("正月",D298)))</formula>
    </cfRule>
    <cfRule type="containsText" dxfId="1234" priority="1574" operator="containsText" text="夏休">
      <formula>NOT(ISERROR(SEARCH("夏休",D298)))</formula>
    </cfRule>
  </conditionalFormatting>
  <conditionalFormatting sqref="D299:AE299">
    <cfRule type="containsText" dxfId="1233" priority="1571" operator="containsText" text="正月">
      <formula>NOT(ISERROR(SEARCH("正月",D299)))</formula>
    </cfRule>
    <cfRule type="containsText" dxfId="1232" priority="1572" operator="containsText" text="夏休">
      <formula>NOT(ISERROR(SEARCH("夏休",D299)))</formula>
    </cfRule>
  </conditionalFormatting>
  <conditionalFormatting sqref="D298:AE299">
    <cfRule type="containsText" dxfId="1231" priority="1567" operator="containsText" text="中止">
      <formula>NOT(ISERROR(SEARCH("中止",D298)))</formula>
    </cfRule>
    <cfRule type="containsText" dxfId="1230" priority="1570" operator="containsText" text="休">
      <formula>NOT(ISERROR(SEARCH("休",D298)))</formula>
    </cfRule>
  </conditionalFormatting>
  <conditionalFormatting sqref="D296:AE296">
    <cfRule type="containsText" dxfId="1229" priority="1565" operator="containsText" text="正月">
      <formula>NOT(ISERROR(SEARCH("正月",D296)))</formula>
    </cfRule>
    <cfRule type="containsText" dxfId="1228" priority="1566" operator="containsText" text="夏休">
      <formula>NOT(ISERROR(SEARCH("夏休",D296)))</formula>
    </cfRule>
  </conditionalFormatting>
  <conditionalFormatting sqref="D297:AE297">
    <cfRule type="containsText" dxfId="1227" priority="1563" operator="containsText" text="正月">
      <formula>NOT(ISERROR(SEARCH("正月",D297)))</formula>
    </cfRule>
    <cfRule type="containsText" dxfId="1226" priority="1564" operator="containsText" text="夏休">
      <formula>NOT(ISERROR(SEARCH("夏休",D297)))</formula>
    </cfRule>
  </conditionalFormatting>
  <conditionalFormatting sqref="D296:AE297">
    <cfRule type="containsText" dxfId="1225" priority="1559" operator="containsText" text="中止">
      <formula>NOT(ISERROR(SEARCH("中止",D296)))</formula>
    </cfRule>
    <cfRule type="containsText" dxfId="1224" priority="1562" operator="containsText" text="休">
      <formula>NOT(ISERROR(SEARCH("休",D296)))</formula>
    </cfRule>
  </conditionalFormatting>
  <conditionalFormatting sqref="D294:AE294">
    <cfRule type="containsText" dxfId="1223" priority="1557" operator="containsText" text="正月">
      <formula>NOT(ISERROR(SEARCH("正月",D294)))</formula>
    </cfRule>
    <cfRule type="containsText" dxfId="1222" priority="1558" operator="containsText" text="夏休">
      <formula>NOT(ISERROR(SEARCH("夏休",D294)))</formula>
    </cfRule>
  </conditionalFormatting>
  <conditionalFormatting sqref="D295:AE295">
    <cfRule type="containsText" dxfId="1221" priority="1555" operator="containsText" text="正月">
      <formula>NOT(ISERROR(SEARCH("正月",D295)))</formula>
    </cfRule>
    <cfRule type="containsText" dxfId="1220" priority="1556" operator="containsText" text="夏休">
      <formula>NOT(ISERROR(SEARCH("夏休",D295)))</formula>
    </cfRule>
  </conditionalFormatting>
  <conditionalFormatting sqref="D294:AE295">
    <cfRule type="containsText" dxfId="1219" priority="1551" operator="containsText" text="中止">
      <formula>NOT(ISERROR(SEARCH("中止",D294)))</formula>
    </cfRule>
    <cfRule type="containsText" dxfId="1218" priority="1554" operator="containsText" text="休">
      <formula>NOT(ISERROR(SEARCH("休",D294)))</formula>
    </cfRule>
  </conditionalFormatting>
  <conditionalFormatting sqref="D308:AE308">
    <cfRule type="containsText" dxfId="1217" priority="1549" operator="containsText" text="正月">
      <formula>NOT(ISERROR(SEARCH("正月",D308)))</formula>
    </cfRule>
    <cfRule type="containsText" dxfId="1216" priority="1550" operator="containsText" text="夏休">
      <formula>NOT(ISERROR(SEARCH("夏休",D308)))</formula>
    </cfRule>
  </conditionalFormatting>
  <conditionalFormatting sqref="D309:AE309">
    <cfRule type="containsText" dxfId="1215" priority="1547" operator="containsText" text="正月">
      <formula>NOT(ISERROR(SEARCH("正月",D309)))</formula>
    </cfRule>
    <cfRule type="containsText" dxfId="1214" priority="1548" operator="containsText" text="夏休">
      <formula>NOT(ISERROR(SEARCH("夏休",D309)))</formula>
    </cfRule>
  </conditionalFormatting>
  <conditionalFormatting sqref="D308:AE309">
    <cfRule type="containsText" dxfId="1213" priority="1543" operator="containsText" text="中止">
      <formula>NOT(ISERROR(SEARCH("中止",D308)))</formula>
    </cfRule>
    <cfRule type="containsText" dxfId="1212" priority="1546" operator="containsText" text="休">
      <formula>NOT(ISERROR(SEARCH("休",D308)))</formula>
    </cfRule>
  </conditionalFormatting>
  <conditionalFormatting sqref="D316:AE316">
    <cfRule type="containsText" dxfId="1211" priority="1541" operator="containsText" text="正月">
      <formula>NOT(ISERROR(SEARCH("正月",D316)))</formula>
    </cfRule>
    <cfRule type="containsText" dxfId="1210" priority="1542" operator="containsText" text="夏休">
      <formula>NOT(ISERROR(SEARCH("夏休",D316)))</formula>
    </cfRule>
  </conditionalFormatting>
  <conditionalFormatting sqref="D317:AE317">
    <cfRule type="containsText" dxfId="1209" priority="1539" operator="containsText" text="正月">
      <formula>NOT(ISERROR(SEARCH("正月",D317)))</formula>
    </cfRule>
    <cfRule type="containsText" dxfId="1208" priority="1540" operator="containsText" text="夏休">
      <formula>NOT(ISERROR(SEARCH("夏休",D317)))</formula>
    </cfRule>
  </conditionalFormatting>
  <conditionalFormatting sqref="D316:AE317">
    <cfRule type="containsText" dxfId="1207" priority="1535" operator="containsText" text="中止">
      <formula>NOT(ISERROR(SEARCH("中止",D316)))</formula>
    </cfRule>
    <cfRule type="containsText" dxfId="1206" priority="1538" operator="containsText" text="休">
      <formula>NOT(ISERROR(SEARCH("休",D316)))</formula>
    </cfRule>
  </conditionalFormatting>
  <conditionalFormatting sqref="D314:AE314">
    <cfRule type="containsText" dxfId="1205" priority="1533" operator="containsText" text="正月">
      <formula>NOT(ISERROR(SEARCH("正月",D314)))</formula>
    </cfRule>
    <cfRule type="containsText" dxfId="1204" priority="1534" operator="containsText" text="夏休">
      <formula>NOT(ISERROR(SEARCH("夏休",D314)))</formula>
    </cfRule>
  </conditionalFormatting>
  <conditionalFormatting sqref="D315:AE315">
    <cfRule type="containsText" dxfId="1203" priority="1531" operator="containsText" text="正月">
      <formula>NOT(ISERROR(SEARCH("正月",D315)))</formula>
    </cfRule>
    <cfRule type="containsText" dxfId="1202" priority="1532" operator="containsText" text="夏休">
      <formula>NOT(ISERROR(SEARCH("夏休",D315)))</formula>
    </cfRule>
  </conditionalFormatting>
  <conditionalFormatting sqref="D314:AE315">
    <cfRule type="containsText" dxfId="1201" priority="1527" operator="containsText" text="中止">
      <formula>NOT(ISERROR(SEARCH("中止",D314)))</formula>
    </cfRule>
    <cfRule type="containsText" dxfId="1200" priority="1530" operator="containsText" text="休">
      <formula>NOT(ISERROR(SEARCH("休",D314)))</formula>
    </cfRule>
  </conditionalFormatting>
  <conditionalFormatting sqref="D312:AE312">
    <cfRule type="containsText" dxfId="1199" priority="1525" operator="containsText" text="正月">
      <formula>NOT(ISERROR(SEARCH("正月",D312)))</formula>
    </cfRule>
    <cfRule type="containsText" dxfId="1198" priority="1526" operator="containsText" text="夏休">
      <formula>NOT(ISERROR(SEARCH("夏休",D312)))</formula>
    </cfRule>
  </conditionalFormatting>
  <conditionalFormatting sqref="D313:AE313">
    <cfRule type="containsText" dxfId="1197" priority="1523" operator="containsText" text="正月">
      <formula>NOT(ISERROR(SEARCH("正月",D313)))</formula>
    </cfRule>
    <cfRule type="containsText" dxfId="1196" priority="1524" operator="containsText" text="夏休">
      <formula>NOT(ISERROR(SEARCH("夏休",D313)))</formula>
    </cfRule>
  </conditionalFormatting>
  <conditionalFormatting sqref="D312:AE313">
    <cfRule type="containsText" dxfId="1195" priority="1519" operator="containsText" text="中止">
      <formula>NOT(ISERROR(SEARCH("中止",D312)))</formula>
    </cfRule>
    <cfRule type="containsText" dxfId="1194" priority="1522" operator="containsText" text="休">
      <formula>NOT(ISERROR(SEARCH("休",D312)))</formula>
    </cfRule>
  </conditionalFormatting>
  <conditionalFormatting sqref="D310:AE310">
    <cfRule type="containsText" dxfId="1193" priority="1517" operator="containsText" text="正月">
      <formula>NOT(ISERROR(SEARCH("正月",D310)))</formula>
    </cfRule>
    <cfRule type="containsText" dxfId="1192" priority="1518" operator="containsText" text="夏休">
      <formula>NOT(ISERROR(SEARCH("夏休",D310)))</formula>
    </cfRule>
  </conditionalFormatting>
  <conditionalFormatting sqref="D311:AE311">
    <cfRule type="containsText" dxfId="1191" priority="1515" operator="containsText" text="正月">
      <formula>NOT(ISERROR(SEARCH("正月",D311)))</formula>
    </cfRule>
    <cfRule type="containsText" dxfId="1190" priority="1516" operator="containsText" text="夏休">
      <formula>NOT(ISERROR(SEARCH("夏休",D311)))</formula>
    </cfRule>
  </conditionalFormatting>
  <conditionalFormatting sqref="D310:AE311">
    <cfRule type="containsText" dxfId="1189" priority="1511" operator="containsText" text="中止">
      <formula>NOT(ISERROR(SEARCH("中止",D310)))</formula>
    </cfRule>
    <cfRule type="containsText" dxfId="1188" priority="1514" operator="containsText" text="休">
      <formula>NOT(ISERROR(SEARCH("休",D310)))</formula>
    </cfRule>
  </conditionalFormatting>
  <conditionalFormatting sqref="D324:AE324">
    <cfRule type="containsText" dxfId="1187" priority="1509" operator="containsText" text="正月">
      <formula>NOT(ISERROR(SEARCH("正月",D324)))</formula>
    </cfRule>
    <cfRule type="containsText" dxfId="1186" priority="1510" operator="containsText" text="夏休">
      <formula>NOT(ISERROR(SEARCH("夏休",D324)))</formula>
    </cfRule>
  </conditionalFormatting>
  <conditionalFormatting sqref="D325:AE325">
    <cfRule type="containsText" dxfId="1185" priority="1507" operator="containsText" text="正月">
      <formula>NOT(ISERROR(SEARCH("正月",D325)))</formula>
    </cfRule>
    <cfRule type="containsText" dxfId="1184" priority="1508" operator="containsText" text="夏休">
      <formula>NOT(ISERROR(SEARCH("夏休",D325)))</formula>
    </cfRule>
  </conditionalFormatting>
  <conditionalFormatting sqref="D324:AE325">
    <cfRule type="containsText" dxfId="1183" priority="1503" operator="containsText" text="中止">
      <formula>NOT(ISERROR(SEARCH("中止",D324)))</formula>
    </cfRule>
    <cfRule type="containsText" dxfId="1182" priority="1506" operator="containsText" text="休">
      <formula>NOT(ISERROR(SEARCH("休",D324)))</formula>
    </cfRule>
  </conditionalFormatting>
  <conditionalFormatting sqref="D332:AE332">
    <cfRule type="containsText" dxfId="1181" priority="1501" operator="containsText" text="正月">
      <formula>NOT(ISERROR(SEARCH("正月",D332)))</formula>
    </cfRule>
    <cfRule type="containsText" dxfId="1180" priority="1502" operator="containsText" text="夏休">
      <formula>NOT(ISERROR(SEARCH("夏休",D332)))</formula>
    </cfRule>
  </conditionalFormatting>
  <conditionalFormatting sqref="D333:AE333">
    <cfRule type="containsText" dxfId="1179" priority="1499" operator="containsText" text="正月">
      <formula>NOT(ISERROR(SEARCH("正月",D333)))</formula>
    </cfRule>
    <cfRule type="containsText" dxfId="1178" priority="1500" operator="containsText" text="夏休">
      <formula>NOT(ISERROR(SEARCH("夏休",D333)))</formula>
    </cfRule>
  </conditionalFormatting>
  <conditionalFormatting sqref="D332:AE333">
    <cfRule type="containsText" dxfId="1177" priority="1495" operator="containsText" text="中止">
      <formula>NOT(ISERROR(SEARCH("中止",D332)))</formula>
    </cfRule>
    <cfRule type="containsText" dxfId="1176" priority="1498" operator="containsText" text="休">
      <formula>NOT(ISERROR(SEARCH("休",D332)))</formula>
    </cfRule>
  </conditionalFormatting>
  <conditionalFormatting sqref="D330:AE330">
    <cfRule type="containsText" dxfId="1175" priority="1493" operator="containsText" text="正月">
      <formula>NOT(ISERROR(SEARCH("正月",D330)))</formula>
    </cfRule>
    <cfRule type="containsText" dxfId="1174" priority="1494" operator="containsText" text="夏休">
      <formula>NOT(ISERROR(SEARCH("夏休",D330)))</formula>
    </cfRule>
  </conditionalFormatting>
  <conditionalFormatting sqref="D331:AE331">
    <cfRule type="containsText" dxfId="1173" priority="1491" operator="containsText" text="正月">
      <formula>NOT(ISERROR(SEARCH("正月",D331)))</formula>
    </cfRule>
    <cfRule type="containsText" dxfId="1172" priority="1492" operator="containsText" text="夏休">
      <formula>NOT(ISERROR(SEARCH("夏休",D331)))</formula>
    </cfRule>
  </conditionalFormatting>
  <conditionalFormatting sqref="D330:AE331">
    <cfRule type="containsText" dxfId="1171" priority="1487" operator="containsText" text="中止">
      <formula>NOT(ISERROR(SEARCH("中止",D330)))</formula>
    </cfRule>
    <cfRule type="containsText" dxfId="1170" priority="1490" operator="containsText" text="休">
      <formula>NOT(ISERROR(SEARCH("休",D330)))</formula>
    </cfRule>
  </conditionalFormatting>
  <conditionalFormatting sqref="D328:AE328">
    <cfRule type="containsText" dxfId="1169" priority="1485" operator="containsText" text="正月">
      <formula>NOT(ISERROR(SEARCH("正月",D328)))</formula>
    </cfRule>
    <cfRule type="containsText" dxfId="1168" priority="1486" operator="containsText" text="夏休">
      <formula>NOT(ISERROR(SEARCH("夏休",D328)))</formula>
    </cfRule>
  </conditionalFormatting>
  <conditionalFormatting sqref="D329:AE329">
    <cfRule type="containsText" dxfId="1167" priority="1483" operator="containsText" text="正月">
      <formula>NOT(ISERROR(SEARCH("正月",D329)))</formula>
    </cfRule>
    <cfRule type="containsText" dxfId="1166" priority="1484" operator="containsText" text="夏休">
      <formula>NOT(ISERROR(SEARCH("夏休",D329)))</formula>
    </cfRule>
  </conditionalFormatting>
  <conditionalFormatting sqref="D328:AE329">
    <cfRule type="containsText" dxfId="1165" priority="1479" operator="containsText" text="中止">
      <formula>NOT(ISERROR(SEARCH("中止",D328)))</formula>
    </cfRule>
    <cfRule type="containsText" dxfId="1164" priority="1482" operator="containsText" text="休">
      <formula>NOT(ISERROR(SEARCH("休",D328)))</formula>
    </cfRule>
  </conditionalFormatting>
  <conditionalFormatting sqref="D326:AE326">
    <cfRule type="containsText" dxfId="1163" priority="1477" operator="containsText" text="正月">
      <formula>NOT(ISERROR(SEARCH("正月",D326)))</formula>
    </cfRule>
    <cfRule type="containsText" dxfId="1162" priority="1478" operator="containsText" text="夏休">
      <formula>NOT(ISERROR(SEARCH("夏休",D326)))</formula>
    </cfRule>
  </conditionalFormatting>
  <conditionalFormatting sqref="D327:AE327">
    <cfRule type="containsText" dxfId="1161" priority="1475" operator="containsText" text="正月">
      <formula>NOT(ISERROR(SEARCH("正月",D327)))</formula>
    </cfRule>
    <cfRule type="containsText" dxfId="1160" priority="1476" operator="containsText" text="夏休">
      <formula>NOT(ISERROR(SEARCH("夏休",D327)))</formula>
    </cfRule>
  </conditionalFormatting>
  <conditionalFormatting sqref="D326:AE327">
    <cfRule type="containsText" dxfId="1159" priority="1471" operator="containsText" text="中止">
      <formula>NOT(ISERROR(SEARCH("中止",D326)))</formula>
    </cfRule>
    <cfRule type="containsText" dxfId="1158" priority="1474" operator="containsText" text="休">
      <formula>NOT(ISERROR(SEARCH("休",D326)))</formula>
    </cfRule>
  </conditionalFormatting>
  <conditionalFormatting sqref="AI343:AK343 W343:Y343 K343:M343 K351:M351 W351:Y351 AI351:AK351 AI9">
    <cfRule type="containsText" dxfId="336" priority="1079" operator="containsText" text="未達成">
      <formula>NOT(ISERROR(SEARCH("未達成",K9)))</formula>
    </cfRule>
    <cfRule type="containsText" dxfId="1151" priority="1080" operator="containsText" text="達成">
      <formula>NOT(ISERROR(SEARCH("達成",K9)))</formula>
    </cfRule>
  </conditionalFormatting>
  <conditionalFormatting sqref="AI11">
    <cfRule type="containsText" dxfId="1150" priority="1077" operator="containsText" text="未達成">
      <formula>NOT(ISERROR(SEARCH("未達成",AI11)))</formula>
    </cfRule>
    <cfRule type="containsText" dxfId="1149" priority="1078" operator="containsText" text="達成">
      <formula>NOT(ISERROR(SEARCH("達成",AI11)))</formula>
    </cfRule>
  </conditionalFormatting>
  <conditionalFormatting sqref="AF9:AH12">
    <cfRule type="expression" dxfId="1148" priority="1070">
      <formula>$AF$21+$AF$23+$AF$25+$AF$27+$AF$29+$AF$31=0</formula>
    </cfRule>
  </conditionalFormatting>
  <conditionalFormatting sqref="AI9:AK12">
    <cfRule type="expression" dxfId="1147" priority="1069">
      <formula>$AI$21+$AI$23+$AI$25+$AI$27+$AI$29+$AI$31=0</formula>
    </cfRule>
  </conditionalFormatting>
  <conditionalFormatting sqref="D22:AE22">
    <cfRule type="containsText" dxfId="1146" priority="979" operator="containsText" text="正月">
      <formula>NOT(ISERROR(SEARCH("正月",D22)))</formula>
    </cfRule>
    <cfRule type="containsText" dxfId="1145" priority="980" operator="containsText" text="夏休">
      <formula>NOT(ISERROR(SEARCH("夏休",D22)))</formula>
    </cfRule>
  </conditionalFormatting>
  <conditionalFormatting sqref="D23:AE23">
    <cfRule type="containsText" dxfId="1144" priority="977" operator="containsText" text="正月">
      <formula>NOT(ISERROR(SEARCH("正月",D23)))</formula>
    </cfRule>
    <cfRule type="containsText" dxfId="1143" priority="978" operator="containsText" text="夏休">
      <formula>NOT(ISERROR(SEARCH("夏休",D23)))</formula>
    </cfRule>
  </conditionalFormatting>
  <conditionalFormatting sqref="D22:AE23">
    <cfRule type="containsText" dxfId="1142" priority="975" operator="containsText" text="中止">
      <formula>NOT(ISERROR(SEARCH("中止",D22)))</formula>
    </cfRule>
    <cfRule type="containsText" dxfId="1141" priority="976" operator="containsText" text="休">
      <formula>NOT(ISERROR(SEARCH("休",D22)))</formula>
    </cfRule>
  </conditionalFormatting>
  <conditionalFormatting sqref="AH42">
    <cfRule type="containsText" dxfId="1140" priority="914" operator="containsText" text="休暇不足">
      <formula>NOT(ISERROR(SEARCH("休暇不足",AH42)))</formula>
    </cfRule>
  </conditionalFormatting>
  <conditionalFormatting sqref="AH58">
    <cfRule type="containsText" dxfId="1139" priority="913" operator="containsText" text="休暇不足">
      <formula>NOT(ISERROR(SEARCH("休暇不足",AH58)))</formula>
    </cfRule>
  </conditionalFormatting>
  <conditionalFormatting sqref="AH74">
    <cfRule type="containsText" dxfId="1138" priority="912" operator="containsText" text="休暇不足">
      <formula>NOT(ISERROR(SEARCH("休暇不足",AH74)))</formula>
    </cfRule>
  </conditionalFormatting>
  <conditionalFormatting sqref="AH90">
    <cfRule type="containsText" dxfId="1137" priority="911" operator="containsText" text="休暇不足">
      <formula>NOT(ISERROR(SEARCH("休暇不足",AH90)))</formula>
    </cfRule>
  </conditionalFormatting>
  <conditionalFormatting sqref="AH106">
    <cfRule type="containsText" dxfId="1136" priority="910" operator="containsText" text="休暇不足">
      <formula>NOT(ISERROR(SEARCH("休暇不足",AH106)))</formula>
    </cfRule>
  </conditionalFormatting>
  <conditionalFormatting sqref="AH122">
    <cfRule type="containsText" dxfId="1135" priority="909" operator="containsText" text="休暇不足">
      <formula>NOT(ISERROR(SEARCH("休暇不足",AH122)))</formula>
    </cfRule>
  </conditionalFormatting>
  <conditionalFormatting sqref="AH138">
    <cfRule type="containsText" dxfId="1134" priority="908" operator="containsText" text="休暇不足">
      <formula>NOT(ISERROR(SEARCH("休暇不足",AH138)))</formula>
    </cfRule>
  </conditionalFormatting>
  <conditionalFormatting sqref="AH154">
    <cfRule type="containsText" dxfId="1133" priority="907" operator="containsText" text="休暇不足">
      <formula>NOT(ISERROR(SEARCH("休暇不足",AH154)))</formula>
    </cfRule>
  </conditionalFormatting>
  <conditionalFormatting sqref="AH170">
    <cfRule type="containsText" dxfId="1132" priority="906" operator="containsText" text="休暇不足">
      <formula>NOT(ISERROR(SEARCH("休暇不足",AH170)))</formula>
    </cfRule>
  </conditionalFormatting>
  <conditionalFormatting sqref="AH186">
    <cfRule type="containsText" dxfId="1131" priority="905" operator="containsText" text="休暇不足">
      <formula>NOT(ISERROR(SEARCH("休暇不足",AH186)))</formula>
    </cfRule>
  </conditionalFormatting>
  <conditionalFormatting sqref="AH202">
    <cfRule type="containsText" dxfId="1130" priority="904" operator="containsText" text="休暇不足">
      <formula>NOT(ISERROR(SEARCH("休暇不足",AH202)))</formula>
    </cfRule>
  </conditionalFormatting>
  <conditionalFormatting sqref="AH218">
    <cfRule type="containsText" dxfId="1129" priority="903" operator="containsText" text="休暇不足">
      <formula>NOT(ISERROR(SEARCH("休暇不足",AH218)))</formula>
    </cfRule>
  </conditionalFormatting>
  <conditionalFormatting sqref="AH234">
    <cfRule type="containsText" dxfId="1128" priority="902" operator="containsText" text="休暇不足">
      <formula>NOT(ISERROR(SEARCH("休暇不足",AH234)))</formula>
    </cfRule>
  </conditionalFormatting>
  <conditionalFormatting sqref="AH250">
    <cfRule type="containsText" dxfId="1127" priority="901" operator="containsText" text="休暇不足">
      <formula>NOT(ISERROR(SEARCH("休暇不足",AH250)))</formula>
    </cfRule>
  </conditionalFormatting>
  <conditionalFormatting sqref="AH266">
    <cfRule type="containsText" dxfId="1126" priority="900" operator="containsText" text="休暇不足">
      <formula>NOT(ISERROR(SEARCH("休暇不足",AH266)))</formula>
    </cfRule>
  </conditionalFormatting>
  <conditionalFormatting sqref="AH282">
    <cfRule type="containsText" dxfId="1125" priority="899" operator="containsText" text="休暇不足">
      <formula>NOT(ISERROR(SEARCH("休暇不足",AH282)))</formula>
    </cfRule>
  </conditionalFormatting>
  <conditionalFormatting sqref="AH298">
    <cfRule type="containsText" dxfId="1124" priority="898" operator="containsText" text="休暇不足">
      <formula>NOT(ISERROR(SEARCH("休暇不足",AH298)))</formula>
    </cfRule>
  </conditionalFormatting>
  <conditionalFormatting sqref="AH314">
    <cfRule type="containsText" dxfId="1123" priority="897" operator="containsText" text="休暇不足">
      <formula>NOT(ISERROR(SEARCH("休暇不足",AH314)))</formula>
    </cfRule>
  </conditionalFormatting>
  <conditionalFormatting sqref="AH330">
    <cfRule type="containsText" dxfId="1122" priority="896" operator="containsText" text="休暇不足">
      <formula>NOT(ISERROR(SEARCH("休暇不足",AH330)))</formula>
    </cfRule>
  </conditionalFormatting>
  <conditionalFormatting sqref="AK42">
    <cfRule type="containsText" dxfId="1121" priority="895" operator="containsText" text="未達成">
      <formula>NOT(ISERROR(SEARCH("未達成",AK42)))</formula>
    </cfRule>
  </conditionalFormatting>
  <conditionalFormatting sqref="AK58">
    <cfRule type="containsText" dxfId="1120" priority="894" operator="containsText" text="未達成">
      <formula>NOT(ISERROR(SEARCH("未達成",AK58)))</formula>
    </cfRule>
  </conditionalFormatting>
  <conditionalFormatting sqref="AK74">
    <cfRule type="containsText" dxfId="1119" priority="893" operator="containsText" text="未達成">
      <formula>NOT(ISERROR(SEARCH("未達成",AK74)))</formula>
    </cfRule>
  </conditionalFormatting>
  <conditionalFormatting sqref="AK90">
    <cfRule type="containsText" dxfId="1118" priority="892" operator="containsText" text="未達成">
      <formula>NOT(ISERROR(SEARCH("未達成",AK90)))</formula>
    </cfRule>
  </conditionalFormatting>
  <conditionalFormatting sqref="AK106">
    <cfRule type="containsText" dxfId="1117" priority="891" operator="containsText" text="未達成">
      <formula>NOT(ISERROR(SEARCH("未達成",AK106)))</formula>
    </cfRule>
  </conditionalFormatting>
  <conditionalFormatting sqref="AK122">
    <cfRule type="containsText" dxfId="1116" priority="890" operator="containsText" text="未達成">
      <formula>NOT(ISERROR(SEARCH("未達成",AK122)))</formula>
    </cfRule>
  </conditionalFormatting>
  <conditionalFormatting sqref="AK138">
    <cfRule type="containsText" dxfId="1115" priority="889" operator="containsText" text="未達成">
      <formula>NOT(ISERROR(SEARCH("未達成",AK138)))</formula>
    </cfRule>
  </conditionalFormatting>
  <conditionalFormatting sqref="AK154">
    <cfRule type="containsText" dxfId="1114" priority="888" operator="containsText" text="未達成">
      <formula>NOT(ISERROR(SEARCH("未達成",AK154)))</formula>
    </cfRule>
  </conditionalFormatting>
  <conditionalFormatting sqref="AK170">
    <cfRule type="containsText" dxfId="1113" priority="887" operator="containsText" text="未達成">
      <formula>NOT(ISERROR(SEARCH("未達成",AK170)))</formula>
    </cfRule>
  </conditionalFormatting>
  <conditionalFormatting sqref="AK186">
    <cfRule type="containsText" dxfId="1112" priority="886" operator="containsText" text="未達成">
      <formula>NOT(ISERROR(SEARCH("未達成",AK186)))</formula>
    </cfRule>
  </conditionalFormatting>
  <conditionalFormatting sqref="AK202">
    <cfRule type="containsText" dxfId="1111" priority="885" operator="containsText" text="未達成">
      <formula>NOT(ISERROR(SEARCH("未達成",AK202)))</formula>
    </cfRule>
  </conditionalFormatting>
  <conditionalFormatting sqref="AK218">
    <cfRule type="containsText" dxfId="1110" priority="884" operator="containsText" text="未達成">
      <formula>NOT(ISERROR(SEARCH("未達成",AK218)))</formula>
    </cfRule>
  </conditionalFormatting>
  <conditionalFormatting sqref="AK234">
    <cfRule type="containsText" dxfId="1109" priority="883" operator="containsText" text="未達成">
      <formula>NOT(ISERROR(SEARCH("未達成",AK234)))</formula>
    </cfRule>
  </conditionalFormatting>
  <conditionalFormatting sqref="AK250">
    <cfRule type="containsText" dxfId="1108" priority="882" operator="containsText" text="未達成">
      <formula>NOT(ISERROR(SEARCH("未達成",AK250)))</formula>
    </cfRule>
  </conditionalFormatting>
  <conditionalFormatting sqref="AK266">
    <cfRule type="containsText" dxfId="1107" priority="881" operator="containsText" text="未達成">
      <formula>NOT(ISERROR(SEARCH("未達成",AK266)))</formula>
    </cfRule>
  </conditionalFormatting>
  <conditionalFormatting sqref="AK282">
    <cfRule type="containsText" dxfId="1106" priority="880" operator="containsText" text="未達成">
      <formula>NOT(ISERROR(SEARCH("未達成",AK282)))</formula>
    </cfRule>
  </conditionalFormatting>
  <conditionalFormatting sqref="AK298">
    <cfRule type="containsText" dxfId="1105" priority="879" operator="containsText" text="未達成">
      <formula>NOT(ISERROR(SEARCH("未達成",AK298)))</formula>
    </cfRule>
  </conditionalFormatting>
  <conditionalFormatting sqref="AK314">
    <cfRule type="containsText" dxfId="1104" priority="878" operator="containsText" text="未達成">
      <formula>NOT(ISERROR(SEARCH("未達成",AK314)))</formula>
    </cfRule>
  </conditionalFormatting>
  <conditionalFormatting sqref="AK330">
    <cfRule type="containsText" dxfId="1103" priority="877" operator="containsText" text="未達成">
      <formula>NOT(ISERROR(SEARCH("未達成",AK330)))</formula>
    </cfRule>
  </conditionalFormatting>
  <conditionalFormatting sqref="D46 F46:AE46">
    <cfRule type="containsText" dxfId="1102" priority="859" operator="containsText" text="正月">
      <formula>NOT(ISERROR(SEARCH("正月",D46)))</formula>
    </cfRule>
    <cfRule type="containsText" dxfId="1101" priority="860" operator="containsText" text="夏休">
      <formula>NOT(ISERROR(SEARCH("夏休",D46)))</formula>
    </cfRule>
  </conditionalFormatting>
  <conditionalFormatting sqref="D47 F47:AE47">
    <cfRule type="containsText" dxfId="1100" priority="857" operator="containsText" text="正月">
      <formula>NOT(ISERROR(SEARCH("正月",D47)))</formula>
    </cfRule>
    <cfRule type="containsText" dxfId="1099" priority="858" operator="containsText" text="夏休">
      <formula>NOT(ISERROR(SEARCH("夏休",D47)))</formula>
    </cfRule>
  </conditionalFormatting>
  <conditionalFormatting sqref="D46:D47 F46:AE47">
    <cfRule type="containsText" dxfId="1098" priority="855" operator="containsText" text="中止">
      <formula>NOT(ISERROR(SEARCH("中止",D46)))</formula>
    </cfRule>
    <cfRule type="containsText" dxfId="1097" priority="856" operator="containsText" text="休">
      <formula>NOT(ISERROR(SEARCH("休",D46)))</formula>
    </cfRule>
  </conditionalFormatting>
  <conditionalFormatting sqref="D44:AE44">
    <cfRule type="containsText" dxfId="1096" priority="847" operator="containsText" text="正月">
      <formula>NOT(ISERROR(SEARCH("正月",D44)))</formula>
    </cfRule>
    <cfRule type="containsText" dxfId="1095" priority="848" operator="containsText" text="夏休">
      <formula>NOT(ISERROR(SEARCH("夏休",D44)))</formula>
    </cfRule>
  </conditionalFormatting>
  <conditionalFormatting sqref="D45:AE45">
    <cfRule type="containsText" dxfId="1094" priority="845" operator="containsText" text="正月">
      <formula>NOT(ISERROR(SEARCH("正月",D45)))</formula>
    </cfRule>
    <cfRule type="containsText" dxfId="1093" priority="846" operator="containsText" text="夏休">
      <formula>NOT(ISERROR(SEARCH("夏休",D45)))</formula>
    </cfRule>
  </conditionalFormatting>
  <conditionalFormatting sqref="D44:AE45">
    <cfRule type="containsText" dxfId="1092" priority="843" operator="containsText" text="中止">
      <formula>NOT(ISERROR(SEARCH("中止",D44)))</formula>
    </cfRule>
    <cfRule type="containsText" dxfId="1091" priority="844" operator="containsText" text="休">
      <formula>NOT(ISERROR(SEARCH("休",D44)))</formula>
    </cfRule>
  </conditionalFormatting>
  <conditionalFormatting sqref="D42:E42 G42:AE42">
    <cfRule type="containsText" dxfId="1090" priority="841" operator="containsText" text="正月">
      <formula>NOT(ISERROR(SEARCH("正月",D42)))</formula>
    </cfRule>
    <cfRule type="containsText" dxfId="1089" priority="842" operator="containsText" text="夏休">
      <formula>NOT(ISERROR(SEARCH("夏休",D42)))</formula>
    </cfRule>
  </conditionalFormatting>
  <conditionalFormatting sqref="D43:E43 G43:AE43">
    <cfRule type="containsText" dxfId="1088" priority="839" operator="containsText" text="正月">
      <formula>NOT(ISERROR(SEARCH("正月",D43)))</formula>
    </cfRule>
    <cfRule type="containsText" dxfId="1087" priority="840" operator="containsText" text="夏休">
      <formula>NOT(ISERROR(SEARCH("夏休",D43)))</formula>
    </cfRule>
  </conditionalFormatting>
  <conditionalFormatting sqref="D42:E43 G42:AE43">
    <cfRule type="containsText" dxfId="1086" priority="837" operator="containsText" text="中止">
      <formula>NOT(ISERROR(SEARCH("中止",D42)))</formula>
    </cfRule>
    <cfRule type="containsText" dxfId="1085" priority="838" operator="containsText" text="休">
      <formula>NOT(ISERROR(SEARCH("休",D42)))</formula>
    </cfRule>
  </conditionalFormatting>
  <conditionalFormatting sqref="AC40:AE40 D40:AA40">
    <cfRule type="containsText" dxfId="1084" priority="835" operator="containsText" text="正月">
      <formula>NOT(ISERROR(SEARCH("正月",D40)))</formula>
    </cfRule>
    <cfRule type="containsText" dxfId="1083" priority="836" operator="containsText" text="夏休">
      <formula>NOT(ISERROR(SEARCH("夏休",D40)))</formula>
    </cfRule>
  </conditionalFormatting>
  <conditionalFormatting sqref="AC41:AE41 D41:AA41">
    <cfRule type="containsText" dxfId="1082" priority="833" operator="containsText" text="正月">
      <formula>NOT(ISERROR(SEARCH("正月",D41)))</formula>
    </cfRule>
    <cfRule type="containsText" dxfId="1081" priority="834" operator="containsText" text="夏休">
      <formula>NOT(ISERROR(SEARCH("夏休",D41)))</formula>
    </cfRule>
  </conditionalFormatting>
  <conditionalFormatting sqref="AC40:AE41 D40:AA41">
    <cfRule type="containsText" dxfId="1080" priority="831" operator="containsText" text="中止">
      <formula>NOT(ISERROR(SEARCH("中止",D40)))</formula>
    </cfRule>
    <cfRule type="containsText" dxfId="1079" priority="832" operator="containsText" text="休">
      <formula>NOT(ISERROR(SEARCH("休",D40)))</formula>
    </cfRule>
  </conditionalFormatting>
  <conditionalFormatting sqref="AB40">
    <cfRule type="containsText" dxfId="1078" priority="829" operator="containsText" text="正月">
      <formula>NOT(ISERROR(SEARCH("正月",AB40)))</formula>
    </cfRule>
    <cfRule type="containsText" dxfId="1077" priority="830" operator="containsText" text="夏休">
      <formula>NOT(ISERROR(SEARCH("夏休",AB40)))</formula>
    </cfRule>
  </conditionalFormatting>
  <conditionalFormatting sqref="AB41">
    <cfRule type="containsText" dxfId="1076" priority="827" operator="containsText" text="正月">
      <formula>NOT(ISERROR(SEARCH("正月",AB41)))</formula>
    </cfRule>
    <cfRule type="containsText" dxfId="1075" priority="828" operator="containsText" text="夏休">
      <formula>NOT(ISERROR(SEARCH("夏休",AB41)))</formula>
    </cfRule>
  </conditionalFormatting>
  <conditionalFormatting sqref="AB40:AB41">
    <cfRule type="containsText" dxfId="1074" priority="825" operator="containsText" text="中止">
      <formula>NOT(ISERROR(SEARCH("中止",AB40)))</formula>
    </cfRule>
    <cfRule type="containsText" dxfId="1073" priority="826" operator="containsText" text="休">
      <formula>NOT(ISERROR(SEARCH("休",AB40)))</formula>
    </cfRule>
  </conditionalFormatting>
  <conditionalFormatting sqref="F42">
    <cfRule type="containsText" dxfId="1072" priority="823" operator="containsText" text="正月">
      <formula>NOT(ISERROR(SEARCH("正月",F42)))</formula>
    </cfRule>
    <cfRule type="containsText" dxfId="1071" priority="824" operator="containsText" text="夏休">
      <formula>NOT(ISERROR(SEARCH("夏休",F42)))</formula>
    </cfRule>
  </conditionalFormatting>
  <conditionalFormatting sqref="F43">
    <cfRule type="containsText" dxfId="1070" priority="821" operator="containsText" text="正月">
      <formula>NOT(ISERROR(SEARCH("正月",F43)))</formula>
    </cfRule>
    <cfRule type="containsText" dxfId="1069" priority="822" operator="containsText" text="夏休">
      <formula>NOT(ISERROR(SEARCH("夏休",F43)))</formula>
    </cfRule>
  </conditionalFormatting>
  <conditionalFormatting sqref="F42:F43">
    <cfRule type="containsText" dxfId="1068" priority="819" operator="containsText" text="中止">
      <formula>NOT(ISERROR(SEARCH("中止",F42)))</formula>
    </cfRule>
    <cfRule type="containsText" dxfId="1067" priority="820" operator="containsText" text="休">
      <formula>NOT(ISERROR(SEARCH("休",F42)))</formula>
    </cfRule>
  </conditionalFormatting>
  <conditionalFormatting sqref="E46">
    <cfRule type="containsText" dxfId="1066" priority="817" operator="containsText" text="正月">
      <formula>NOT(ISERROR(SEARCH("正月",E46)))</formula>
    </cfRule>
    <cfRule type="containsText" dxfId="1065" priority="818" operator="containsText" text="夏休">
      <formula>NOT(ISERROR(SEARCH("夏休",E46)))</formula>
    </cfRule>
  </conditionalFormatting>
  <conditionalFormatting sqref="E47">
    <cfRule type="containsText" dxfId="1064" priority="815" operator="containsText" text="正月">
      <formula>NOT(ISERROR(SEARCH("正月",E47)))</formula>
    </cfRule>
    <cfRule type="containsText" dxfId="1063" priority="816" operator="containsText" text="夏休">
      <formula>NOT(ISERROR(SEARCH("夏休",E47)))</formula>
    </cfRule>
  </conditionalFormatting>
  <conditionalFormatting sqref="E46:E47">
    <cfRule type="containsText" dxfId="1062" priority="813" operator="containsText" text="中止">
      <formula>NOT(ISERROR(SEARCH("中止",E46)))</formula>
    </cfRule>
    <cfRule type="containsText" dxfId="1061" priority="814" operator="containsText" text="休">
      <formula>NOT(ISERROR(SEARCH("休",E46)))</formula>
    </cfRule>
  </conditionalFormatting>
  <conditionalFormatting sqref="D38:AE38">
    <cfRule type="containsText" dxfId="1060" priority="811" operator="containsText" text="正月">
      <formula>NOT(ISERROR(SEARCH("正月",D38)))</formula>
    </cfRule>
    <cfRule type="containsText" dxfId="1059" priority="812" operator="containsText" text="夏休">
      <formula>NOT(ISERROR(SEARCH("夏休",D38)))</formula>
    </cfRule>
  </conditionalFormatting>
  <conditionalFormatting sqref="D39:AE39">
    <cfRule type="containsText" dxfId="1058" priority="809" operator="containsText" text="正月">
      <formula>NOT(ISERROR(SEARCH("正月",D39)))</formula>
    </cfRule>
    <cfRule type="containsText" dxfId="1057" priority="810" operator="containsText" text="夏休">
      <formula>NOT(ISERROR(SEARCH("夏休",D39)))</formula>
    </cfRule>
  </conditionalFormatting>
  <conditionalFormatting sqref="D38:AE39">
    <cfRule type="containsText" dxfId="1056" priority="807" operator="containsText" text="中止">
      <formula>NOT(ISERROR(SEARCH("中止",D38)))</formula>
    </cfRule>
    <cfRule type="containsText" dxfId="1055" priority="808" operator="containsText" text="休">
      <formula>NOT(ISERROR(SEARCH("休",D38)))</formula>
    </cfRule>
  </conditionalFormatting>
  <conditionalFormatting sqref="D62 F62:AE62">
    <cfRule type="containsText" dxfId="1054" priority="801" operator="containsText" text="正月">
      <formula>NOT(ISERROR(SEARCH("正月",D62)))</formula>
    </cfRule>
    <cfRule type="containsText" dxfId="1053" priority="802" operator="containsText" text="夏休">
      <formula>NOT(ISERROR(SEARCH("夏休",D62)))</formula>
    </cfRule>
  </conditionalFormatting>
  <conditionalFormatting sqref="D63 F63:AE63">
    <cfRule type="containsText" dxfId="1052" priority="799" operator="containsText" text="正月">
      <formula>NOT(ISERROR(SEARCH("正月",D63)))</formula>
    </cfRule>
    <cfRule type="containsText" dxfId="1051" priority="800" operator="containsText" text="夏休">
      <formula>NOT(ISERROR(SEARCH("夏休",D63)))</formula>
    </cfRule>
  </conditionalFormatting>
  <conditionalFormatting sqref="D62:D63 F62:AE63">
    <cfRule type="containsText" dxfId="1050" priority="797" operator="containsText" text="中止">
      <formula>NOT(ISERROR(SEARCH("中止",D62)))</formula>
    </cfRule>
    <cfRule type="containsText" dxfId="1049" priority="798" operator="containsText" text="休">
      <formula>NOT(ISERROR(SEARCH("休",D62)))</formula>
    </cfRule>
  </conditionalFormatting>
  <conditionalFormatting sqref="D60:AE60">
    <cfRule type="containsText" dxfId="1048" priority="789" operator="containsText" text="正月">
      <formula>NOT(ISERROR(SEARCH("正月",D60)))</formula>
    </cfRule>
    <cfRule type="containsText" dxfId="1047" priority="790" operator="containsText" text="夏休">
      <formula>NOT(ISERROR(SEARCH("夏休",D60)))</formula>
    </cfRule>
  </conditionalFormatting>
  <conditionalFormatting sqref="D61:AE61">
    <cfRule type="containsText" dxfId="1046" priority="787" operator="containsText" text="正月">
      <formula>NOT(ISERROR(SEARCH("正月",D61)))</formula>
    </cfRule>
    <cfRule type="containsText" dxfId="1045" priority="788" operator="containsText" text="夏休">
      <formula>NOT(ISERROR(SEARCH("夏休",D61)))</formula>
    </cfRule>
  </conditionalFormatting>
  <conditionalFormatting sqref="D60:AE61">
    <cfRule type="containsText" dxfId="1044" priority="785" operator="containsText" text="中止">
      <formula>NOT(ISERROR(SEARCH("中止",D60)))</formula>
    </cfRule>
    <cfRule type="containsText" dxfId="1043" priority="786" operator="containsText" text="休">
      <formula>NOT(ISERROR(SEARCH("休",D60)))</formula>
    </cfRule>
  </conditionalFormatting>
  <conditionalFormatting sqref="D58:E58 G58:AE58">
    <cfRule type="containsText" dxfId="1042" priority="783" operator="containsText" text="正月">
      <formula>NOT(ISERROR(SEARCH("正月",D58)))</formula>
    </cfRule>
    <cfRule type="containsText" dxfId="1041" priority="784" operator="containsText" text="夏休">
      <formula>NOT(ISERROR(SEARCH("夏休",D58)))</formula>
    </cfRule>
  </conditionalFormatting>
  <conditionalFormatting sqref="D59:E59 G59:AE59">
    <cfRule type="containsText" dxfId="1040" priority="781" operator="containsText" text="正月">
      <formula>NOT(ISERROR(SEARCH("正月",D59)))</formula>
    </cfRule>
    <cfRule type="containsText" dxfId="1039" priority="782" operator="containsText" text="夏休">
      <formula>NOT(ISERROR(SEARCH("夏休",D59)))</formula>
    </cfRule>
  </conditionalFormatting>
  <conditionalFormatting sqref="D58:E59 G58:AE59">
    <cfRule type="containsText" dxfId="1038" priority="779" operator="containsText" text="中止">
      <formula>NOT(ISERROR(SEARCH("中止",D58)))</formula>
    </cfRule>
    <cfRule type="containsText" dxfId="1037" priority="780" operator="containsText" text="休">
      <formula>NOT(ISERROR(SEARCH("休",D58)))</formula>
    </cfRule>
  </conditionalFormatting>
  <conditionalFormatting sqref="AC56:AE56 D56:AA56">
    <cfRule type="containsText" dxfId="1036" priority="777" operator="containsText" text="正月">
      <formula>NOT(ISERROR(SEARCH("正月",D56)))</formula>
    </cfRule>
    <cfRule type="containsText" dxfId="1035" priority="778" operator="containsText" text="夏休">
      <formula>NOT(ISERROR(SEARCH("夏休",D56)))</formula>
    </cfRule>
  </conditionalFormatting>
  <conditionalFormatting sqref="AC57:AE57 D57:AA57">
    <cfRule type="containsText" dxfId="1034" priority="775" operator="containsText" text="正月">
      <formula>NOT(ISERROR(SEARCH("正月",D57)))</formula>
    </cfRule>
    <cfRule type="containsText" dxfId="1033" priority="776" operator="containsText" text="夏休">
      <formula>NOT(ISERROR(SEARCH("夏休",D57)))</formula>
    </cfRule>
  </conditionalFormatting>
  <conditionalFormatting sqref="AC56:AE57 D56:AA57">
    <cfRule type="containsText" dxfId="1032" priority="773" operator="containsText" text="中止">
      <formula>NOT(ISERROR(SEARCH("中止",D56)))</formula>
    </cfRule>
    <cfRule type="containsText" dxfId="1031" priority="774" operator="containsText" text="休">
      <formula>NOT(ISERROR(SEARCH("休",D56)))</formula>
    </cfRule>
  </conditionalFormatting>
  <conditionalFormatting sqref="AB56">
    <cfRule type="containsText" dxfId="1030" priority="771" operator="containsText" text="正月">
      <formula>NOT(ISERROR(SEARCH("正月",AB56)))</formula>
    </cfRule>
    <cfRule type="containsText" dxfId="1029" priority="772" operator="containsText" text="夏休">
      <formula>NOT(ISERROR(SEARCH("夏休",AB56)))</formula>
    </cfRule>
  </conditionalFormatting>
  <conditionalFormatting sqref="AB57">
    <cfRule type="containsText" dxfId="1028" priority="769" operator="containsText" text="正月">
      <formula>NOT(ISERROR(SEARCH("正月",AB57)))</formula>
    </cfRule>
    <cfRule type="containsText" dxfId="1027" priority="770" operator="containsText" text="夏休">
      <formula>NOT(ISERROR(SEARCH("夏休",AB57)))</formula>
    </cfRule>
  </conditionalFormatting>
  <conditionalFormatting sqref="AB56:AB57">
    <cfRule type="containsText" dxfId="1026" priority="767" operator="containsText" text="中止">
      <formula>NOT(ISERROR(SEARCH("中止",AB56)))</formula>
    </cfRule>
    <cfRule type="containsText" dxfId="1025" priority="768" operator="containsText" text="休">
      <formula>NOT(ISERROR(SEARCH("休",AB56)))</formula>
    </cfRule>
  </conditionalFormatting>
  <conditionalFormatting sqref="F58">
    <cfRule type="containsText" dxfId="1024" priority="765" operator="containsText" text="正月">
      <formula>NOT(ISERROR(SEARCH("正月",F58)))</formula>
    </cfRule>
    <cfRule type="containsText" dxfId="1023" priority="766" operator="containsText" text="夏休">
      <formula>NOT(ISERROR(SEARCH("夏休",F58)))</formula>
    </cfRule>
  </conditionalFormatting>
  <conditionalFormatting sqref="F59">
    <cfRule type="containsText" dxfId="1022" priority="763" operator="containsText" text="正月">
      <formula>NOT(ISERROR(SEARCH("正月",F59)))</formula>
    </cfRule>
    <cfRule type="containsText" dxfId="1021" priority="764" operator="containsText" text="夏休">
      <formula>NOT(ISERROR(SEARCH("夏休",F59)))</formula>
    </cfRule>
  </conditionalFormatting>
  <conditionalFormatting sqref="F58:F59">
    <cfRule type="containsText" dxfId="1020" priority="761" operator="containsText" text="中止">
      <formula>NOT(ISERROR(SEARCH("中止",F58)))</formula>
    </cfRule>
    <cfRule type="containsText" dxfId="1019" priority="762" operator="containsText" text="休">
      <formula>NOT(ISERROR(SEARCH("休",F58)))</formula>
    </cfRule>
  </conditionalFormatting>
  <conditionalFormatting sqref="E62">
    <cfRule type="containsText" dxfId="1018" priority="759" operator="containsText" text="正月">
      <formula>NOT(ISERROR(SEARCH("正月",E62)))</formula>
    </cfRule>
    <cfRule type="containsText" dxfId="1017" priority="760" operator="containsText" text="夏休">
      <formula>NOT(ISERROR(SEARCH("夏休",E62)))</formula>
    </cfRule>
  </conditionalFormatting>
  <conditionalFormatting sqref="E63">
    <cfRule type="containsText" dxfId="1016" priority="757" operator="containsText" text="正月">
      <formula>NOT(ISERROR(SEARCH("正月",E63)))</formula>
    </cfRule>
    <cfRule type="containsText" dxfId="1015" priority="758" operator="containsText" text="夏休">
      <formula>NOT(ISERROR(SEARCH("夏休",E63)))</formula>
    </cfRule>
  </conditionalFormatting>
  <conditionalFormatting sqref="E62:E63">
    <cfRule type="containsText" dxfId="1014" priority="755" operator="containsText" text="中止">
      <formula>NOT(ISERROR(SEARCH("中止",E62)))</formula>
    </cfRule>
    <cfRule type="containsText" dxfId="1013" priority="756" operator="containsText" text="休">
      <formula>NOT(ISERROR(SEARCH("休",E62)))</formula>
    </cfRule>
  </conditionalFormatting>
  <conditionalFormatting sqref="D54:AE54">
    <cfRule type="containsText" dxfId="1012" priority="753" operator="containsText" text="正月">
      <formula>NOT(ISERROR(SEARCH("正月",D54)))</formula>
    </cfRule>
    <cfRule type="containsText" dxfId="1011" priority="754" operator="containsText" text="夏休">
      <formula>NOT(ISERROR(SEARCH("夏休",D54)))</formula>
    </cfRule>
  </conditionalFormatting>
  <conditionalFormatting sqref="D55:AE55">
    <cfRule type="containsText" dxfId="1010" priority="751" operator="containsText" text="正月">
      <formula>NOT(ISERROR(SEARCH("正月",D55)))</formula>
    </cfRule>
    <cfRule type="containsText" dxfId="1009" priority="752" operator="containsText" text="夏休">
      <formula>NOT(ISERROR(SEARCH("夏休",D55)))</formula>
    </cfRule>
  </conditionalFormatting>
  <conditionalFormatting sqref="D54:AE55">
    <cfRule type="containsText" dxfId="1008" priority="749" operator="containsText" text="中止">
      <formula>NOT(ISERROR(SEARCH("中止",D54)))</formula>
    </cfRule>
    <cfRule type="containsText" dxfId="1007" priority="750" operator="containsText" text="休">
      <formula>NOT(ISERROR(SEARCH("休",D54)))</formula>
    </cfRule>
  </conditionalFormatting>
  <conditionalFormatting sqref="D78 F78:AE78">
    <cfRule type="containsText" dxfId="1006" priority="743" operator="containsText" text="正月">
      <formula>NOT(ISERROR(SEARCH("正月",D78)))</formula>
    </cfRule>
    <cfRule type="containsText" dxfId="1005" priority="744" operator="containsText" text="夏休">
      <formula>NOT(ISERROR(SEARCH("夏休",D78)))</formula>
    </cfRule>
  </conditionalFormatting>
  <conditionalFormatting sqref="D79 F79:AE79">
    <cfRule type="containsText" dxfId="1004" priority="741" operator="containsText" text="正月">
      <formula>NOT(ISERROR(SEARCH("正月",D79)))</formula>
    </cfRule>
    <cfRule type="containsText" dxfId="1003" priority="742" operator="containsText" text="夏休">
      <formula>NOT(ISERROR(SEARCH("夏休",D79)))</formula>
    </cfRule>
  </conditionalFormatting>
  <conditionalFormatting sqref="D78:D79 F78:AE79">
    <cfRule type="containsText" dxfId="1002" priority="739" operator="containsText" text="中止">
      <formula>NOT(ISERROR(SEARCH("中止",D78)))</formula>
    </cfRule>
    <cfRule type="containsText" dxfId="1001" priority="740" operator="containsText" text="休">
      <formula>NOT(ISERROR(SEARCH("休",D78)))</formula>
    </cfRule>
  </conditionalFormatting>
  <conditionalFormatting sqref="D68:AE68">
    <cfRule type="containsText" dxfId="1000" priority="737" operator="containsText" text="正月">
      <formula>NOT(ISERROR(SEARCH("正月",D68)))</formula>
    </cfRule>
    <cfRule type="containsText" dxfId="999" priority="738" operator="containsText" text="夏休">
      <formula>NOT(ISERROR(SEARCH("夏休",D68)))</formula>
    </cfRule>
  </conditionalFormatting>
  <conditionalFormatting sqref="D69:Q69 AC69:AE69">
    <cfRule type="containsText" dxfId="998" priority="735" operator="containsText" text="正月">
      <formula>NOT(ISERROR(SEARCH("正月",D69)))</formula>
    </cfRule>
    <cfRule type="containsText" dxfId="997" priority="736" operator="containsText" text="夏休">
      <formula>NOT(ISERROR(SEARCH("夏休",D69)))</formula>
    </cfRule>
  </conditionalFormatting>
  <conditionalFormatting sqref="D69:Q69 AC69:AE69 D68:AE68">
    <cfRule type="containsText" dxfId="996" priority="733" operator="containsText" text="中止">
      <formula>NOT(ISERROR(SEARCH("中止",D68)))</formula>
    </cfRule>
    <cfRule type="containsText" dxfId="995" priority="734" operator="containsText" text="休">
      <formula>NOT(ISERROR(SEARCH("休",D68)))</formula>
    </cfRule>
  </conditionalFormatting>
  <conditionalFormatting sqref="D76:AE76">
    <cfRule type="containsText" dxfId="994" priority="731" operator="containsText" text="正月">
      <formula>NOT(ISERROR(SEARCH("正月",D76)))</formula>
    </cfRule>
    <cfRule type="containsText" dxfId="993" priority="732" operator="containsText" text="夏休">
      <formula>NOT(ISERROR(SEARCH("夏休",D76)))</formula>
    </cfRule>
  </conditionalFormatting>
  <conditionalFormatting sqref="D77:AE77">
    <cfRule type="containsText" dxfId="992" priority="729" operator="containsText" text="正月">
      <formula>NOT(ISERROR(SEARCH("正月",D77)))</formula>
    </cfRule>
    <cfRule type="containsText" dxfId="991" priority="730" operator="containsText" text="夏休">
      <formula>NOT(ISERROR(SEARCH("夏休",D77)))</formula>
    </cfRule>
  </conditionalFormatting>
  <conditionalFormatting sqref="D76:AE77">
    <cfRule type="containsText" dxfId="990" priority="727" operator="containsText" text="中止">
      <formula>NOT(ISERROR(SEARCH("中止",D76)))</formula>
    </cfRule>
    <cfRule type="containsText" dxfId="989" priority="728" operator="containsText" text="休">
      <formula>NOT(ISERROR(SEARCH("休",D76)))</formula>
    </cfRule>
  </conditionalFormatting>
  <conditionalFormatting sqref="D74:E74 G74:AE74">
    <cfRule type="containsText" dxfId="988" priority="725" operator="containsText" text="正月">
      <formula>NOT(ISERROR(SEARCH("正月",D74)))</formula>
    </cfRule>
    <cfRule type="containsText" dxfId="987" priority="726" operator="containsText" text="夏休">
      <formula>NOT(ISERROR(SEARCH("夏休",D74)))</formula>
    </cfRule>
  </conditionalFormatting>
  <conditionalFormatting sqref="D75:E75 G75:AE75">
    <cfRule type="containsText" dxfId="986" priority="723" operator="containsText" text="正月">
      <formula>NOT(ISERROR(SEARCH("正月",D75)))</formula>
    </cfRule>
    <cfRule type="containsText" dxfId="985" priority="724" operator="containsText" text="夏休">
      <formula>NOT(ISERROR(SEARCH("夏休",D75)))</formula>
    </cfRule>
  </conditionalFormatting>
  <conditionalFormatting sqref="D74:E75 G74:AE75">
    <cfRule type="containsText" dxfId="984" priority="721" operator="containsText" text="中止">
      <formula>NOT(ISERROR(SEARCH("中止",D74)))</formula>
    </cfRule>
    <cfRule type="containsText" dxfId="983" priority="722" operator="containsText" text="休">
      <formula>NOT(ISERROR(SEARCH("休",D74)))</formula>
    </cfRule>
  </conditionalFormatting>
  <conditionalFormatting sqref="AC72:AE72 D72:AA72">
    <cfRule type="containsText" dxfId="982" priority="719" operator="containsText" text="正月">
      <formula>NOT(ISERROR(SEARCH("正月",D72)))</formula>
    </cfRule>
    <cfRule type="containsText" dxfId="981" priority="720" operator="containsText" text="夏休">
      <formula>NOT(ISERROR(SEARCH("夏休",D72)))</formula>
    </cfRule>
  </conditionalFormatting>
  <conditionalFormatting sqref="AC73:AE73 D73:AA73">
    <cfRule type="containsText" dxfId="980" priority="717" operator="containsText" text="正月">
      <formula>NOT(ISERROR(SEARCH("正月",D73)))</formula>
    </cfRule>
    <cfRule type="containsText" dxfId="979" priority="718" operator="containsText" text="夏休">
      <formula>NOT(ISERROR(SEARCH("夏休",D73)))</formula>
    </cfRule>
  </conditionalFormatting>
  <conditionalFormatting sqref="AC72:AE73 D72:AA73">
    <cfRule type="containsText" dxfId="978" priority="715" operator="containsText" text="中止">
      <formula>NOT(ISERROR(SEARCH("中止",D72)))</formula>
    </cfRule>
    <cfRule type="containsText" dxfId="977" priority="716" operator="containsText" text="休">
      <formula>NOT(ISERROR(SEARCH("休",D72)))</formula>
    </cfRule>
  </conditionalFormatting>
  <conditionalFormatting sqref="AB72">
    <cfRule type="containsText" dxfId="976" priority="713" operator="containsText" text="正月">
      <formula>NOT(ISERROR(SEARCH("正月",AB72)))</formula>
    </cfRule>
    <cfRule type="containsText" dxfId="975" priority="714" operator="containsText" text="夏休">
      <formula>NOT(ISERROR(SEARCH("夏休",AB72)))</formula>
    </cfRule>
  </conditionalFormatting>
  <conditionalFormatting sqref="AB73">
    <cfRule type="containsText" dxfId="974" priority="711" operator="containsText" text="正月">
      <formula>NOT(ISERROR(SEARCH("正月",AB73)))</formula>
    </cfRule>
    <cfRule type="containsText" dxfId="973" priority="712" operator="containsText" text="夏休">
      <formula>NOT(ISERROR(SEARCH("夏休",AB73)))</formula>
    </cfRule>
  </conditionalFormatting>
  <conditionalFormatting sqref="AB72:AB73">
    <cfRule type="containsText" dxfId="972" priority="709" operator="containsText" text="中止">
      <formula>NOT(ISERROR(SEARCH("中止",AB72)))</formula>
    </cfRule>
    <cfRule type="containsText" dxfId="971" priority="710" operator="containsText" text="休">
      <formula>NOT(ISERROR(SEARCH("休",AB72)))</formula>
    </cfRule>
  </conditionalFormatting>
  <conditionalFormatting sqref="F74">
    <cfRule type="containsText" dxfId="970" priority="707" operator="containsText" text="正月">
      <formula>NOT(ISERROR(SEARCH("正月",F74)))</formula>
    </cfRule>
    <cfRule type="containsText" dxfId="969" priority="708" operator="containsText" text="夏休">
      <formula>NOT(ISERROR(SEARCH("夏休",F74)))</formula>
    </cfRule>
  </conditionalFormatting>
  <conditionalFormatting sqref="F75">
    <cfRule type="containsText" dxfId="968" priority="705" operator="containsText" text="正月">
      <formula>NOT(ISERROR(SEARCH("正月",F75)))</formula>
    </cfRule>
    <cfRule type="containsText" dxfId="967" priority="706" operator="containsText" text="夏休">
      <formula>NOT(ISERROR(SEARCH("夏休",F75)))</formula>
    </cfRule>
  </conditionalFormatting>
  <conditionalFormatting sqref="F74:F75">
    <cfRule type="containsText" dxfId="966" priority="703" operator="containsText" text="中止">
      <formula>NOT(ISERROR(SEARCH("中止",F74)))</formula>
    </cfRule>
    <cfRule type="containsText" dxfId="965" priority="704" operator="containsText" text="休">
      <formula>NOT(ISERROR(SEARCH("休",F74)))</formula>
    </cfRule>
  </conditionalFormatting>
  <conditionalFormatting sqref="E78">
    <cfRule type="containsText" dxfId="964" priority="701" operator="containsText" text="正月">
      <formula>NOT(ISERROR(SEARCH("正月",E78)))</formula>
    </cfRule>
    <cfRule type="containsText" dxfId="963" priority="702" operator="containsText" text="夏休">
      <formula>NOT(ISERROR(SEARCH("夏休",E78)))</formula>
    </cfRule>
  </conditionalFormatting>
  <conditionalFormatting sqref="E79">
    <cfRule type="containsText" dxfId="962" priority="699" operator="containsText" text="正月">
      <formula>NOT(ISERROR(SEARCH("正月",E79)))</formula>
    </cfRule>
    <cfRule type="containsText" dxfId="961" priority="700" operator="containsText" text="夏休">
      <formula>NOT(ISERROR(SEARCH("夏休",E79)))</formula>
    </cfRule>
  </conditionalFormatting>
  <conditionalFormatting sqref="E78:E79">
    <cfRule type="containsText" dxfId="960" priority="697" operator="containsText" text="中止">
      <formula>NOT(ISERROR(SEARCH("中止",E78)))</formula>
    </cfRule>
    <cfRule type="containsText" dxfId="959" priority="698" operator="containsText" text="休">
      <formula>NOT(ISERROR(SEARCH("休",E78)))</formula>
    </cfRule>
  </conditionalFormatting>
  <conditionalFormatting sqref="D70:AE70">
    <cfRule type="containsText" dxfId="958" priority="695" operator="containsText" text="正月">
      <formula>NOT(ISERROR(SEARCH("正月",D70)))</formula>
    </cfRule>
    <cfRule type="containsText" dxfId="957" priority="696" operator="containsText" text="夏休">
      <formula>NOT(ISERROR(SEARCH("夏休",D70)))</formula>
    </cfRule>
  </conditionalFormatting>
  <conditionalFormatting sqref="D71:AE71">
    <cfRule type="containsText" dxfId="956" priority="693" operator="containsText" text="正月">
      <formula>NOT(ISERROR(SEARCH("正月",D71)))</formula>
    </cfRule>
    <cfRule type="containsText" dxfId="955" priority="694" operator="containsText" text="夏休">
      <formula>NOT(ISERROR(SEARCH("夏休",D71)))</formula>
    </cfRule>
  </conditionalFormatting>
  <conditionalFormatting sqref="D70:AE71">
    <cfRule type="containsText" dxfId="954" priority="691" operator="containsText" text="中止">
      <formula>NOT(ISERROR(SEARCH("中止",D70)))</formula>
    </cfRule>
    <cfRule type="containsText" dxfId="953" priority="692" operator="containsText" text="休">
      <formula>NOT(ISERROR(SEARCH("休",D70)))</formula>
    </cfRule>
  </conditionalFormatting>
  <conditionalFormatting sqref="R69:AB69">
    <cfRule type="containsText" dxfId="952" priority="689" operator="containsText" text="正月">
      <formula>NOT(ISERROR(SEARCH("正月",R69)))</formula>
    </cfRule>
    <cfRule type="containsText" dxfId="951" priority="690" operator="containsText" text="夏休">
      <formula>NOT(ISERROR(SEARCH("夏休",R69)))</formula>
    </cfRule>
  </conditionalFormatting>
  <conditionalFormatting sqref="R69:AB69">
    <cfRule type="containsText" dxfId="950" priority="687" operator="containsText" text="中止">
      <formula>NOT(ISERROR(SEARCH("中止",R69)))</formula>
    </cfRule>
    <cfRule type="containsText" dxfId="949" priority="688" operator="containsText" text="休">
      <formula>NOT(ISERROR(SEARCH("休",R69)))</formula>
    </cfRule>
  </conditionalFormatting>
  <conditionalFormatting sqref="D94 F94:AE94">
    <cfRule type="containsText" dxfId="948" priority="685" operator="containsText" text="正月">
      <formula>NOT(ISERROR(SEARCH("正月",D94)))</formula>
    </cfRule>
    <cfRule type="containsText" dxfId="947" priority="686" operator="containsText" text="夏休">
      <formula>NOT(ISERROR(SEARCH("夏休",D94)))</formula>
    </cfRule>
  </conditionalFormatting>
  <conditionalFormatting sqref="D95 F95:AE95">
    <cfRule type="containsText" dxfId="946" priority="683" operator="containsText" text="正月">
      <formula>NOT(ISERROR(SEARCH("正月",D95)))</formula>
    </cfRule>
    <cfRule type="containsText" dxfId="945" priority="684" operator="containsText" text="夏休">
      <formula>NOT(ISERROR(SEARCH("夏休",D95)))</formula>
    </cfRule>
  </conditionalFormatting>
  <conditionalFormatting sqref="D94:D95 F94:AE95">
    <cfRule type="containsText" dxfId="944" priority="681" operator="containsText" text="中止">
      <formula>NOT(ISERROR(SEARCH("中止",D94)))</formula>
    </cfRule>
    <cfRule type="containsText" dxfId="943" priority="682" operator="containsText" text="休">
      <formula>NOT(ISERROR(SEARCH("休",D94)))</formula>
    </cfRule>
  </conditionalFormatting>
  <conditionalFormatting sqref="D84:AE84">
    <cfRule type="containsText" dxfId="942" priority="679" operator="containsText" text="正月">
      <formula>NOT(ISERROR(SEARCH("正月",D84)))</formula>
    </cfRule>
    <cfRule type="containsText" dxfId="941" priority="680" operator="containsText" text="夏休">
      <formula>NOT(ISERROR(SEARCH("夏休",D84)))</formula>
    </cfRule>
  </conditionalFormatting>
  <conditionalFormatting sqref="D85:Q85 AC85:AE85">
    <cfRule type="containsText" dxfId="940" priority="677" operator="containsText" text="正月">
      <formula>NOT(ISERROR(SEARCH("正月",D85)))</formula>
    </cfRule>
    <cfRule type="containsText" dxfId="939" priority="678" operator="containsText" text="夏休">
      <formula>NOT(ISERROR(SEARCH("夏休",D85)))</formula>
    </cfRule>
  </conditionalFormatting>
  <conditionalFormatting sqref="D85:Q85 AC85:AE85 D84:AE84">
    <cfRule type="containsText" dxfId="938" priority="675" operator="containsText" text="中止">
      <formula>NOT(ISERROR(SEARCH("中止",D84)))</formula>
    </cfRule>
    <cfRule type="containsText" dxfId="937" priority="676" operator="containsText" text="休">
      <formula>NOT(ISERROR(SEARCH("休",D84)))</formula>
    </cfRule>
  </conditionalFormatting>
  <conditionalFormatting sqref="D92:AE92">
    <cfRule type="containsText" dxfId="936" priority="673" operator="containsText" text="正月">
      <formula>NOT(ISERROR(SEARCH("正月",D92)))</formula>
    </cfRule>
    <cfRule type="containsText" dxfId="935" priority="674" operator="containsText" text="夏休">
      <formula>NOT(ISERROR(SEARCH("夏休",D92)))</formula>
    </cfRule>
  </conditionalFormatting>
  <conditionalFormatting sqref="D93:AE93">
    <cfRule type="containsText" dxfId="934" priority="671" operator="containsText" text="正月">
      <formula>NOT(ISERROR(SEARCH("正月",D93)))</formula>
    </cfRule>
    <cfRule type="containsText" dxfId="933" priority="672" operator="containsText" text="夏休">
      <formula>NOT(ISERROR(SEARCH("夏休",D93)))</formula>
    </cfRule>
  </conditionalFormatting>
  <conditionalFormatting sqref="D92:AE93">
    <cfRule type="containsText" dxfId="932" priority="669" operator="containsText" text="中止">
      <formula>NOT(ISERROR(SEARCH("中止",D92)))</formula>
    </cfRule>
    <cfRule type="containsText" dxfId="931" priority="670" operator="containsText" text="休">
      <formula>NOT(ISERROR(SEARCH("休",D92)))</formula>
    </cfRule>
  </conditionalFormatting>
  <conditionalFormatting sqref="D90:E90 G90:AE90">
    <cfRule type="containsText" dxfId="930" priority="667" operator="containsText" text="正月">
      <formula>NOT(ISERROR(SEARCH("正月",D90)))</formula>
    </cfRule>
    <cfRule type="containsText" dxfId="929" priority="668" operator="containsText" text="夏休">
      <formula>NOT(ISERROR(SEARCH("夏休",D90)))</formula>
    </cfRule>
  </conditionalFormatting>
  <conditionalFormatting sqref="D91:E91 G91:AE91">
    <cfRule type="containsText" dxfId="928" priority="665" operator="containsText" text="正月">
      <formula>NOT(ISERROR(SEARCH("正月",D91)))</formula>
    </cfRule>
    <cfRule type="containsText" dxfId="927" priority="666" operator="containsText" text="夏休">
      <formula>NOT(ISERROR(SEARCH("夏休",D91)))</formula>
    </cfRule>
  </conditionalFormatting>
  <conditionalFormatting sqref="D90:E91 G90:AE91">
    <cfRule type="containsText" dxfId="926" priority="663" operator="containsText" text="中止">
      <formula>NOT(ISERROR(SEARCH("中止",D90)))</formula>
    </cfRule>
    <cfRule type="containsText" dxfId="925" priority="664" operator="containsText" text="休">
      <formula>NOT(ISERROR(SEARCH("休",D90)))</formula>
    </cfRule>
  </conditionalFormatting>
  <conditionalFormatting sqref="AC88:AE88 D88:AA88">
    <cfRule type="containsText" dxfId="924" priority="661" operator="containsText" text="正月">
      <formula>NOT(ISERROR(SEARCH("正月",D88)))</formula>
    </cfRule>
    <cfRule type="containsText" dxfId="923" priority="662" operator="containsText" text="夏休">
      <formula>NOT(ISERROR(SEARCH("夏休",D88)))</formula>
    </cfRule>
  </conditionalFormatting>
  <conditionalFormatting sqref="AC89:AE89 D89:AA89">
    <cfRule type="containsText" dxfId="922" priority="659" operator="containsText" text="正月">
      <formula>NOT(ISERROR(SEARCH("正月",D89)))</formula>
    </cfRule>
    <cfRule type="containsText" dxfId="921" priority="660" operator="containsText" text="夏休">
      <formula>NOT(ISERROR(SEARCH("夏休",D89)))</formula>
    </cfRule>
  </conditionalFormatting>
  <conditionalFormatting sqref="AC88:AE89 D88:AA89">
    <cfRule type="containsText" dxfId="920" priority="657" operator="containsText" text="中止">
      <formula>NOT(ISERROR(SEARCH("中止",D88)))</formula>
    </cfRule>
    <cfRule type="containsText" dxfId="919" priority="658" operator="containsText" text="休">
      <formula>NOT(ISERROR(SEARCH("休",D88)))</formula>
    </cfRule>
  </conditionalFormatting>
  <conditionalFormatting sqref="AB88">
    <cfRule type="containsText" dxfId="918" priority="655" operator="containsText" text="正月">
      <formula>NOT(ISERROR(SEARCH("正月",AB88)))</formula>
    </cfRule>
    <cfRule type="containsText" dxfId="917" priority="656" operator="containsText" text="夏休">
      <formula>NOT(ISERROR(SEARCH("夏休",AB88)))</formula>
    </cfRule>
  </conditionalFormatting>
  <conditionalFormatting sqref="AB89">
    <cfRule type="containsText" dxfId="916" priority="653" operator="containsText" text="正月">
      <formula>NOT(ISERROR(SEARCH("正月",AB89)))</formula>
    </cfRule>
    <cfRule type="containsText" dxfId="915" priority="654" operator="containsText" text="夏休">
      <formula>NOT(ISERROR(SEARCH("夏休",AB89)))</formula>
    </cfRule>
  </conditionalFormatting>
  <conditionalFormatting sqref="AB88:AB89">
    <cfRule type="containsText" dxfId="914" priority="651" operator="containsText" text="中止">
      <formula>NOT(ISERROR(SEARCH("中止",AB88)))</formula>
    </cfRule>
    <cfRule type="containsText" dxfId="913" priority="652" operator="containsText" text="休">
      <formula>NOT(ISERROR(SEARCH("休",AB88)))</formula>
    </cfRule>
  </conditionalFormatting>
  <conditionalFormatting sqref="F90">
    <cfRule type="containsText" dxfId="912" priority="649" operator="containsText" text="正月">
      <formula>NOT(ISERROR(SEARCH("正月",F90)))</formula>
    </cfRule>
    <cfRule type="containsText" dxfId="911" priority="650" operator="containsText" text="夏休">
      <formula>NOT(ISERROR(SEARCH("夏休",F90)))</formula>
    </cfRule>
  </conditionalFormatting>
  <conditionalFormatting sqref="F91">
    <cfRule type="containsText" dxfId="910" priority="647" operator="containsText" text="正月">
      <formula>NOT(ISERROR(SEARCH("正月",F91)))</formula>
    </cfRule>
    <cfRule type="containsText" dxfId="909" priority="648" operator="containsText" text="夏休">
      <formula>NOT(ISERROR(SEARCH("夏休",F91)))</formula>
    </cfRule>
  </conditionalFormatting>
  <conditionalFormatting sqref="F90:F91">
    <cfRule type="containsText" dxfId="908" priority="645" operator="containsText" text="中止">
      <formula>NOT(ISERROR(SEARCH("中止",F90)))</formula>
    </cfRule>
    <cfRule type="containsText" dxfId="907" priority="646" operator="containsText" text="休">
      <formula>NOT(ISERROR(SEARCH("休",F90)))</formula>
    </cfRule>
  </conditionalFormatting>
  <conditionalFormatting sqref="E94">
    <cfRule type="containsText" dxfId="906" priority="643" operator="containsText" text="正月">
      <formula>NOT(ISERROR(SEARCH("正月",E94)))</formula>
    </cfRule>
    <cfRule type="containsText" dxfId="905" priority="644" operator="containsText" text="夏休">
      <formula>NOT(ISERROR(SEARCH("夏休",E94)))</formula>
    </cfRule>
  </conditionalFormatting>
  <conditionalFormatting sqref="E95">
    <cfRule type="containsText" dxfId="904" priority="641" operator="containsText" text="正月">
      <formula>NOT(ISERROR(SEARCH("正月",E95)))</formula>
    </cfRule>
    <cfRule type="containsText" dxfId="903" priority="642" operator="containsText" text="夏休">
      <formula>NOT(ISERROR(SEARCH("夏休",E95)))</formula>
    </cfRule>
  </conditionalFormatting>
  <conditionalFormatting sqref="E94:E95">
    <cfRule type="containsText" dxfId="902" priority="639" operator="containsText" text="中止">
      <formula>NOT(ISERROR(SEARCH("中止",E94)))</formula>
    </cfRule>
    <cfRule type="containsText" dxfId="901" priority="640" operator="containsText" text="休">
      <formula>NOT(ISERROR(SEARCH("休",E94)))</formula>
    </cfRule>
  </conditionalFormatting>
  <conditionalFormatting sqref="D86:AE86">
    <cfRule type="containsText" dxfId="900" priority="637" operator="containsText" text="正月">
      <formula>NOT(ISERROR(SEARCH("正月",D86)))</formula>
    </cfRule>
    <cfRule type="containsText" dxfId="899" priority="638" operator="containsText" text="夏休">
      <formula>NOT(ISERROR(SEARCH("夏休",D86)))</formula>
    </cfRule>
  </conditionalFormatting>
  <conditionalFormatting sqref="D87:AE87">
    <cfRule type="containsText" dxfId="898" priority="635" operator="containsText" text="正月">
      <formula>NOT(ISERROR(SEARCH("正月",D87)))</formula>
    </cfRule>
    <cfRule type="containsText" dxfId="897" priority="636" operator="containsText" text="夏休">
      <formula>NOT(ISERROR(SEARCH("夏休",D87)))</formula>
    </cfRule>
  </conditionalFormatting>
  <conditionalFormatting sqref="D86:AE87">
    <cfRule type="containsText" dxfId="896" priority="633" operator="containsText" text="中止">
      <formula>NOT(ISERROR(SEARCH("中止",D86)))</formula>
    </cfRule>
    <cfRule type="containsText" dxfId="895" priority="634" operator="containsText" text="休">
      <formula>NOT(ISERROR(SEARCH("休",D86)))</formula>
    </cfRule>
  </conditionalFormatting>
  <conditionalFormatting sqref="R85:AB85">
    <cfRule type="containsText" dxfId="894" priority="631" operator="containsText" text="正月">
      <formula>NOT(ISERROR(SEARCH("正月",R85)))</formula>
    </cfRule>
    <cfRule type="containsText" dxfId="893" priority="632" operator="containsText" text="夏休">
      <formula>NOT(ISERROR(SEARCH("夏休",R85)))</formula>
    </cfRule>
  </conditionalFormatting>
  <conditionalFormatting sqref="R85:AB85">
    <cfRule type="containsText" dxfId="892" priority="629" operator="containsText" text="中止">
      <formula>NOT(ISERROR(SEARCH("中止",R85)))</formula>
    </cfRule>
    <cfRule type="containsText" dxfId="891" priority="630" operator="containsText" text="休">
      <formula>NOT(ISERROR(SEARCH("休",R85)))</formula>
    </cfRule>
  </conditionalFormatting>
  <conditionalFormatting sqref="D110 F110:AE110">
    <cfRule type="containsText" dxfId="890" priority="627" operator="containsText" text="正月">
      <formula>NOT(ISERROR(SEARCH("正月",D110)))</formula>
    </cfRule>
    <cfRule type="containsText" dxfId="889" priority="628" operator="containsText" text="夏休">
      <formula>NOT(ISERROR(SEARCH("夏休",D110)))</formula>
    </cfRule>
  </conditionalFormatting>
  <conditionalFormatting sqref="D111 F111:AE111">
    <cfRule type="containsText" dxfId="888" priority="625" operator="containsText" text="正月">
      <formula>NOT(ISERROR(SEARCH("正月",D111)))</formula>
    </cfRule>
    <cfRule type="containsText" dxfId="887" priority="626" operator="containsText" text="夏休">
      <formula>NOT(ISERROR(SEARCH("夏休",D111)))</formula>
    </cfRule>
  </conditionalFormatting>
  <conditionalFormatting sqref="D110:D111 F110:AE111">
    <cfRule type="containsText" dxfId="886" priority="623" operator="containsText" text="中止">
      <formula>NOT(ISERROR(SEARCH("中止",D110)))</formula>
    </cfRule>
    <cfRule type="containsText" dxfId="885" priority="624" operator="containsText" text="休">
      <formula>NOT(ISERROR(SEARCH("休",D110)))</formula>
    </cfRule>
  </conditionalFormatting>
  <conditionalFormatting sqref="D100:AE100">
    <cfRule type="containsText" dxfId="884" priority="621" operator="containsText" text="正月">
      <formula>NOT(ISERROR(SEARCH("正月",D100)))</formula>
    </cfRule>
    <cfRule type="containsText" dxfId="883" priority="622" operator="containsText" text="夏休">
      <formula>NOT(ISERROR(SEARCH("夏休",D100)))</formula>
    </cfRule>
  </conditionalFormatting>
  <conditionalFormatting sqref="D101:Q101 AC101:AE101">
    <cfRule type="containsText" dxfId="882" priority="619" operator="containsText" text="正月">
      <formula>NOT(ISERROR(SEARCH("正月",D101)))</formula>
    </cfRule>
    <cfRule type="containsText" dxfId="881" priority="620" operator="containsText" text="夏休">
      <formula>NOT(ISERROR(SEARCH("夏休",D101)))</formula>
    </cfRule>
  </conditionalFormatting>
  <conditionalFormatting sqref="D101:Q101 AC101:AE101 D100:AE100">
    <cfRule type="containsText" dxfId="880" priority="617" operator="containsText" text="中止">
      <formula>NOT(ISERROR(SEARCH("中止",D100)))</formula>
    </cfRule>
    <cfRule type="containsText" dxfId="879" priority="618" operator="containsText" text="休">
      <formula>NOT(ISERROR(SEARCH("休",D100)))</formula>
    </cfRule>
  </conditionalFormatting>
  <conditionalFormatting sqref="D108:AE108">
    <cfRule type="containsText" dxfId="878" priority="615" operator="containsText" text="正月">
      <formula>NOT(ISERROR(SEARCH("正月",D108)))</formula>
    </cfRule>
    <cfRule type="containsText" dxfId="877" priority="616" operator="containsText" text="夏休">
      <formula>NOT(ISERROR(SEARCH("夏休",D108)))</formula>
    </cfRule>
  </conditionalFormatting>
  <conditionalFormatting sqref="D109:AE109">
    <cfRule type="containsText" dxfId="876" priority="613" operator="containsText" text="正月">
      <formula>NOT(ISERROR(SEARCH("正月",D109)))</formula>
    </cfRule>
    <cfRule type="containsText" dxfId="875" priority="614" operator="containsText" text="夏休">
      <formula>NOT(ISERROR(SEARCH("夏休",D109)))</formula>
    </cfRule>
  </conditionalFormatting>
  <conditionalFormatting sqref="D108:AE109">
    <cfRule type="containsText" dxfId="874" priority="611" operator="containsText" text="中止">
      <formula>NOT(ISERROR(SEARCH("中止",D108)))</formula>
    </cfRule>
    <cfRule type="containsText" dxfId="873" priority="612" operator="containsText" text="休">
      <formula>NOT(ISERROR(SEARCH("休",D108)))</formula>
    </cfRule>
  </conditionalFormatting>
  <conditionalFormatting sqref="D106:E106 G106:AE106">
    <cfRule type="containsText" dxfId="872" priority="609" operator="containsText" text="正月">
      <formula>NOT(ISERROR(SEARCH("正月",D106)))</formula>
    </cfRule>
    <cfRule type="containsText" dxfId="871" priority="610" operator="containsText" text="夏休">
      <formula>NOT(ISERROR(SEARCH("夏休",D106)))</formula>
    </cfRule>
  </conditionalFormatting>
  <conditionalFormatting sqref="D107:E107 G107:AE107">
    <cfRule type="containsText" dxfId="870" priority="607" operator="containsText" text="正月">
      <formula>NOT(ISERROR(SEARCH("正月",D107)))</formula>
    </cfRule>
    <cfRule type="containsText" dxfId="869" priority="608" operator="containsText" text="夏休">
      <formula>NOT(ISERROR(SEARCH("夏休",D107)))</formula>
    </cfRule>
  </conditionalFormatting>
  <conditionalFormatting sqref="D106:E107 G106:AE107">
    <cfRule type="containsText" dxfId="868" priority="605" operator="containsText" text="中止">
      <formula>NOT(ISERROR(SEARCH("中止",D106)))</formula>
    </cfRule>
    <cfRule type="containsText" dxfId="867" priority="606" operator="containsText" text="休">
      <formula>NOT(ISERROR(SEARCH("休",D106)))</formula>
    </cfRule>
  </conditionalFormatting>
  <conditionalFormatting sqref="AC104:AE104 D104:AA104">
    <cfRule type="containsText" dxfId="866" priority="603" operator="containsText" text="正月">
      <formula>NOT(ISERROR(SEARCH("正月",D104)))</formula>
    </cfRule>
    <cfRule type="containsText" dxfId="865" priority="604" operator="containsText" text="夏休">
      <formula>NOT(ISERROR(SEARCH("夏休",D104)))</formula>
    </cfRule>
  </conditionalFormatting>
  <conditionalFormatting sqref="AC105:AE105 D105:AA105">
    <cfRule type="containsText" dxfId="864" priority="601" operator="containsText" text="正月">
      <formula>NOT(ISERROR(SEARCH("正月",D105)))</formula>
    </cfRule>
    <cfRule type="containsText" dxfId="863" priority="602" operator="containsText" text="夏休">
      <formula>NOT(ISERROR(SEARCH("夏休",D105)))</formula>
    </cfRule>
  </conditionalFormatting>
  <conditionalFormatting sqref="AC104:AE105 D104:AA105">
    <cfRule type="containsText" dxfId="862" priority="599" operator="containsText" text="中止">
      <formula>NOT(ISERROR(SEARCH("中止",D104)))</formula>
    </cfRule>
    <cfRule type="containsText" dxfId="861" priority="600" operator="containsText" text="休">
      <formula>NOT(ISERROR(SEARCH("休",D104)))</formula>
    </cfRule>
  </conditionalFormatting>
  <conditionalFormatting sqref="AB104">
    <cfRule type="containsText" dxfId="860" priority="597" operator="containsText" text="正月">
      <formula>NOT(ISERROR(SEARCH("正月",AB104)))</formula>
    </cfRule>
    <cfRule type="containsText" dxfId="859" priority="598" operator="containsText" text="夏休">
      <formula>NOT(ISERROR(SEARCH("夏休",AB104)))</formula>
    </cfRule>
  </conditionalFormatting>
  <conditionalFormatting sqref="AB105">
    <cfRule type="containsText" dxfId="858" priority="595" operator="containsText" text="正月">
      <formula>NOT(ISERROR(SEARCH("正月",AB105)))</formula>
    </cfRule>
    <cfRule type="containsText" dxfId="857" priority="596" operator="containsText" text="夏休">
      <formula>NOT(ISERROR(SEARCH("夏休",AB105)))</formula>
    </cfRule>
  </conditionalFormatting>
  <conditionalFormatting sqref="AB104:AB105">
    <cfRule type="containsText" dxfId="856" priority="593" operator="containsText" text="中止">
      <formula>NOT(ISERROR(SEARCH("中止",AB104)))</formula>
    </cfRule>
    <cfRule type="containsText" dxfId="855" priority="594" operator="containsText" text="休">
      <formula>NOT(ISERROR(SEARCH("休",AB104)))</formula>
    </cfRule>
  </conditionalFormatting>
  <conditionalFormatting sqref="F106">
    <cfRule type="containsText" dxfId="854" priority="591" operator="containsText" text="正月">
      <formula>NOT(ISERROR(SEARCH("正月",F106)))</formula>
    </cfRule>
    <cfRule type="containsText" dxfId="853" priority="592" operator="containsText" text="夏休">
      <formula>NOT(ISERROR(SEARCH("夏休",F106)))</formula>
    </cfRule>
  </conditionalFormatting>
  <conditionalFormatting sqref="F107">
    <cfRule type="containsText" dxfId="852" priority="589" operator="containsText" text="正月">
      <formula>NOT(ISERROR(SEARCH("正月",F107)))</formula>
    </cfRule>
    <cfRule type="containsText" dxfId="851" priority="590" operator="containsText" text="夏休">
      <formula>NOT(ISERROR(SEARCH("夏休",F107)))</formula>
    </cfRule>
  </conditionalFormatting>
  <conditionalFormatting sqref="F106:F107">
    <cfRule type="containsText" dxfId="850" priority="587" operator="containsText" text="中止">
      <formula>NOT(ISERROR(SEARCH("中止",F106)))</formula>
    </cfRule>
    <cfRule type="containsText" dxfId="849" priority="588" operator="containsText" text="休">
      <formula>NOT(ISERROR(SEARCH("休",F106)))</formula>
    </cfRule>
  </conditionalFormatting>
  <conditionalFormatting sqref="E110">
    <cfRule type="containsText" dxfId="848" priority="585" operator="containsText" text="正月">
      <formula>NOT(ISERROR(SEARCH("正月",E110)))</formula>
    </cfRule>
    <cfRule type="containsText" dxfId="847" priority="586" operator="containsText" text="夏休">
      <formula>NOT(ISERROR(SEARCH("夏休",E110)))</formula>
    </cfRule>
  </conditionalFormatting>
  <conditionalFormatting sqref="E111">
    <cfRule type="containsText" dxfId="846" priority="583" operator="containsText" text="正月">
      <formula>NOT(ISERROR(SEARCH("正月",E111)))</formula>
    </cfRule>
    <cfRule type="containsText" dxfId="845" priority="584" operator="containsText" text="夏休">
      <formula>NOT(ISERROR(SEARCH("夏休",E111)))</formula>
    </cfRule>
  </conditionalFormatting>
  <conditionalFormatting sqref="E110:E111">
    <cfRule type="containsText" dxfId="844" priority="581" operator="containsText" text="中止">
      <formula>NOT(ISERROR(SEARCH("中止",E110)))</formula>
    </cfRule>
    <cfRule type="containsText" dxfId="843" priority="582" operator="containsText" text="休">
      <formula>NOT(ISERROR(SEARCH("休",E110)))</formula>
    </cfRule>
  </conditionalFormatting>
  <conditionalFormatting sqref="D102:AE102">
    <cfRule type="containsText" dxfId="842" priority="579" operator="containsText" text="正月">
      <formula>NOT(ISERROR(SEARCH("正月",D102)))</formula>
    </cfRule>
    <cfRule type="containsText" dxfId="841" priority="580" operator="containsText" text="夏休">
      <formula>NOT(ISERROR(SEARCH("夏休",D102)))</formula>
    </cfRule>
  </conditionalFormatting>
  <conditionalFormatting sqref="D103:AE103">
    <cfRule type="containsText" dxfId="840" priority="577" operator="containsText" text="正月">
      <formula>NOT(ISERROR(SEARCH("正月",D103)))</formula>
    </cfRule>
    <cfRule type="containsText" dxfId="839" priority="578" operator="containsText" text="夏休">
      <formula>NOT(ISERROR(SEARCH("夏休",D103)))</formula>
    </cfRule>
  </conditionalFormatting>
  <conditionalFormatting sqref="D102:AE103">
    <cfRule type="containsText" dxfId="838" priority="575" operator="containsText" text="中止">
      <formula>NOT(ISERROR(SEARCH("中止",D102)))</formula>
    </cfRule>
    <cfRule type="containsText" dxfId="837" priority="576" operator="containsText" text="休">
      <formula>NOT(ISERROR(SEARCH("休",D102)))</formula>
    </cfRule>
  </conditionalFormatting>
  <conditionalFormatting sqref="R101:AB101">
    <cfRule type="containsText" dxfId="836" priority="573" operator="containsText" text="正月">
      <formula>NOT(ISERROR(SEARCH("正月",R101)))</formula>
    </cfRule>
    <cfRule type="containsText" dxfId="835" priority="574" operator="containsText" text="夏休">
      <formula>NOT(ISERROR(SEARCH("夏休",R101)))</formula>
    </cfRule>
  </conditionalFormatting>
  <conditionalFormatting sqref="R101:AB101">
    <cfRule type="containsText" dxfId="834" priority="571" operator="containsText" text="中止">
      <formula>NOT(ISERROR(SEARCH("中止",R101)))</formula>
    </cfRule>
    <cfRule type="containsText" dxfId="833" priority="572" operator="containsText" text="休">
      <formula>NOT(ISERROR(SEARCH("休",R101)))</formula>
    </cfRule>
  </conditionalFormatting>
  <conditionalFormatting sqref="D126 F126:AE126">
    <cfRule type="containsText" dxfId="832" priority="569" operator="containsText" text="正月">
      <formula>NOT(ISERROR(SEARCH("正月",D126)))</formula>
    </cfRule>
    <cfRule type="containsText" dxfId="831" priority="570" operator="containsText" text="夏休">
      <formula>NOT(ISERROR(SEARCH("夏休",D126)))</formula>
    </cfRule>
  </conditionalFormatting>
  <conditionalFormatting sqref="D127 F127:AE127">
    <cfRule type="containsText" dxfId="830" priority="567" operator="containsText" text="正月">
      <formula>NOT(ISERROR(SEARCH("正月",D127)))</formula>
    </cfRule>
    <cfRule type="containsText" dxfId="829" priority="568" operator="containsText" text="夏休">
      <formula>NOT(ISERROR(SEARCH("夏休",D127)))</formula>
    </cfRule>
  </conditionalFormatting>
  <conditionalFormatting sqref="D126:D127 F126:AE127">
    <cfRule type="containsText" dxfId="828" priority="565" operator="containsText" text="中止">
      <formula>NOT(ISERROR(SEARCH("中止",D126)))</formula>
    </cfRule>
    <cfRule type="containsText" dxfId="827" priority="566" operator="containsText" text="休">
      <formula>NOT(ISERROR(SEARCH("休",D126)))</formula>
    </cfRule>
  </conditionalFormatting>
  <conditionalFormatting sqref="D116:AE116">
    <cfRule type="containsText" dxfId="826" priority="563" operator="containsText" text="正月">
      <formula>NOT(ISERROR(SEARCH("正月",D116)))</formula>
    </cfRule>
    <cfRule type="containsText" dxfId="825" priority="564" operator="containsText" text="夏休">
      <formula>NOT(ISERROR(SEARCH("夏休",D116)))</formula>
    </cfRule>
  </conditionalFormatting>
  <conditionalFormatting sqref="D117:Q117 AC117:AE117">
    <cfRule type="containsText" dxfId="824" priority="561" operator="containsText" text="正月">
      <formula>NOT(ISERROR(SEARCH("正月",D117)))</formula>
    </cfRule>
    <cfRule type="containsText" dxfId="823" priority="562" operator="containsText" text="夏休">
      <formula>NOT(ISERROR(SEARCH("夏休",D117)))</formula>
    </cfRule>
  </conditionalFormatting>
  <conditionalFormatting sqref="D117:Q117 AC117:AE117 D116:AE116">
    <cfRule type="containsText" dxfId="822" priority="559" operator="containsText" text="中止">
      <formula>NOT(ISERROR(SEARCH("中止",D116)))</formula>
    </cfRule>
    <cfRule type="containsText" dxfId="821" priority="560" operator="containsText" text="休">
      <formula>NOT(ISERROR(SEARCH("休",D116)))</formula>
    </cfRule>
  </conditionalFormatting>
  <conditionalFormatting sqref="D124:AE124">
    <cfRule type="containsText" dxfId="820" priority="557" operator="containsText" text="正月">
      <formula>NOT(ISERROR(SEARCH("正月",D124)))</formula>
    </cfRule>
    <cfRule type="containsText" dxfId="819" priority="558" operator="containsText" text="夏休">
      <formula>NOT(ISERROR(SEARCH("夏休",D124)))</formula>
    </cfRule>
  </conditionalFormatting>
  <conditionalFormatting sqref="D125:AE125">
    <cfRule type="containsText" dxfId="818" priority="555" operator="containsText" text="正月">
      <formula>NOT(ISERROR(SEARCH("正月",D125)))</formula>
    </cfRule>
    <cfRule type="containsText" dxfId="817" priority="556" operator="containsText" text="夏休">
      <formula>NOT(ISERROR(SEARCH("夏休",D125)))</formula>
    </cfRule>
  </conditionalFormatting>
  <conditionalFormatting sqref="D124:AE125">
    <cfRule type="containsText" dxfId="816" priority="553" operator="containsText" text="中止">
      <formula>NOT(ISERROR(SEARCH("中止",D124)))</formula>
    </cfRule>
    <cfRule type="containsText" dxfId="815" priority="554" operator="containsText" text="休">
      <formula>NOT(ISERROR(SEARCH("休",D124)))</formula>
    </cfRule>
  </conditionalFormatting>
  <conditionalFormatting sqref="D122:E122 G122:AE122">
    <cfRule type="containsText" dxfId="814" priority="551" operator="containsText" text="正月">
      <formula>NOT(ISERROR(SEARCH("正月",D122)))</formula>
    </cfRule>
    <cfRule type="containsText" dxfId="813" priority="552" operator="containsText" text="夏休">
      <formula>NOT(ISERROR(SEARCH("夏休",D122)))</formula>
    </cfRule>
  </conditionalFormatting>
  <conditionalFormatting sqref="D123:E123 G123:AE123">
    <cfRule type="containsText" dxfId="812" priority="549" operator="containsText" text="正月">
      <formula>NOT(ISERROR(SEARCH("正月",D123)))</formula>
    </cfRule>
    <cfRule type="containsText" dxfId="811" priority="550" operator="containsText" text="夏休">
      <formula>NOT(ISERROR(SEARCH("夏休",D123)))</formula>
    </cfRule>
  </conditionalFormatting>
  <conditionalFormatting sqref="D122:E123 G122:AE123">
    <cfRule type="containsText" dxfId="810" priority="547" operator="containsText" text="中止">
      <formula>NOT(ISERROR(SEARCH("中止",D122)))</formula>
    </cfRule>
    <cfRule type="containsText" dxfId="809" priority="548" operator="containsText" text="休">
      <formula>NOT(ISERROR(SEARCH("休",D122)))</formula>
    </cfRule>
  </conditionalFormatting>
  <conditionalFormatting sqref="AC120:AE120 D120:AA120">
    <cfRule type="containsText" dxfId="808" priority="545" operator="containsText" text="正月">
      <formula>NOT(ISERROR(SEARCH("正月",D120)))</formula>
    </cfRule>
    <cfRule type="containsText" dxfId="807" priority="546" operator="containsText" text="夏休">
      <formula>NOT(ISERROR(SEARCH("夏休",D120)))</formula>
    </cfRule>
  </conditionalFormatting>
  <conditionalFormatting sqref="AC121:AE121 D121:AA121">
    <cfRule type="containsText" dxfId="806" priority="543" operator="containsText" text="正月">
      <formula>NOT(ISERROR(SEARCH("正月",D121)))</formula>
    </cfRule>
    <cfRule type="containsText" dxfId="805" priority="544" operator="containsText" text="夏休">
      <formula>NOT(ISERROR(SEARCH("夏休",D121)))</formula>
    </cfRule>
  </conditionalFormatting>
  <conditionalFormatting sqref="AC120:AE121 D120:AA121">
    <cfRule type="containsText" dxfId="804" priority="541" operator="containsText" text="中止">
      <formula>NOT(ISERROR(SEARCH("中止",D120)))</formula>
    </cfRule>
    <cfRule type="containsText" dxfId="803" priority="542" operator="containsText" text="休">
      <formula>NOT(ISERROR(SEARCH("休",D120)))</formula>
    </cfRule>
  </conditionalFormatting>
  <conditionalFormatting sqref="AB120">
    <cfRule type="containsText" dxfId="802" priority="539" operator="containsText" text="正月">
      <formula>NOT(ISERROR(SEARCH("正月",AB120)))</formula>
    </cfRule>
    <cfRule type="containsText" dxfId="801" priority="540" operator="containsText" text="夏休">
      <formula>NOT(ISERROR(SEARCH("夏休",AB120)))</formula>
    </cfRule>
  </conditionalFormatting>
  <conditionalFormatting sqref="AB121">
    <cfRule type="containsText" dxfId="800" priority="537" operator="containsText" text="正月">
      <formula>NOT(ISERROR(SEARCH("正月",AB121)))</formula>
    </cfRule>
    <cfRule type="containsText" dxfId="799" priority="538" operator="containsText" text="夏休">
      <formula>NOT(ISERROR(SEARCH("夏休",AB121)))</formula>
    </cfRule>
  </conditionalFormatting>
  <conditionalFormatting sqref="AB120:AB121">
    <cfRule type="containsText" dxfId="798" priority="535" operator="containsText" text="中止">
      <formula>NOT(ISERROR(SEARCH("中止",AB120)))</formula>
    </cfRule>
    <cfRule type="containsText" dxfId="797" priority="536" operator="containsText" text="休">
      <formula>NOT(ISERROR(SEARCH("休",AB120)))</formula>
    </cfRule>
  </conditionalFormatting>
  <conditionalFormatting sqref="F122">
    <cfRule type="containsText" dxfId="796" priority="533" operator="containsText" text="正月">
      <formula>NOT(ISERROR(SEARCH("正月",F122)))</formula>
    </cfRule>
    <cfRule type="containsText" dxfId="795" priority="534" operator="containsText" text="夏休">
      <formula>NOT(ISERROR(SEARCH("夏休",F122)))</formula>
    </cfRule>
  </conditionalFormatting>
  <conditionalFormatting sqref="F123">
    <cfRule type="containsText" dxfId="794" priority="531" operator="containsText" text="正月">
      <formula>NOT(ISERROR(SEARCH("正月",F123)))</formula>
    </cfRule>
    <cfRule type="containsText" dxfId="793" priority="532" operator="containsText" text="夏休">
      <formula>NOT(ISERROR(SEARCH("夏休",F123)))</formula>
    </cfRule>
  </conditionalFormatting>
  <conditionalFormatting sqref="F122:F123">
    <cfRule type="containsText" dxfId="792" priority="529" operator="containsText" text="中止">
      <formula>NOT(ISERROR(SEARCH("中止",F122)))</formula>
    </cfRule>
    <cfRule type="containsText" dxfId="791" priority="530" operator="containsText" text="休">
      <formula>NOT(ISERROR(SEARCH("休",F122)))</formula>
    </cfRule>
  </conditionalFormatting>
  <conditionalFormatting sqref="E126">
    <cfRule type="containsText" dxfId="790" priority="527" operator="containsText" text="正月">
      <formula>NOT(ISERROR(SEARCH("正月",E126)))</formula>
    </cfRule>
    <cfRule type="containsText" dxfId="789" priority="528" operator="containsText" text="夏休">
      <formula>NOT(ISERROR(SEARCH("夏休",E126)))</formula>
    </cfRule>
  </conditionalFormatting>
  <conditionalFormatting sqref="E127">
    <cfRule type="containsText" dxfId="788" priority="525" operator="containsText" text="正月">
      <formula>NOT(ISERROR(SEARCH("正月",E127)))</formula>
    </cfRule>
    <cfRule type="containsText" dxfId="787" priority="526" operator="containsText" text="夏休">
      <formula>NOT(ISERROR(SEARCH("夏休",E127)))</formula>
    </cfRule>
  </conditionalFormatting>
  <conditionalFormatting sqref="E126:E127">
    <cfRule type="containsText" dxfId="786" priority="523" operator="containsText" text="中止">
      <formula>NOT(ISERROR(SEARCH("中止",E126)))</formula>
    </cfRule>
    <cfRule type="containsText" dxfId="785" priority="524" operator="containsText" text="休">
      <formula>NOT(ISERROR(SEARCH("休",E126)))</formula>
    </cfRule>
  </conditionalFormatting>
  <conditionalFormatting sqref="D118:AE118">
    <cfRule type="containsText" dxfId="784" priority="521" operator="containsText" text="正月">
      <formula>NOT(ISERROR(SEARCH("正月",D118)))</formula>
    </cfRule>
    <cfRule type="containsText" dxfId="783" priority="522" operator="containsText" text="夏休">
      <formula>NOT(ISERROR(SEARCH("夏休",D118)))</formula>
    </cfRule>
  </conditionalFormatting>
  <conditionalFormatting sqref="D119:AE119">
    <cfRule type="containsText" dxfId="782" priority="519" operator="containsText" text="正月">
      <formula>NOT(ISERROR(SEARCH("正月",D119)))</formula>
    </cfRule>
    <cfRule type="containsText" dxfId="781" priority="520" operator="containsText" text="夏休">
      <formula>NOT(ISERROR(SEARCH("夏休",D119)))</formula>
    </cfRule>
  </conditionalFormatting>
  <conditionalFormatting sqref="D118:AE119">
    <cfRule type="containsText" dxfId="780" priority="517" operator="containsText" text="中止">
      <formula>NOT(ISERROR(SEARCH("中止",D118)))</formula>
    </cfRule>
    <cfRule type="containsText" dxfId="779" priority="518" operator="containsText" text="休">
      <formula>NOT(ISERROR(SEARCH("休",D118)))</formula>
    </cfRule>
  </conditionalFormatting>
  <conditionalFormatting sqref="R117:AB117">
    <cfRule type="containsText" dxfId="778" priority="515" operator="containsText" text="正月">
      <formula>NOT(ISERROR(SEARCH("正月",R117)))</formula>
    </cfRule>
    <cfRule type="containsText" dxfId="777" priority="516" operator="containsText" text="夏休">
      <formula>NOT(ISERROR(SEARCH("夏休",R117)))</formula>
    </cfRule>
  </conditionalFormatting>
  <conditionalFormatting sqref="R117:AB117">
    <cfRule type="containsText" dxfId="776" priority="513" operator="containsText" text="中止">
      <formula>NOT(ISERROR(SEARCH("中止",R117)))</formula>
    </cfRule>
    <cfRule type="containsText" dxfId="775" priority="514" operator="containsText" text="休">
      <formula>NOT(ISERROR(SEARCH("休",R117)))</formula>
    </cfRule>
  </conditionalFormatting>
  <conditionalFormatting sqref="D142 F142:AE142">
    <cfRule type="containsText" dxfId="774" priority="511" operator="containsText" text="正月">
      <formula>NOT(ISERROR(SEARCH("正月",D142)))</formula>
    </cfRule>
    <cfRule type="containsText" dxfId="773" priority="512" operator="containsText" text="夏休">
      <formula>NOT(ISERROR(SEARCH("夏休",D142)))</formula>
    </cfRule>
  </conditionalFormatting>
  <conditionalFormatting sqref="D143 F143:AE143">
    <cfRule type="containsText" dxfId="772" priority="509" operator="containsText" text="正月">
      <formula>NOT(ISERROR(SEARCH("正月",D143)))</formula>
    </cfRule>
    <cfRule type="containsText" dxfId="771" priority="510" operator="containsText" text="夏休">
      <formula>NOT(ISERROR(SEARCH("夏休",D143)))</formula>
    </cfRule>
  </conditionalFormatting>
  <conditionalFormatting sqref="D142:D143 F142:AE143">
    <cfRule type="containsText" dxfId="770" priority="507" operator="containsText" text="中止">
      <formula>NOT(ISERROR(SEARCH("中止",D142)))</formula>
    </cfRule>
    <cfRule type="containsText" dxfId="769" priority="508" operator="containsText" text="休">
      <formula>NOT(ISERROR(SEARCH("休",D142)))</formula>
    </cfRule>
  </conditionalFormatting>
  <conditionalFormatting sqref="D132:AE132">
    <cfRule type="containsText" dxfId="768" priority="505" operator="containsText" text="正月">
      <formula>NOT(ISERROR(SEARCH("正月",D132)))</formula>
    </cfRule>
    <cfRule type="containsText" dxfId="767" priority="506" operator="containsText" text="夏休">
      <formula>NOT(ISERROR(SEARCH("夏休",D132)))</formula>
    </cfRule>
  </conditionalFormatting>
  <conditionalFormatting sqref="D133:Q133 AC133:AE133">
    <cfRule type="containsText" dxfId="766" priority="503" operator="containsText" text="正月">
      <formula>NOT(ISERROR(SEARCH("正月",D133)))</formula>
    </cfRule>
    <cfRule type="containsText" dxfId="765" priority="504" operator="containsText" text="夏休">
      <formula>NOT(ISERROR(SEARCH("夏休",D133)))</formula>
    </cfRule>
  </conditionalFormatting>
  <conditionalFormatting sqref="D133:Q133 AC133:AE133 D132:AE132">
    <cfRule type="containsText" dxfId="764" priority="501" operator="containsText" text="中止">
      <formula>NOT(ISERROR(SEARCH("中止",D132)))</formula>
    </cfRule>
    <cfRule type="containsText" dxfId="763" priority="502" operator="containsText" text="休">
      <formula>NOT(ISERROR(SEARCH("休",D132)))</formula>
    </cfRule>
  </conditionalFormatting>
  <conditionalFormatting sqref="D140:AE140">
    <cfRule type="containsText" dxfId="762" priority="499" operator="containsText" text="正月">
      <formula>NOT(ISERROR(SEARCH("正月",D140)))</formula>
    </cfRule>
    <cfRule type="containsText" dxfId="761" priority="500" operator="containsText" text="夏休">
      <formula>NOT(ISERROR(SEARCH("夏休",D140)))</formula>
    </cfRule>
  </conditionalFormatting>
  <conditionalFormatting sqref="D141:AE141">
    <cfRule type="containsText" dxfId="760" priority="497" operator="containsText" text="正月">
      <formula>NOT(ISERROR(SEARCH("正月",D141)))</formula>
    </cfRule>
    <cfRule type="containsText" dxfId="759" priority="498" operator="containsText" text="夏休">
      <formula>NOT(ISERROR(SEARCH("夏休",D141)))</formula>
    </cfRule>
  </conditionalFormatting>
  <conditionalFormatting sqref="D140:AE141">
    <cfRule type="containsText" dxfId="758" priority="495" operator="containsText" text="中止">
      <formula>NOT(ISERROR(SEARCH("中止",D140)))</formula>
    </cfRule>
    <cfRule type="containsText" dxfId="757" priority="496" operator="containsText" text="休">
      <formula>NOT(ISERROR(SEARCH("休",D140)))</formula>
    </cfRule>
  </conditionalFormatting>
  <conditionalFormatting sqref="D138:E138 G138:AE138">
    <cfRule type="containsText" dxfId="756" priority="493" operator="containsText" text="正月">
      <formula>NOT(ISERROR(SEARCH("正月",D138)))</formula>
    </cfRule>
    <cfRule type="containsText" dxfId="755" priority="494" operator="containsText" text="夏休">
      <formula>NOT(ISERROR(SEARCH("夏休",D138)))</formula>
    </cfRule>
  </conditionalFormatting>
  <conditionalFormatting sqref="D139:E139 G139:AE139">
    <cfRule type="containsText" dxfId="754" priority="491" operator="containsText" text="正月">
      <formula>NOT(ISERROR(SEARCH("正月",D139)))</formula>
    </cfRule>
    <cfRule type="containsText" dxfId="753" priority="492" operator="containsText" text="夏休">
      <formula>NOT(ISERROR(SEARCH("夏休",D139)))</formula>
    </cfRule>
  </conditionalFormatting>
  <conditionalFormatting sqref="D138:E139 G138:AE139">
    <cfRule type="containsText" dxfId="752" priority="489" operator="containsText" text="中止">
      <formula>NOT(ISERROR(SEARCH("中止",D138)))</formula>
    </cfRule>
    <cfRule type="containsText" dxfId="751" priority="490" operator="containsText" text="休">
      <formula>NOT(ISERROR(SEARCH("休",D138)))</formula>
    </cfRule>
  </conditionalFormatting>
  <conditionalFormatting sqref="AC136:AE136 D136:AA136">
    <cfRule type="containsText" dxfId="750" priority="487" operator="containsText" text="正月">
      <formula>NOT(ISERROR(SEARCH("正月",D136)))</formula>
    </cfRule>
    <cfRule type="containsText" dxfId="749" priority="488" operator="containsText" text="夏休">
      <formula>NOT(ISERROR(SEARCH("夏休",D136)))</formula>
    </cfRule>
  </conditionalFormatting>
  <conditionalFormatting sqref="AC137:AE137 D137:AA137">
    <cfRule type="containsText" dxfId="748" priority="485" operator="containsText" text="正月">
      <formula>NOT(ISERROR(SEARCH("正月",D137)))</formula>
    </cfRule>
    <cfRule type="containsText" dxfId="747" priority="486" operator="containsText" text="夏休">
      <formula>NOT(ISERROR(SEARCH("夏休",D137)))</formula>
    </cfRule>
  </conditionalFormatting>
  <conditionalFormatting sqref="AC136:AE137 D136:AA137">
    <cfRule type="containsText" dxfId="746" priority="483" operator="containsText" text="中止">
      <formula>NOT(ISERROR(SEARCH("中止",D136)))</formula>
    </cfRule>
    <cfRule type="containsText" dxfId="745" priority="484" operator="containsText" text="休">
      <formula>NOT(ISERROR(SEARCH("休",D136)))</formula>
    </cfRule>
  </conditionalFormatting>
  <conditionalFormatting sqref="AB136">
    <cfRule type="containsText" dxfId="744" priority="481" operator="containsText" text="正月">
      <formula>NOT(ISERROR(SEARCH("正月",AB136)))</formula>
    </cfRule>
    <cfRule type="containsText" dxfId="743" priority="482" operator="containsText" text="夏休">
      <formula>NOT(ISERROR(SEARCH("夏休",AB136)))</formula>
    </cfRule>
  </conditionalFormatting>
  <conditionalFormatting sqref="AB137">
    <cfRule type="containsText" dxfId="742" priority="479" operator="containsText" text="正月">
      <formula>NOT(ISERROR(SEARCH("正月",AB137)))</formula>
    </cfRule>
    <cfRule type="containsText" dxfId="741" priority="480" operator="containsText" text="夏休">
      <formula>NOT(ISERROR(SEARCH("夏休",AB137)))</formula>
    </cfRule>
  </conditionalFormatting>
  <conditionalFormatting sqref="AB136:AB137">
    <cfRule type="containsText" dxfId="740" priority="477" operator="containsText" text="中止">
      <formula>NOT(ISERROR(SEARCH("中止",AB136)))</formula>
    </cfRule>
    <cfRule type="containsText" dxfId="739" priority="478" operator="containsText" text="休">
      <formula>NOT(ISERROR(SEARCH("休",AB136)))</formula>
    </cfRule>
  </conditionalFormatting>
  <conditionalFormatting sqref="F138">
    <cfRule type="containsText" dxfId="738" priority="475" operator="containsText" text="正月">
      <formula>NOT(ISERROR(SEARCH("正月",F138)))</formula>
    </cfRule>
    <cfRule type="containsText" dxfId="737" priority="476" operator="containsText" text="夏休">
      <formula>NOT(ISERROR(SEARCH("夏休",F138)))</formula>
    </cfRule>
  </conditionalFormatting>
  <conditionalFormatting sqref="F139">
    <cfRule type="containsText" dxfId="736" priority="473" operator="containsText" text="正月">
      <formula>NOT(ISERROR(SEARCH("正月",F139)))</formula>
    </cfRule>
    <cfRule type="containsText" dxfId="735" priority="474" operator="containsText" text="夏休">
      <formula>NOT(ISERROR(SEARCH("夏休",F139)))</formula>
    </cfRule>
  </conditionalFormatting>
  <conditionalFormatting sqref="F138:F139">
    <cfRule type="containsText" dxfId="734" priority="471" operator="containsText" text="中止">
      <formula>NOT(ISERROR(SEARCH("中止",F138)))</formula>
    </cfRule>
    <cfRule type="containsText" dxfId="733" priority="472" operator="containsText" text="休">
      <formula>NOT(ISERROR(SEARCH("休",F138)))</formula>
    </cfRule>
  </conditionalFormatting>
  <conditionalFormatting sqref="E142">
    <cfRule type="containsText" dxfId="732" priority="469" operator="containsText" text="正月">
      <formula>NOT(ISERROR(SEARCH("正月",E142)))</formula>
    </cfRule>
    <cfRule type="containsText" dxfId="731" priority="470" operator="containsText" text="夏休">
      <formula>NOT(ISERROR(SEARCH("夏休",E142)))</formula>
    </cfRule>
  </conditionalFormatting>
  <conditionalFormatting sqref="E143">
    <cfRule type="containsText" dxfId="730" priority="467" operator="containsText" text="正月">
      <formula>NOT(ISERROR(SEARCH("正月",E143)))</formula>
    </cfRule>
    <cfRule type="containsText" dxfId="729" priority="468" operator="containsText" text="夏休">
      <formula>NOT(ISERROR(SEARCH("夏休",E143)))</formula>
    </cfRule>
  </conditionalFormatting>
  <conditionalFormatting sqref="E142:E143">
    <cfRule type="containsText" dxfId="728" priority="465" operator="containsText" text="中止">
      <formula>NOT(ISERROR(SEARCH("中止",E142)))</formula>
    </cfRule>
    <cfRule type="containsText" dxfId="727" priority="466" operator="containsText" text="休">
      <formula>NOT(ISERROR(SEARCH("休",E142)))</formula>
    </cfRule>
  </conditionalFormatting>
  <conditionalFormatting sqref="D134:AE134">
    <cfRule type="containsText" dxfId="726" priority="463" operator="containsText" text="正月">
      <formula>NOT(ISERROR(SEARCH("正月",D134)))</formula>
    </cfRule>
    <cfRule type="containsText" dxfId="725" priority="464" operator="containsText" text="夏休">
      <formula>NOT(ISERROR(SEARCH("夏休",D134)))</formula>
    </cfRule>
  </conditionalFormatting>
  <conditionalFormatting sqref="D135:AE135">
    <cfRule type="containsText" dxfId="724" priority="461" operator="containsText" text="正月">
      <formula>NOT(ISERROR(SEARCH("正月",D135)))</formula>
    </cfRule>
    <cfRule type="containsText" dxfId="723" priority="462" operator="containsText" text="夏休">
      <formula>NOT(ISERROR(SEARCH("夏休",D135)))</formula>
    </cfRule>
  </conditionalFormatting>
  <conditionalFormatting sqref="D134:AE135">
    <cfRule type="containsText" dxfId="722" priority="459" operator="containsText" text="中止">
      <formula>NOT(ISERROR(SEARCH("中止",D134)))</formula>
    </cfRule>
    <cfRule type="containsText" dxfId="721" priority="460" operator="containsText" text="休">
      <formula>NOT(ISERROR(SEARCH("休",D134)))</formula>
    </cfRule>
  </conditionalFormatting>
  <conditionalFormatting sqref="R133:AB133">
    <cfRule type="containsText" dxfId="720" priority="457" operator="containsText" text="正月">
      <formula>NOT(ISERROR(SEARCH("正月",R133)))</formula>
    </cfRule>
    <cfRule type="containsText" dxfId="719" priority="458" operator="containsText" text="夏休">
      <formula>NOT(ISERROR(SEARCH("夏休",R133)))</formula>
    </cfRule>
  </conditionalFormatting>
  <conditionalFormatting sqref="R133:AB133">
    <cfRule type="containsText" dxfId="718" priority="455" operator="containsText" text="中止">
      <formula>NOT(ISERROR(SEARCH("中止",R133)))</formula>
    </cfRule>
    <cfRule type="containsText" dxfId="717" priority="456" operator="containsText" text="休">
      <formula>NOT(ISERROR(SEARCH("休",R133)))</formula>
    </cfRule>
  </conditionalFormatting>
  <conditionalFormatting sqref="D158 F158:AE158">
    <cfRule type="containsText" dxfId="716" priority="453" operator="containsText" text="正月">
      <formula>NOT(ISERROR(SEARCH("正月",D158)))</formula>
    </cfRule>
    <cfRule type="containsText" dxfId="715" priority="454" operator="containsText" text="夏休">
      <formula>NOT(ISERROR(SEARCH("夏休",D158)))</formula>
    </cfRule>
  </conditionalFormatting>
  <conditionalFormatting sqref="D159 F159:AE159">
    <cfRule type="containsText" dxfId="714" priority="451" operator="containsText" text="正月">
      <formula>NOT(ISERROR(SEARCH("正月",D159)))</formula>
    </cfRule>
    <cfRule type="containsText" dxfId="713" priority="452" operator="containsText" text="夏休">
      <formula>NOT(ISERROR(SEARCH("夏休",D159)))</formula>
    </cfRule>
  </conditionalFormatting>
  <conditionalFormatting sqref="D158:D159 F158:AE159">
    <cfRule type="containsText" dxfId="712" priority="449" operator="containsText" text="中止">
      <formula>NOT(ISERROR(SEARCH("中止",D158)))</formula>
    </cfRule>
    <cfRule type="containsText" dxfId="711" priority="450" operator="containsText" text="休">
      <formula>NOT(ISERROR(SEARCH("休",D158)))</formula>
    </cfRule>
  </conditionalFormatting>
  <conditionalFormatting sqref="D148:AE148">
    <cfRule type="containsText" dxfId="710" priority="447" operator="containsText" text="正月">
      <formula>NOT(ISERROR(SEARCH("正月",D148)))</formula>
    </cfRule>
    <cfRule type="containsText" dxfId="709" priority="448" operator="containsText" text="夏休">
      <formula>NOT(ISERROR(SEARCH("夏休",D148)))</formula>
    </cfRule>
  </conditionalFormatting>
  <conditionalFormatting sqref="D149:Q149 AC149:AE149">
    <cfRule type="containsText" dxfId="708" priority="445" operator="containsText" text="正月">
      <formula>NOT(ISERROR(SEARCH("正月",D149)))</formula>
    </cfRule>
    <cfRule type="containsText" dxfId="707" priority="446" operator="containsText" text="夏休">
      <formula>NOT(ISERROR(SEARCH("夏休",D149)))</formula>
    </cfRule>
  </conditionalFormatting>
  <conditionalFormatting sqref="D149:Q149 AC149:AE149 D148:AE148">
    <cfRule type="containsText" dxfId="706" priority="443" operator="containsText" text="中止">
      <formula>NOT(ISERROR(SEARCH("中止",D148)))</formula>
    </cfRule>
    <cfRule type="containsText" dxfId="705" priority="444" operator="containsText" text="休">
      <formula>NOT(ISERROR(SEARCH("休",D148)))</formula>
    </cfRule>
  </conditionalFormatting>
  <conditionalFormatting sqref="D156:AE156">
    <cfRule type="containsText" dxfId="704" priority="441" operator="containsText" text="正月">
      <formula>NOT(ISERROR(SEARCH("正月",D156)))</formula>
    </cfRule>
    <cfRule type="containsText" dxfId="703" priority="442" operator="containsText" text="夏休">
      <formula>NOT(ISERROR(SEARCH("夏休",D156)))</formula>
    </cfRule>
  </conditionalFormatting>
  <conditionalFormatting sqref="D157:AE157">
    <cfRule type="containsText" dxfId="702" priority="439" operator="containsText" text="正月">
      <formula>NOT(ISERROR(SEARCH("正月",D157)))</formula>
    </cfRule>
    <cfRule type="containsText" dxfId="701" priority="440" operator="containsText" text="夏休">
      <formula>NOT(ISERROR(SEARCH("夏休",D157)))</formula>
    </cfRule>
  </conditionalFormatting>
  <conditionalFormatting sqref="D156:AE157">
    <cfRule type="containsText" dxfId="700" priority="437" operator="containsText" text="中止">
      <formula>NOT(ISERROR(SEARCH("中止",D156)))</formula>
    </cfRule>
    <cfRule type="containsText" dxfId="699" priority="438" operator="containsText" text="休">
      <formula>NOT(ISERROR(SEARCH("休",D156)))</formula>
    </cfRule>
  </conditionalFormatting>
  <conditionalFormatting sqref="D154:E154 G154:AE154">
    <cfRule type="containsText" dxfId="698" priority="435" operator="containsText" text="正月">
      <formula>NOT(ISERROR(SEARCH("正月",D154)))</formula>
    </cfRule>
    <cfRule type="containsText" dxfId="697" priority="436" operator="containsText" text="夏休">
      <formula>NOT(ISERROR(SEARCH("夏休",D154)))</formula>
    </cfRule>
  </conditionalFormatting>
  <conditionalFormatting sqref="D155:E155 G155:AE155">
    <cfRule type="containsText" dxfId="696" priority="433" operator="containsText" text="正月">
      <formula>NOT(ISERROR(SEARCH("正月",D155)))</formula>
    </cfRule>
    <cfRule type="containsText" dxfId="695" priority="434" operator="containsText" text="夏休">
      <formula>NOT(ISERROR(SEARCH("夏休",D155)))</formula>
    </cfRule>
  </conditionalFormatting>
  <conditionalFormatting sqref="D154:E155 G154:AE155">
    <cfRule type="containsText" dxfId="694" priority="431" operator="containsText" text="中止">
      <formula>NOT(ISERROR(SEARCH("中止",D154)))</formula>
    </cfRule>
    <cfRule type="containsText" dxfId="693" priority="432" operator="containsText" text="休">
      <formula>NOT(ISERROR(SEARCH("休",D154)))</formula>
    </cfRule>
  </conditionalFormatting>
  <conditionalFormatting sqref="AC152:AE152 D152:AA152">
    <cfRule type="containsText" dxfId="692" priority="429" operator="containsText" text="正月">
      <formula>NOT(ISERROR(SEARCH("正月",D152)))</formula>
    </cfRule>
    <cfRule type="containsText" dxfId="691" priority="430" operator="containsText" text="夏休">
      <formula>NOT(ISERROR(SEARCH("夏休",D152)))</formula>
    </cfRule>
  </conditionalFormatting>
  <conditionalFormatting sqref="AC153:AE153 D153:AA153">
    <cfRule type="containsText" dxfId="690" priority="427" operator="containsText" text="正月">
      <formula>NOT(ISERROR(SEARCH("正月",D153)))</formula>
    </cfRule>
    <cfRule type="containsText" dxfId="689" priority="428" operator="containsText" text="夏休">
      <formula>NOT(ISERROR(SEARCH("夏休",D153)))</formula>
    </cfRule>
  </conditionalFormatting>
  <conditionalFormatting sqref="AC152:AE153 D152:AA153">
    <cfRule type="containsText" dxfId="688" priority="425" operator="containsText" text="中止">
      <formula>NOT(ISERROR(SEARCH("中止",D152)))</formula>
    </cfRule>
    <cfRule type="containsText" dxfId="687" priority="426" operator="containsText" text="休">
      <formula>NOT(ISERROR(SEARCH("休",D152)))</formula>
    </cfRule>
  </conditionalFormatting>
  <conditionalFormatting sqref="AB152">
    <cfRule type="containsText" dxfId="686" priority="423" operator="containsText" text="正月">
      <formula>NOT(ISERROR(SEARCH("正月",AB152)))</formula>
    </cfRule>
    <cfRule type="containsText" dxfId="685" priority="424" operator="containsText" text="夏休">
      <formula>NOT(ISERROR(SEARCH("夏休",AB152)))</formula>
    </cfRule>
  </conditionalFormatting>
  <conditionalFormatting sqref="AB153">
    <cfRule type="containsText" dxfId="684" priority="421" operator="containsText" text="正月">
      <formula>NOT(ISERROR(SEARCH("正月",AB153)))</formula>
    </cfRule>
    <cfRule type="containsText" dxfId="683" priority="422" operator="containsText" text="夏休">
      <formula>NOT(ISERROR(SEARCH("夏休",AB153)))</formula>
    </cfRule>
  </conditionalFormatting>
  <conditionalFormatting sqref="AB152:AB153">
    <cfRule type="containsText" dxfId="682" priority="419" operator="containsText" text="中止">
      <formula>NOT(ISERROR(SEARCH("中止",AB152)))</formula>
    </cfRule>
    <cfRule type="containsText" dxfId="681" priority="420" operator="containsText" text="休">
      <formula>NOT(ISERROR(SEARCH("休",AB152)))</formula>
    </cfRule>
  </conditionalFormatting>
  <conditionalFormatting sqref="F154">
    <cfRule type="containsText" dxfId="680" priority="417" operator="containsText" text="正月">
      <formula>NOT(ISERROR(SEARCH("正月",F154)))</formula>
    </cfRule>
    <cfRule type="containsText" dxfId="679" priority="418" operator="containsText" text="夏休">
      <formula>NOT(ISERROR(SEARCH("夏休",F154)))</formula>
    </cfRule>
  </conditionalFormatting>
  <conditionalFormatting sqref="F155">
    <cfRule type="containsText" dxfId="678" priority="415" operator="containsText" text="正月">
      <formula>NOT(ISERROR(SEARCH("正月",F155)))</formula>
    </cfRule>
    <cfRule type="containsText" dxfId="677" priority="416" operator="containsText" text="夏休">
      <formula>NOT(ISERROR(SEARCH("夏休",F155)))</formula>
    </cfRule>
  </conditionalFormatting>
  <conditionalFormatting sqref="F154:F155">
    <cfRule type="containsText" dxfId="676" priority="413" operator="containsText" text="中止">
      <formula>NOT(ISERROR(SEARCH("中止",F154)))</formula>
    </cfRule>
    <cfRule type="containsText" dxfId="675" priority="414" operator="containsText" text="休">
      <formula>NOT(ISERROR(SEARCH("休",F154)))</formula>
    </cfRule>
  </conditionalFormatting>
  <conditionalFormatting sqref="E158">
    <cfRule type="containsText" dxfId="674" priority="411" operator="containsText" text="正月">
      <formula>NOT(ISERROR(SEARCH("正月",E158)))</formula>
    </cfRule>
    <cfRule type="containsText" dxfId="673" priority="412" operator="containsText" text="夏休">
      <formula>NOT(ISERROR(SEARCH("夏休",E158)))</formula>
    </cfRule>
  </conditionalFormatting>
  <conditionalFormatting sqref="E159">
    <cfRule type="containsText" dxfId="672" priority="409" operator="containsText" text="正月">
      <formula>NOT(ISERROR(SEARCH("正月",E159)))</formula>
    </cfRule>
    <cfRule type="containsText" dxfId="671" priority="410" operator="containsText" text="夏休">
      <formula>NOT(ISERROR(SEARCH("夏休",E159)))</formula>
    </cfRule>
  </conditionalFormatting>
  <conditionalFormatting sqref="E158:E159">
    <cfRule type="containsText" dxfId="670" priority="407" operator="containsText" text="中止">
      <formula>NOT(ISERROR(SEARCH("中止",E158)))</formula>
    </cfRule>
    <cfRule type="containsText" dxfId="669" priority="408" operator="containsText" text="休">
      <formula>NOT(ISERROR(SEARCH("休",E158)))</formula>
    </cfRule>
  </conditionalFormatting>
  <conditionalFormatting sqref="D150:AE150">
    <cfRule type="containsText" dxfId="668" priority="405" operator="containsText" text="正月">
      <formula>NOT(ISERROR(SEARCH("正月",D150)))</formula>
    </cfRule>
    <cfRule type="containsText" dxfId="667" priority="406" operator="containsText" text="夏休">
      <formula>NOT(ISERROR(SEARCH("夏休",D150)))</formula>
    </cfRule>
  </conditionalFormatting>
  <conditionalFormatting sqref="D151:AE151">
    <cfRule type="containsText" dxfId="666" priority="403" operator="containsText" text="正月">
      <formula>NOT(ISERROR(SEARCH("正月",D151)))</formula>
    </cfRule>
    <cfRule type="containsText" dxfId="665" priority="404" operator="containsText" text="夏休">
      <formula>NOT(ISERROR(SEARCH("夏休",D151)))</formula>
    </cfRule>
  </conditionalFormatting>
  <conditionalFormatting sqref="D150:AE151">
    <cfRule type="containsText" dxfId="664" priority="401" operator="containsText" text="中止">
      <formula>NOT(ISERROR(SEARCH("中止",D150)))</formula>
    </cfRule>
    <cfRule type="containsText" dxfId="663" priority="402" operator="containsText" text="休">
      <formula>NOT(ISERROR(SEARCH("休",D150)))</formula>
    </cfRule>
  </conditionalFormatting>
  <conditionalFormatting sqref="R149:AB149">
    <cfRule type="containsText" dxfId="662" priority="399" operator="containsText" text="正月">
      <formula>NOT(ISERROR(SEARCH("正月",R149)))</formula>
    </cfRule>
    <cfRule type="containsText" dxfId="661" priority="400" operator="containsText" text="夏休">
      <formula>NOT(ISERROR(SEARCH("夏休",R149)))</formula>
    </cfRule>
  </conditionalFormatting>
  <conditionalFormatting sqref="R149:AB149">
    <cfRule type="containsText" dxfId="660" priority="397" operator="containsText" text="中止">
      <formula>NOT(ISERROR(SEARCH("中止",R149)))</formula>
    </cfRule>
    <cfRule type="containsText" dxfId="659" priority="398" operator="containsText" text="休">
      <formula>NOT(ISERROR(SEARCH("休",R149)))</formula>
    </cfRule>
  </conditionalFormatting>
  <conditionalFormatting sqref="D174 F174:AE174">
    <cfRule type="containsText" dxfId="658" priority="395" operator="containsText" text="正月">
      <formula>NOT(ISERROR(SEARCH("正月",D174)))</formula>
    </cfRule>
    <cfRule type="containsText" dxfId="657" priority="396" operator="containsText" text="夏休">
      <formula>NOT(ISERROR(SEARCH("夏休",D174)))</formula>
    </cfRule>
  </conditionalFormatting>
  <conditionalFormatting sqref="D175 F175:AE175">
    <cfRule type="containsText" dxfId="656" priority="393" operator="containsText" text="正月">
      <formula>NOT(ISERROR(SEARCH("正月",D175)))</formula>
    </cfRule>
    <cfRule type="containsText" dxfId="655" priority="394" operator="containsText" text="夏休">
      <formula>NOT(ISERROR(SEARCH("夏休",D175)))</formula>
    </cfRule>
  </conditionalFormatting>
  <conditionalFormatting sqref="D174:D175 F174:AE175">
    <cfRule type="containsText" dxfId="654" priority="391" operator="containsText" text="中止">
      <formula>NOT(ISERROR(SEARCH("中止",D174)))</formula>
    </cfRule>
    <cfRule type="containsText" dxfId="653" priority="392" operator="containsText" text="休">
      <formula>NOT(ISERROR(SEARCH("休",D174)))</formula>
    </cfRule>
  </conditionalFormatting>
  <conditionalFormatting sqref="D164:AE164">
    <cfRule type="containsText" dxfId="652" priority="389" operator="containsText" text="正月">
      <formula>NOT(ISERROR(SEARCH("正月",D164)))</formula>
    </cfRule>
    <cfRule type="containsText" dxfId="651" priority="390" operator="containsText" text="夏休">
      <formula>NOT(ISERROR(SEARCH("夏休",D164)))</formula>
    </cfRule>
  </conditionalFormatting>
  <conditionalFormatting sqref="D165:Q165 AC165:AE165">
    <cfRule type="containsText" dxfId="650" priority="387" operator="containsText" text="正月">
      <formula>NOT(ISERROR(SEARCH("正月",D165)))</formula>
    </cfRule>
    <cfRule type="containsText" dxfId="649" priority="388" operator="containsText" text="夏休">
      <formula>NOT(ISERROR(SEARCH("夏休",D165)))</formula>
    </cfRule>
  </conditionalFormatting>
  <conditionalFormatting sqref="D165:Q165 AC165:AE165 D164:AE164">
    <cfRule type="containsText" dxfId="648" priority="385" operator="containsText" text="中止">
      <formula>NOT(ISERROR(SEARCH("中止",D164)))</formula>
    </cfRule>
    <cfRule type="containsText" dxfId="647" priority="386" operator="containsText" text="休">
      <formula>NOT(ISERROR(SEARCH("休",D164)))</formula>
    </cfRule>
  </conditionalFormatting>
  <conditionalFormatting sqref="D172:AE172">
    <cfRule type="containsText" dxfId="646" priority="383" operator="containsText" text="正月">
      <formula>NOT(ISERROR(SEARCH("正月",D172)))</formula>
    </cfRule>
    <cfRule type="containsText" dxfId="645" priority="384" operator="containsText" text="夏休">
      <formula>NOT(ISERROR(SEARCH("夏休",D172)))</formula>
    </cfRule>
  </conditionalFormatting>
  <conditionalFormatting sqref="D173:AE173">
    <cfRule type="containsText" dxfId="644" priority="381" operator="containsText" text="正月">
      <formula>NOT(ISERROR(SEARCH("正月",D173)))</formula>
    </cfRule>
    <cfRule type="containsText" dxfId="643" priority="382" operator="containsText" text="夏休">
      <formula>NOT(ISERROR(SEARCH("夏休",D173)))</formula>
    </cfRule>
  </conditionalFormatting>
  <conditionalFormatting sqref="D172:AE173">
    <cfRule type="containsText" dxfId="642" priority="379" operator="containsText" text="中止">
      <formula>NOT(ISERROR(SEARCH("中止",D172)))</formula>
    </cfRule>
    <cfRule type="containsText" dxfId="641" priority="380" operator="containsText" text="休">
      <formula>NOT(ISERROR(SEARCH("休",D172)))</formula>
    </cfRule>
  </conditionalFormatting>
  <conditionalFormatting sqref="D170:E170 G170:AE170">
    <cfRule type="containsText" dxfId="640" priority="377" operator="containsText" text="正月">
      <formula>NOT(ISERROR(SEARCH("正月",D170)))</formula>
    </cfRule>
    <cfRule type="containsText" dxfId="639" priority="378" operator="containsText" text="夏休">
      <formula>NOT(ISERROR(SEARCH("夏休",D170)))</formula>
    </cfRule>
  </conditionalFormatting>
  <conditionalFormatting sqref="D171:E171 G171:AE171">
    <cfRule type="containsText" dxfId="638" priority="375" operator="containsText" text="正月">
      <formula>NOT(ISERROR(SEARCH("正月",D171)))</formula>
    </cfRule>
    <cfRule type="containsText" dxfId="637" priority="376" operator="containsText" text="夏休">
      <formula>NOT(ISERROR(SEARCH("夏休",D171)))</formula>
    </cfRule>
  </conditionalFormatting>
  <conditionalFormatting sqref="D170:E171 G170:AE171">
    <cfRule type="containsText" dxfId="636" priority="373" operator="containsText" text="中止">
      <formula>NOT(ISERROR(SEARCH("中止",D170)))</formula>
    </cfRule>
    <cfRule type="containsText" dxfId="635" priority="374" operator="containsText" text="休">
      <formula>NOT(ISERROR(SEARCH("休",D170)))</formula>
    </cfRule>
  </conditionalFormatting>
  <conditionalFormatting sqref="AC168:AE168 D168:AA168">
    <cfRule type="containsText" dxfId="634" priority="371" operator="containsText" text="正月">
      <formula>NOT(ISERROR(SEARCH("正月",D168)))</formula>
    </cfRule>
    <cfRule type="containsText" dxfId="633" priority="372" operator="containsText" text="夏休">
      <formula>NOT(ISERROR(SEARCH("夏休",D168)))</formula>
    </cfRule>
  </conditionalFormatting>
  <conditionalFormatting sqref="AC169:AE169 D169:AA169">
    <cfRule type="containsText" dxfId="632" priority="369" operator="containsText" text="正月">
      <formula>NOT(ISERROR(SEARCH("正月",D169)))</formula>
    </cfRule>
    <cfRule type="containsText" dxfId="631" priority="370" operator="containsText" text="夏休">
      <formula>NOT(ISERROR(SEARCH("夏休",D169)))</formula>
    </cfRule>
  </conditionalFormatting>
  <conditionalFormatting sqref="AC168:AE169 D168:AA169">
    <cfRule type="containsText" dxfId="630" priority="367" operator="containsText" text="中止">
      <formula>NOT(ISERROR(SEARCH("中止",D168)))</formula>
    </cfRule>
    <cfRule type="containsText" dxfId="629" priority="368" operator="containsText" text="休">
      <formula>NOT(ISERROR(SEARCH("休",D168)))</formula>
    </cfRule>
  </conditionalFormatting>
  <conditionalFormatting sqref="AB168">
    <cfRule type="containsText" dxfId="628" priority="365" operator="containsText" text="正月">
      <formula>NOT(ISERROR(SEARCH("正月",AB168)))</formula>
    </cfRule>
    <cfRule type="containsText" dxfId="627" priority="366" operator="containsText" text="夏休">
      <formula>NOT(ISERROR(SEARCH("夏休",AB168)))</formula>
    </cfRule>
  </conditionalFormatting>
  <conditionalFormatting sqref="AB169">
    <cfRule type="containsText" dxfId="626" priority="363" operator="containsText" text="正月">
      <formula>NOT(ISERROR(SEARCH("正月",AB169)))</formula>
    </cfRule>
    <cfRule type="containsText" dxfId="625" priority="364" operator="containsText" text="夏休">
      <formula>NOT(ISERROR(SEARCH("夏休",AB169)))</formula>
    </cfRule>
  </conditionalFormatting>
  <conditionalFormatting sqref="AB168:AB169">
    <cfRule type="containsText" dxfId="624" priority="361" operator="containsText" text="中止">
      <formula>NOT(ISERROR(SEARCH("中止",AB168)))</formula>
    </cfRule>
    <cfRule type="containsText" dxfId="623" priority="362" operator="containsText" text="休">
      <formula>NOT(ISERROR(SEARCH("休",AB168)))</formula>
    </cfRule>
  </conditionalFormatting>
  <conditionalFormatting sqref="F170">
    <cfRule type="containsText" dxfId="622" priority="359" operator="containsText" text="正月">
      <formula>NOT(ISERROR(SEARCH("正月",F170)))</formula>
    </cfRule>
    <cfRule type="containsText" dxfId="621" priority="360" operator="containsText" text="夏休">
      <formula>NOT(ISERROR(SEARCH("夏休",F170)))</formula>
    </cfRule>
  </conditionalFormatting>
  <conditionalFormatting sqref="F171">
    <cfRule type="containsText" dxfId="620" priority="357" operator="containsText" text="正月">
      <formula>NOT(ISERROR(SEARCH("正月",F171)))</formula>
    </cfRule>
    <cfRule type="containsText" dxfId="619" priority="358" operator="containsText" text="夏休">
      <formula>NOT(ISERROR(SEARCH("夏休",F171)))</formula>
    </cfRule>
  </conditionalFormatting>
  <conditionalFormatting sqref="F170:F171">
    <cfRule type="containsText" dxfId="618" priority="355" operator="containsText" text="中止">
      <formula>NOT(ISERROR(SEARCH("中止",F170)))</formula>
    </cfRule>
    <cfRule type="containsText" dxfId="617" priority="356" operator="containsText" text="休">
      <formula>NOT(ISERROR(SEARCH("休",F170)))</formula>
    </cfRule>
  </conditionalFormatting>
  <conditionalFormatting sqref="E174">
    <cfRule type="containsText" dxfId="616" priority="353" operator="containsText" text="正月">
      <formula>NOT(ISERROR(SEARCH("正月",E174)))</formula>
    </cfRule>
    <cfRule type="containsText" dxfId="615" priority="354" operator="containsText" text="夏休">
      <formula>NOT(ISERROR(SEARCH("夏休",E174)))</formula>
    </cfRule>
  </conditionalFormatting>
  <conditionalFormatting sqref="E175">
    <cfRule type="containsText" dxfId="614" priority="351" operator="containsText" text="正月">
      <formula>NOT(ISERROR(SEARCH("正月",E175)))</formula>
    </cfRule>
    <cfRule type="containsText" dxfId="613" priority="352" operator="containsText" text="夏休">
      <formula>NOT(ISERROR(SEARCH("夏休",E175)))</formula>
    </cfRule>
  </conditionalFormatting>
  <conditionalFormatting sqref="E174:E175">
    <cfRule type="containsText" dxfId="612" priority="349" operator="containsText" text="中止">
      <formula>NOT(ISERROR(SEARCH("中止",E174)))</formula>
    </cfRule>
    <cfRule type="containsText" dxfId="611" priority="350" operator="containsText" text="休">
      <formula>NOT(ISERROR(SEARCH("休",E174)))</formula>
    </cfRule>
  </conditionalFormatting>
  <conditionalFormatting sqref="D166:AE166">
    <cfRule type="containsText" dxfId="610" priority="347" operator="containsText" text="正月">
      <formula>NOT(ISERROR(SEARCH("正月",D166)))</formula>
    </cfRule>
    <cfRule type="containsText" dxfId="609" priority="348" operator="containsText" text="夏休">
      <formula>NOT(ISERROR(SEARCH("夏休",D166)))</formula>
    </cfRule>
  </conditionalFormatting>
  <conditionalFormatting sqref="D167:AE167">
    <cfRule type="containsText" dxfId="608" priority="345" operator="containsText" text="正月">
      <formula>NOT(ISERROR(SEARCH("正月",D167)))</formula>
    </cfRule>
    <cfRule type="containsText" dxfId="607" priority="346" operator="containsText" text="夏休">
      <formula>NOT(ISERROR(SEARCH("夏休",D167)))</formula>
    </cfRule>
  </conditionalFormatting>
  <conditionalFormatting sqref="D166:AE167">
    <cfRule type="containsText" dxfId="606" priority="343" operator="containsText" text="中止">
      <formula>NOT(ISERROR(SEARCH("中止",D166)))</formula>
    </cfRule>
    <cfRule type="containsText" dxfId="605" priority="344" operator="containsText" text="休">
      <formula>NOT(ISERROR(SEARCH("休",D166)))</formula>
    </cfRule>
  </conditionalFormatting>
  <conditionalFormatting sqref="R165:AB165">
    <cfRule type="containsText" dxfId="604" priority="341" operator="containsText" text="正月">
      <formula>NOT(ISERROR(SEARCH("正月",R165)))</formula>
    </cfRule>
    <cfRule type="containsText" dxfId="603" priority="342" operator="containsText" text="夏休">
      <formula>NOT(ISERROR(SEARCH("夏休",R165)))</formula>
    </cfRule>
  </conditionalFormatting>
  <conditionalFormatting sqref="R165:AB165">
    <cfRule type="containsText" dxfId="602" priority="339" operator="containsText" text="中止">
      <formula>NOT(ISERROR(SEARCH("中止",R165)))</formula>
    </cfRule>
    <cfRule type="containsText" dxfId="601" priority="340" operator="containsText" text="休">
      <formula>NOT(ISERROR(SEARCH("休",R165)))</formula>
    </cfRule>
  </conditionalFormatting>
  <conditionalFormatting sqref="D190 F190:AE190">
    <cfRule type="containsText" dxfId="600" priority="337" operator="containsText" text="正月">
      <formula>NOT(ISERROR(SEARCH("正月",D190)))</formula>
    </cfRule>
    <cfRule type="containsText" dxfId="599" priority="338" operator="containsText" text="夏休">
      <formula>NOT(ISERROR(SEARCH("夏休",D190)))</formula>
    </cfRule>
  </conditionalFormatting>
  <conditionalFormatting sqref="D191 F191:AE191">
    <cfRule type="containsText" dxfId="598" priority="335" operator="containsText" text="正月">
      <formula>NOT(ISERROR(SEARCH("正月",D191)))</formula>
    </cfRule>
    <cfRule type="containsText" dxfId="597" priority="336" operator="containsText" text="夏休">
      <formula>NOT(ISERROR(SEARCH("夏休",D191)))</formula>
    </cfRule>
  </conditionalFormatting>
  <conditionalFormatting sqref="D190:D191 F190:AE191">
    <cfRule type="containsText" dxfId="596" priority="333" operator="containsText" text="中止">
      <formula>NOT(ISERROR(SEARCH("中止",D190)))</formula>
    </cfRule>
    <cfRule type="containsText" dxfId="595" priority="334" operator="containsText" text="休">
      <formula>NOT(ISERROR(SEARCH("休",D190)))</formula>
    </cfRule>
  </conditionalFormatting>
  <conditionalFormatting sqref="D180:AE180">
    <cfRule type="containsText" dxfId="594" priority="331" operator="containsText" text="正月">
      <formula>NOT(ISERROR(SEARCH("正月",D180)))</formula>
    </cfRule>
    <cfRule type="containsText" dxfId="593" priority="332" operator="containsText" text="夏休">
      <formula>NOT(ISERROR(SEARCH("夏休",D180)))</formula>
    </cfRule>
  </conditionalFormatting>
  <conditionalFormatting sqref="D181:Q181 AC181:AE181">
    <cfRule type="containsText" dxfId="592" priority="329" operator="containsText" text="正月">
      <formula>NOT(ISERROR(SEARCH("正月",D181)))</formula>
    </cfRule>
    <cfRule type="containsText" dxfId="591" priority="330" operator="containsText" text="夏休">
      <formula>NOT(ISERROR(SEARCH("夏休",D181)))</formula>
    </cfRule>
  </conditionalFormatting>
  <conditionalFormatting sqref="D181:Q181 AC181:AE181 D180:AE180">
    <cfRule type="containsText" dxfId="590" priority="327" operator="containsText" text="中止">
      <formula>NOT(ISERROR(SEARCH("中止",D180)))</formula>
    </cfRule>
    <cfRule type="containsText" dxfId="589" priority="328" operator="containsText" text="休">
      <formula>NOT(ISERROR(SEARCH("休",D180)))</formula>
    </cfRule>
  </conditionalFormatting>
  <conditionalFormatting sqref="D188:AE188">
    <cfRule type="containsText" dxfId="588" priority="325" operator="containsText" text="正月">
      <formula>NOT(ISERROR(SEARCH("正月",D188)))</formula>
    </cfRule>
    <cfRule type="containsText" dxfId="587" priority="326" operator="containsText" text="夏休">
      <formula>NOT(ISERROR(SEARCH("夏休",D188)))</formula>
    </cfRule>
  </conditionalFormatting>
  <conditionalFormatting sqref="D189:AE189">
    <cfRule type="containsText" dxfId="586" priority="323" operator="containsText" text="正月">
      <formula>NOT(ISERROR(SEARCH("正月",D189)))</formula>
    </cfRule>
    <cfRule type="containsText" dxfId="585" priority="324" operator="containsText" text="夏休">
      <formula>NOT(ISERROR(SEARCH("夏休",D189)))</formula>
    </cfRule>
  </conditionalFormatting>
  <conditionalFormatting sqref="D188:AE189">
    <cfRule type="containsText" dxfId="584" priority="321" operator="containsText" text="中止">
      <formula>NOT(ISERROR(SEARCH("中止",D188)))</formula>
    </cfRule>
    <cfRule type="containsText" dxfId="583" priority="322" operator="containsText" text="休">
      <formula>NOT(ISERROR(SEARCH("休",D188)))</formula>
    </cfRule>
  </conditionalFormatting>
  <conditionalFormatting sqref="D186:E186 G186:AE186">
    <cfRule type="containsText" dxfId="582" priority="319" operator="containsText" text="正月">
      <formula>NOT(ISERROR(SEARCH("正月",D186)))</formula>
    </cfRule>
    <cfRule type="containsText" dxfId="581" priority="320" operator="containsText" text="夏休">
      <formula>NOT(ISERROR(SEARCH("夏休",D186)))</formula>
    </cfRule>
  </conditionalFormatting>
  <conditionalFormatting sqref="D187:E187 G187:AE187">
    <cfRule type="containsText" dxfId="580" priority="317" operator="containsText" text="正月">
      <formula>NOT(ISERROR(SEARCH("正月",D187)))</formula>
    </cfRule>
    <cfRule type="containsText" dxfId="579" priority="318" operator="containsText" text="夏休">
      <formula>NOT(ISERROR(SEARCH("夏休",D187)))</formula>
    </cfRule>
  </conditionalFormatting>
  <conditionalFormatting sqref="D186:E187 G186:AE187">
    <cfRule type="containsText" dxfId="578" priority="315" operator="containsText" text="中止">
      <formula>NOT(ISERROR(SEARCH("中止",D186)))</formula>
    </cfRule>
    <cfRule type="containsText" dxfId="577" priority="316" operator="containsText" text="休">
      <formula>NOT(ISERROR(SEARCH("休",D186)))</formula>
    </cfRule>
  </conditionalFormatting>
  <conditionalFormatting sqref="AC184:AE184 D184:AA184">
    <cfRule type="containsText" dxfId="576" priority="313" operator="containsText" text="正月">
      <formula>NOT(ISERROR(SEARCH("正月",D184)))</formula>
    </cfRule>
    <cfRule type="containsText" dxfId="575" priority="314" operator="containsText" text="夏休">
      <formula>NOT(ISERROR(SEARCH("夏休",D184)))</formula>
    </cfRule>
  </conditionalFormatting>
  <conditionalFormatting sqref="AC185:AE185 D185:AA185">
    <cfRule type="containsText" dxfId="574" priority="311" operator="containsText" text="正月">
      <formula>NOT(ISERROR(SEARCH("正月",D185)))</formula>
    </cfRule>
    <cfRule type="containsText" dxfId="573" priority="312" operator="containsText" text="夏休">
      <formula>NOT(ISERROR(SEARCH("夏休",D185)))</formula>
    </cfRule>
  </conditionalFormatting>
  <conditionalFormatting sqref="AC184:AE185 D184:AA185">
    <cfRule type="containsText" dxfId="572" priority="309" operator="containsText" text="中止">
      <formula>NOT(ISERROR(SEARCH("中止",D184)))</formula>
    </cfRule>
    <cfRule type="containsText" dxfId="571" priority="310" operator="containsText" text="休">
      <formula>NOT(ISERROR(SEARCH("休",D184)))</formula>
    </cfRule>
  </conditionalFormatting>
  <conditionalFormatting sqref="AB184">
    <cfRule type="containsText" dxfId="570" priority="307" operator="containsText" text="正月">
      <formula>NOT(ISERROR(SEARCH("正月",AB184)))</formula>
    </cfRule>
    <cfRule type="containsText" dxfId="569" priority="308" operator="containsText" text="夏休">
      <formula>NOT(ISERROR(SEARCH("夏休",AB184)))</formula>
    </cfRule>
  </conditionalFormatting>
  <conditionalFormatting sqref="AB185">
    <cfRule type="containsText" dxfId="568" priority="305" operator="containsText" text="正月">
      <formula>NOT(ISERROR(SEARCH("正月",AB185)))</formula>
    </cfRule>
    <cfRule type="containsText" dxfId="567" priority="306" operator="containsText" text="夏休">
      <formula>NOT(ISERROR(SEARCH("夏休",AB185)))</formula>
    </cfRule>
  </conditionalFormatting>
  <conditionalFormatting sqref="AB184:AB185">
    <cfRule type="containsText" dxfId="566" priority="303" operator="containsText" text="中止">
      <formula>NOT(ISERROR(SEARCH("中止",AB184)))</formula>
    </cfRule>
    <cfRule type="containsText" dxfId="565" priority="304" operator="containsText" text="休">
      <formula>NOT(ISERROR(SEARCH("休",AB184)))</formula>
    </cfRule>
  </conditionalFormatting>
  <conditionalFormatting sqref="F186">
    <cfRule type="containsText" dxfId="564" priority="301" operator="containsText" text="正月">
      <formula>NOT(ISERROR(SEARCH("正月",F186)))</formula>
    </cfRule>
    <cfRule type="containsText" dxfId="563" priority="302" operator="containsText" text="夏休">
      <formula>NOT(ISERROR(SEARCH("夏休",F186)))</formula>
    </cfRule>
  </conditionalFormatting>
  <conditionalFormatting sqref="F187">
    <cfRule type="containsText" dxfId="562" priority="299" operator="containsText" text="正月">
      <formula>NOT(ISERROR(SEARCH("正月",F187)))</formula>
    </cfRule>
    <cfRule type="containsText" dxfId="561" priority="300" operator="containsText" text="夏休">
      <formula>NOT(ISERROR(SEARCH("夏休",F187)))</formula>
    </cfRule>
  </conditionalFormatting>
  <conditionalFormatting sqref="F186:F187">
    <cfRule type="containsText" dxfId="560" priority="297" operator="containsText" text="中止">
      <formula>NOT(ISERROR(SEARCH("中止",F186)))</formula>
    </cfRule>
    <cfRule type="containsText" dxfId="559" priority="298" operator="containsText" text="休">
      <formula>NOT(ISERROR(SEARCH("休",F186)))</formula>
    </cfRule>
  </conditionalFormatting>
  <conditionalFormatting sqref="E190">
    <cfRule type="containsText" dxfId="558" priority="295" operator="containsText" text="正月">
      <formula>NOT(ISERROR(SEARCH("正月",E190)))</formula>
    </cfRule>
    <cfRule type="containsText" dxfId="557" priority="296" operator="containsText" text="夏休">
      <formula>NOT(ISERROR(SEARCH("夏休",E190)))</formula>
    </cfRule>
  </conditionalFormatting>
  <conditionalFormatting sqref="E191">
    <cfRule type="containsText" dxfId="556" priority="293" operator="containsText" text="正月">
      <formula>NOT(ISERROR(SEARCH("正月",E191)))</formula>
    </cfRule>
    <cfRule type="containsText" dxfId="555" priority="294" operator="containsText" text="夏休">
      <formula>NOT(ISERROR(SEARCH("夏休",E191)))</formula>
    </cfRule>
  </conditionalFormatting>
  <conditionalFormatting sqref="E190:E191">
    <cfRule type="containsText" dxfId="554" priority="291" operator="containsText" text="中止">
      <formula>NOT(ISERROR(SEARCH("中止",E190)))</formula>
    </cfRule>
    <cfRule type="containsText" dxfId="553" priority="292" operator="containsText" text="休">
      <formula>NOT(ISERROR(SEARCH("休",E190)))</formula>
    </cfRule>
  </conditionalFormatting>
  <conditionalFormatting sqref="D182:AE182">
    <cfRule type="containsText" dxfId="552" priority="289" operator="containsText" text="正月">
      <formula>NOT(ISERROR(SEARCH("正月",D182)))</formula>
    </cfRule>
    <cfRule type="containsText" dxfId="551" priority="290" operator="containsText" text="夏休">
      <formula>NOT(ISERROR(SEARCH("夏休",D182)))</formula>
    </cfRule>
  </conditionalFormatting>
  <conditionalFormatting sqref="D183:AE183">
    <cfRule type="containsText" dxfId="550" priority="287" operator="containsText" text="正月">
      <formula>NOT(ISERROR(SEARCH("正月",D183)))</formula>
    </cfRule>
    <cfRule type="containsText" dxfId="549" priority="288" operator="containsText" text="夏休">
      <formula>NOT(ISERROR(SEARCH("夏休",D183)))</formula>
    </cfRule>
  </conditionalFormatting>
  <conditionalFormatting sqref="D182:AE183">
    <cfRule type="containsText" dxfId="548" priority="285" operator="containsText" text="中止">
      <formula>NOT(ISERROR(SEARCH("中止",D182)))</formula>
    </cfRule>
    <cfRule type="containsText" dxfId="547" priority="286" operator="containsText" text="休">
      <formula>NOT(ISERROR(SEARCH("休",D182)))</formula>
    </cfRule>
  </conditionalFormatting>
  <conditionalFormatting sqref="R181:AB181">
    <cfRule type="containsText" dxfId="546" priority="283" operator="containsText" text="正月">
      <formula>NOT(ISERROR(SEARCH("正月",R181)))</formula>
    </cfRule>
    <cfRule type="containsText" dxfId="545" priority="284" operator="containsText" text="夏休">
      <formula>NOT(ISERROR(SEARCH("夏休",R181)))</formula>
    </cfRule>
  </conditionalFormatting>
  <conditionalFormatting sqref="R181:AB181">
    <cfRule type="containsText" dxfId="544" priority="281" operator="containsText" text="中止">
      <formula>NOT(ISERROR(SEARCH("中止",R181)))</formula>
    </cfRule>
    <cfRule type="containsText" dxfId="543" priority="282" operator="containsText" text="休">
      <formula>NOT(ISERROR(SEARCH("休",R181)))</formula>
    </cfRule>
  </conditionalFormatting>
  <conditionalFormatting sqref="D206 F206:AE206">
    <cfRule type="containsText" dxfId="542" priority="279" operator="containsText" text="正月">
      <formula>NOT(ISERROR(SEARCH("正月",D206)))</formula>
    </cfRule>
    <cfRule type="containsText" dxfId="541" priority="280" operator="containsText" text="夏休">
      <formula>NOT(ISERROR(SEARCH("夏休",D206)))</formula>
    </cfRule>
  </conditionalFormatting>
  <conditionalFormatting sqref="D207 F207:AE207">
    <cfRule type="containsText" dxfId="540" priority="277" operator="containsText" text="正月">
      <formula>NOT(ISERROR(SEARCH("正月",D207)))</formula>
    </cfRule>
    <cfRule type="containsText" dxfId="539" priority="278" operator="containsText" text="夏休">
      <formula>NOT(ISERROR(SEARCH("夏休",D207)))</formula>
    </cfRule>
  </conditionalFormatting>
  <conditionalFormatting sqref="D206:D207 F206:AE207">
    <cfRule type="containsText" dxfId="538" priority="275" operator="containsText" text="中止">
      <formula>NOT(ISERROR(SEARCH("中止",D206)))</formula>
    </cfRule>
    <cfRule type="containsText" dxfId="537" priority="276" operator="containsText" text="休">
      <formula>NOT(ISERROR(SEARCH("休",D206)))</formula>
    </cfRule>
  </conditionalFormatting>
  <conditionalFormatting sqref="D196:AE196">
    <cfRule type="containsText" dxfId="536" priority="273" operator="containsText" text="正月">
      <formula>NOT(ISERROR(SEARCH("正月",D196)))</formula>
    </cfRule>
    <cfRule type="containsText" dxfId="535" priority="274" operator="containsText" text="夏休">
      <formula>NOT(ISERROR(SEARCH("夏休",D196)))</formula>
    </cfRule>
  </conditionalFormatting>
  <conditionalFormatting sqref="D197:Q197 AC197:AE197">
    <cfRule type="containsText" dxfId="534" priority="271" operator="containsText" text="正月">
      <formula>NOT(ISERROR(SEARCH("正月",D197)))</formula>
    </cfRule>
    <cfRule type="containsText" dxfId="533" priority="272" operator="containsText" text="夏休">
      <formula>NOT(ISERROR(SEARCH("夏休",D197)))</formula>
    </cfRule>
  </conditionalFormatting>
  <conditionalFormatting sqref="D197:Q197 AC197:AE197 D196:AE196">
    <cfRule type="containsText" dxfId="532" priority="269" operator="containsText" text="中止">
      <formula>NOT(ISERROR(SEARCH("中止",D196)))</formula>
    </cfRule>
    <cfRule type="containsText" dxfId="531" priority="270" operator="containsText" text="休">
      <formula>NOT(ISERROR(SEARCH("休",D196)))</formula>
    </cfRule>
  </conditionalFormatting>
  <conditionalFormatting sqref="D204:AE204">
    <cfRule type="containsText" dxfId="530" priority="267" operator="containsText" text="正月">
      <formula>NOT(ISERROR(SEARCH("正月",D204)))</formula>
    </cfRule>
    <cfRule type="containsText" dxfId="529" priority="268" operator="containsText" text="夏休">
      <formula>NOT(ISERROR(SEARCH("夏休",D204)))</formula>
    </cfRule>
  </conditionalFormatting>
  <conditionalFormatting sqref="D205:AE205">
    <cfRule type="containsText" dxfId="528" priority="265" operator="containsText" text="正月">
      <formula>NOT(ISERROR(SEARCH("正月",D205)))</formula>
    </cfRule>
    <cfRule type="containsText" dxfId="527" priority="266" operator="containsText" text="夏休">
      <formula>NOT(ISERROR(SEARCH("夏休",D205)))</formula>
    </cfRule>
  </conditionalFormatting>
  <conditionalFormatting sqref="D204:AE205">
    <cfRule type="containsText" dxfId="526" priority="263" operator="containsText" text="中止">
      <formula>NOT(ISERROR(SEARCH("中止",D204)))</formula>
    </cfRule>
    <cfRule type="containsText" dxfId="525" priority="264" operator="containsText" text="休">
      <formula>NOT(ISERROR(SEARCH("休",D204)))</formula>
    </cfRule>
  </conditionalFormatting>
  <conditionalFormatting sqref="D202:E202 G202:AE202">
    <cfRule type="containsText" dxfId="524" priority="261" operator="containsText" text="正月">
      <formula>NOT(ISERROR(SEARCH("正月",D202)))</formula>
    </cfRule>
    <cfRule type="containsText" dxfId="523" priority="262" operator="containsText" text="夏休">
      <formula>NOT(ISERROR(SEARCH("夏休",D202)))</formula>
    </cfRule>
  </conditionalFormatting>
  <conditionalFormatting sqref="D203:E203 G203:AE203">
    <cfRule type="containsText" dxfId="522" priority="259" operator="containsText" text="正月">
      <formula>NOT(ISERROR(SEARCH("正月",D203)))</formula>
    </cfRule>
    <cfRule type="containsText" dxfId="521" priority="260" operator="containsText" text="夏休">
      <formula>NOT(ISERROR(SEARCH("夏休",D203)))</formula>
    </cfRule>
  </conditionalFormatting>
  <conditionalFormatting sqref="D202:E203 G202:AE203">
    <cfRule type="containsText" dxfId="520" priority="257" operator="containsText" text="中止">
      <formula>NOT(ISERROR(SEARCH("中止",D202)))</formula>
    </cfRule>
    <cfRule type="containsText" dxfId="519" priority="258" operator="containsText" text="休">
      <formula>NOT(ISERROR(SEARCH("休",D202)))</formula>
    </cfRule>
  </conditionalFormatting>
  <conditionalFormatting sqref="AC200:AE200 D200:AA200">
    <cfRule type="containsText" dxfId="518" priority="255" operator="containsText" text="正月">
      <formula>NOT(ISERROR(SEARCH("正月",D200)))</formula>
    </cfRule>
    <cfRule type="containsText" dxfId="517" priority="256" operator="containsText" text="夏休">
      <formula>NOT(ISERROR(SEARCH("夏休",D200)))</formula>
    </cfRule>
  </conditionalFormatting>
  <conditionalFormatting sqref="AC201:AE201 D201:AA201">
    <cfRule type="containsText" dxfId="516" priority="253" operator="containsText" text="正月">
      <formula>NOT(ISERROR(SEARCH("正月",D201)))</formula>
    </cfRule>
    <cfRule type="containsText" dxfId="515" priority="254" operator="containsText" text="夏休">
      <formula>NOT(ISERROR(SEARCH("夏休",D201)))</formula>
    </cfRule>
  </conditionalFormatting>
  <conditionalFormatting sqref="AC200:AE201 D200:AA201">
    <cfRule type="containsText" dxfId="514" priority="251" operator="containsText" text="中止">
      <formula>NOT(ISERROR(SEARCH("中止",D200)))</formula>
    </cfRule>
    <cfRule type="containsText" dxfId="513" priority="252" operator="containsText" text="休">
      <formula>NOT(ISERROR(SEARCH("休",D200)))</formula>
    </cfRule>
  </conditionalFormatting>
  <conditionalFormatting sqref="AB200">
    <cfRule type="containsText" dxfId="512" priority="249" operator="containsText" text="正月">
      <formula>NOT(ISERROR(SEARCH("正月",AB200)))</formula>
    </cfRule>
    <cfRule type="containsText" dxfId="511" priority="250" operator="containsText" text="夏休">
      <formula>NOT(ISERROR(SEARCH("夏休",AB200)))</formula>
    </cfRule>
  </conditionalFormatting>
  <conditionalFormatting sqref="AB201">
    <cfRule type="containsText" dxfId="510" priority="247" operator="containsText" text="正月">
      <formula>NOT(ISERROR(SEARCH("正月",AB201)))</formula>
    </cfRule>
    <cfRule type="containsText" dxfId="509" priority="248" operator="containsText" text="夏休">
      <formula>NOT(ISERROR(SEARCH("夏休",AB201)))</formula>
    </cfRule>
  </conditionalFormatting>
  <conditionalFormatting sqref="AB200:AB201">
    <cfRule type="containsText" dxfId="508" priority="245" operator="containsText" text="中止">
      <formula>NOT(ISERROR(SEARCH("中止",AB200)))</formula>
    </cfRule>
    <cfRule type="containsText" dxfId="507" priority="246" operator="containsText" text="休">
      <formula>NOT(ISERROR(SEARCH("休",AB200)))</formula>
    </cfRule>
  </conditionalFormatting>
  <conditionalFormatting sqref="F202">
    <cfRule type="containsText" dxfId="506" priority="243" operator="containsText" text="正月">
      <formula>NOT(ISERROR(SEARCH("正月",F202)))</formula>
    </cfRule>
    <cfRule type="containsText" dxfId="505" priority="244" operator="containsText" text="夏休">
      <formula>NOT(ISERROR(SEARCH("夏休",F202)))</formula>
    </cfRule>
  </conditionalFormatting>
  <conditionalFormatting sqref="F203">
    <cfRule type="containsText" dxfId="504" priority="241" operator="containsText" text="正月">
      <formula>NOT(ISERROR(SEARCH("正月",F203)))</formula>
    </cfRule>
    <cfRule type="containsText" dxfId="503" priority="242" operator="containsText" text="夏休">
      <formula>NOT(ISERROR(SEARCH("夏休",F203)))</formula>
    </cfRule>
  </conditionalFormatting>
  <conditionalFormatting sqref="F202:F203">
    <cfRule type="containsText" dxfId="502" priority="239" operator="containsText" text="中止">
      <formula>NOT(ISERROR(SEARCH("中止",F202)))</formula>
    </cfRule>
    <cfRule type="containsText" dxfId="501" priority="240" operator="containsText" text="休">
      <formula>NOT(ISERROR(SEARCH("休",F202)))</formula>
    </cfRule>
  </conditionalFormatting>
  <conditionalFormatting sqref="E206">
    <cfRule type="containsText" dxfId="500" priority="237" operator="containsText" text="正月">
      <formula>NOT(ISERROR(SEARCH("正月",E206)))</formula>
    </cfRule>
    <cfRule type="containsText" dxfId="499" priority="238" operator="containsText" text="夏休">
      <formula>NOT(ISERROR(SEARCH("夏休",E206)))</formula>
    </cfRule>
  </conditionalFormatting>
  <conditionalFormatting sqref="E207">
    <cfRule type="containsText" dxfId="498" priority="235" operator="containsText" text="正月">
      <formula>NOT(ISERROR(SEARCH("正月",E207)))</formula>
    </cfRule>
    <cfRule type="containsText" dxfId="497" priority="236" operator="containsText" text="夏休">
      <formula>NOT(ISERROR(SEARCH("夏休",E207)))</formula>
    </cfRule>
  </conditionalFormatting>
  <conditionalFormatting sqref="E206:E207">
    <cfRule type="containsText" dxfId="496" priority="233" operator="containsText" text="中止">
      <formula>NOT(ISERROR(SEARCH("中止",E206)))</formula>
    </cfRule>
    <cfRule type="containsText" dxfId="495" priority="234" operator="containsText" text="休">
      <formula>NOT(ISERROR(SEARCH("休",E206)))</formula>
    </cfRule>
  </conditionalFormatting>
  <conditionalFormatting sqref="D198:AE198">
    <cfRule type="containsText" dxfId="494" priority="231" operator="containsText" text="正月">
      <formula>NOT(ISERROR(SEARCH("正月",D198)))</formula>
    </cfRule>
    <cfRule type="containsText" dxfId="493" priority="232" operator="containsText" text="夏休">
      <formula>NOT(ISERROR(SEARCH("夏休",D198)))</formula>
    </cfRule>
  </conditionalFormatting>
  <conditionalFormatting sqref="D199:AE199">
    <cfRule type="containsText" dxfId="492" priority="229" operator="containsText" text="正月">
      <formula>NOT(ISERROR(SEARCH("正月",D199)))</formula>
    </cfRule>
    <cfRule type="containsText" dxfId="491" priority="230" operator="containsText" text="夏休">
      <formula>NOT(ISERROR(SEARCH("夏休",D199)))</formula>
    </cfRule>
  </conditionalFormatting>
  <conditionalFormatting sqref="D198:AE199">
    <cfRule type="containsText" dxfId="490" priority="227" operator="containsText" text="中止">
      <formula>NOT(ISERROR(SEARCH("中止",D198)))</formula>
    </cfRule>
    <cfRule type="containsText" dxfId="489" priority="228" operator="containsText" text="休">
      <formula>NOT(ISERROR(SEARCH("休",D198)))</formula>
    </cfRule>
  </conditionalFormatting>
  <conditionalFormatting sqref="R197:AB197">
    <cfRule type="containsText" dxfId="488" priority="225" operator="containsText" text="正月">
      <formula>NOT(ISERROR(SEARCH("正月",R197)))</formula>
    </cfRule>
    <cfRule type="containsText" dxfId="487" priority="226" operator="containsText" text="夏休">
      <formula>NOT(ISERROR(SEARCH("夏休",R197)))</formula>
    </cfRule>
  </conditionalFormatting>
  <conditionalFormatting sqref="R197:AB197">
    <cfRule type="containsText" dxfId="486" priority="223" operator="containsText" text="中止">
      <formula>NOT(ISERROR(SEARCH("中止",R197)))</formula>
    </cfRule>
    <cfRule type="containsText" dxfId="485" priority="224" operator="containsText" text="休">
      <formula>NOT(ISERROR(SEARCH("休",R197)))</formula>
    </cfRule>
  </conditionalFormatting>
  <conditionalFormatting sqref="D222 F222:AE222">
    <cfRule type="containsText" dxfId="484" priority="221" operator="containsText" text="正月">
      <formula>NOT(ISERROR(SEARCH("正月",D222)))</formula>
    </cfRule>
    <cfRule type="containsText" dxfId="483" priority="222" operator="containsText" text="夏休">
      <formula>NOT(ISERROR(SEARCH("夏休",D222)))</formula>
    </cfRule>
  </conditionalFormatting>
  <conditionalFormatting sqref="D223 F223:AE223">
    <cfRule type="containsText" dxfId="482" priority="219" operator="containsText" text="正月">
      <formula>NOT(ISERROR(SEARCH("正月",D223)))</formula>
    </cfRule>
    <cfRule type="containsText" dxfId="481" priority="220" operator="containsText" text="夏休">
      <formula>NOT(ISERROR(SEARCH("夏休",D223)))</formula>
    </cfRule>
  </conditionalFormatting>
  <conditionalFormatting sqref="D222:D223 F222:AE223">
    <cfRule type="containsText" dxfId="480" priority="217" operator="containsText" text="中止">
      <formula>NOT(ISERROR(SEARCH("中止",D222)))</formula>
    </cfRule>
    <cfRule type="containsText" dxfId="479" priority="218" operator="containsText" text="休">
      <formula>NOT(ISERROR(SEARCH("休",D222)))</formula>
    </cfRule>
  </conditionalFormatting>
  <conditionalFormatting sqref="D212:AE212">
    <cfRule type="containsText" dxfId="478" priority="215" operator="containsText" text="正月">
      <formula>NOT(ISERROR(SEARCH("正月",D212)))</formula>
    </cfRule>
    <cfRule type="containsText" dxfId="477" priority="216" operator="containsText" text="夏休">
      <formula>NOT(ISERROR(SEARCH("夏休",D212)))</formula>
    </cfRule>
  </conditionalFormatting>
  <conditionalFormatting sqref="D213:Q213 AC213:AE213">
    <cfRule type="containsText" dxfId="476" priority="213" operator="containsText" text="正月">
      <formula>NOT(ISERROR(SEARCH("正月",D213)))</formula>
    </cfRule>
    <cfRule type="containsText" dxfId="475" priority="214" operator="containsText" text="夏休">
      <formula>NOT(ISERROR(SEARCH("夏休",D213)))</formula>
    </cfRule>
  </conditionalFormatting>
  <conditionalFormatting sqref="D213:Q213 AC213:AE213 D212:AE212">
    <cfRule type="containsText" dxfId="474" priority="211" operator="containsText" text="中止">
      <formula>NOT(ISERROR(SEARCH("中止",D212)))</formula>
    </cfRule>
    <cfRule type="containsText" dxfId="473" priority="212" operator="containsText" text="休">
      <formula>NOT(ISERROR(SEARCH("休",D212)))</formula>
    </cfRule>
  </conditionalFormatting>
  <conditionalFormatting sqref="D220:AE220">
    <cfRule type="containsText" dxfId="472" priority="209" operator="containsText" text="正月">
      <formula>NOT(ISERROR(SEARCH("正月",D220)))</formula>
    </cfRule>
    <cfRule type="containsText" dxfId="471" priority="210" operator="containsText" text="夏休">
      <formula>NOT(ISERROR(SEARCH("夏休",D220)))</formula>
    </cfRule>
  </conditionalFormatting>
  <conditionalFormatting sqref="D221:AE221">
    <cfRule type="containsText" dxfId="470" priority="207" operator="containsText" text="正月">
      <formula>NOT(ISERROR(SEARCH("正月",D221)))</formula>
    </cfRule>
    <cfRule type="containsText" dxfId="469" priority="208" operator="containsText" text="夏休">
      <formula>NOT(ISERROR(SEARCH("夏休",D221)))</formula>
    </cfRule>
  </conditionalFormatting>
  <conditionalFormatting sqref="D220:AE221">
    <cfRule type="containsText" dxfId="468" priority="205" operator="containsText" text="中止">
      <formula>NOT(ISERROR(SEARCH("中止",D220)))</formula>
    </cfRule>
    <cfRule type="containsText" dxfId="467" priority="206" operator="containsText" text="休">
      <formula>NOT(ISERROR(SEARCH("休",D220)))</formula>
    </cfRule>
  </conditionalFormatting>
  <conditionalFormatting sqref="D218:E218 G218:AE218">
    <cfRule type="containsText" dxfId="466" priority="203" operator="containsText" text="正月">
      <formula>NOT(ISERROR(SEARCH("正月",D218)))</formula>
    </cfRule>
    <cfRule type="containsText" dxfId="465" priority="204" operator="containsText" text="夏休">
      <formula>NOT(ISERROR(SEARCH("夏休",D218)))</formula>
    </cfRule>
  </conditionalFormatting>
  <conditionalFormatting sqref="D219:E219 G219:AE219">
    <cfRule type="containsText" dxfId="464" priority="201" operator="containsText" text="正月">
      <formula>NOT(ISERROR(SEARCH("正月",D219)))</formula>
    </cfRule>
    <cfRule type="containsText" dxfId="463" priority="202" operator="containsText" text="夏休">
      <formula>NOT(ISERROR(SEARCH("夏休",D219)))</formula>
    </cfRule>
  </conditionalFormatting>
  <conditionalFormatting sqref="D218:E219 G218:AE219">
    <cfRule type="containsText" dxfId="462" priority="199" operator="containsText" text="中止">
      <formula>NOT(ISERROR(SEARCH("中止",D218)))</formula>
    </cfRule>
    <cfRule type="containsText" dxfId="461" priority="200" operator="containsText" text="休">
      <formula>NOT(ISERROR(SEARCH("休",D218)))</formula>
    </cfRule>
  </conditionalFormatting>
  <conditionalFormatting sqref="AC216:AE216 D216:AA216">
    <cfRule type="containsText" dxfId="460" priority="197" operator="containsText" text="正月">
      <formula>NOT(ISERROR(SEARCH("正月",D216)))</formula>
    </cfRule>
    <cfRule type="containsText" dxfId="459" priority="198" operator="containsText" text="夏休">
      <formula>NOT(ISERROR(SEARCH("夏休",D216)))</formula>
    </cfRule>
  </conditionalFormatting>
  <conditionalFormatting sqref="AC217:AE217 D217:AA217">
    <cfRule type="containsText" dxfId="458" priority="195" operator="containsText" text="正月">
      <formula>NOT(ISERROR(SEARCH("正月",D217)))</formula>
    </cfRule>
    <cfRule type="containsText" dxfId="457" priority="196" operator="containsText" text="夏休">
      <formula>NOT(ISERROR(SEARCH("夏休",D217)))</formula>
    </cfRule>
  </conditionalFormatting>
  <conditionalFormatting sqref="AC216:AE217 D216:AA217">
    <cfRule type="containsText" dxfId="456" priority="193" operator="containsText" text="中止">
      <formula>NOT(ISERROR(SEARCH("中止",D216)))</formula>
    </cfRule>
    <cfRule type="containsText" dxfId="455" priority="194" operator="containsText" text="休">
      <formula>NOT(ISERROR(SEARCH("休",D216)))</formula>
    </cfRule>
  </conditionalFormatting>
  <conditionalFormatting sqref="AB216">
    <cfRule type="containsText" dxfId="454" priority="191" operator="containsText" text="正月">
      <formula>NOT(ISERROR(SEARCH("正月",AB216)))</formula>
    </cfRule>
    <cfRule type="containsText" dxfId="453" priority="192" operator="containsText" text="夏休">
      <formula>NOT(ISERROR(SEARCH("夏休",AB216)))</formula>
    </cfRule>
  </conditionalFormatting>
  <conditionalFormatting sqref="AB217">
    <cfRule type="containsText" dxfId="452" priority="189" operator="containsText" text="正月">
      <formula>NOT(ISERROR(SEARCH("正月",AB217)))</formula>
    </cfRule>
    <cfRule type="containsText" dxfId="451" priority="190" operator="containsText" text="夏休">
      <formula>NOT(ISERROR(SEARCH("夏休",AB217)))</formula>
    </cfRule>
  </conditionalFormatting>
  <conditionalFormatting sqref="AB216:AB217">
    <cfRule type="containsText" dxfId="450" priority="187" operator="containsText" text="中止">
      <formula>NOT(ISERROR(SEARCH("中止",AB216)))</formula>
    </cfRule>
    <cfRule type="containsText" dxfId="449" priority="188" operator="containsText" text="休">
      <formula>NOT(ISERROR(SEARCH("休",AB216)))</formula>
    </cfRule>
  </conditionalFormatting>
  <conditionalFormatting sqref="F218">
    <cfRule type="containsText" dxfId="448" priority="185" operator="containsText" text="正月">
      <formula>NOT(ISERROR(SEARCH("正月",F218)))</formula>
    </cfRule>
    <cfRule type="containsText" dxfId="447" priority="186" operator="containsText" text="夏休">
      <formula>NOT(ISERROR(SEARCH("夏休",F218)))</formula>
    </cfRule>
  </conditionalFormatting>
  <conditionalFormatting sqref="F219">
    <cfRule type="containsText" dxfId="446" priority="183" operator="containsText" text="正月">
      <formula>NOT(ISERROR(SEARCH("正月",F219)))</formula>
    </cfRule>
    <cfRule type="containsText" dxfId="445" priority="184" operator="containsText" text="夏休">
      <formula>NOT(ISERROR(SEARCH("夏休",F219)))</formula>
    </cfRule>
  </conditionalFormatting>
  <conditionalFormatting sqref="F218:F219">
    <cfRule type="containsText" dxfId="444" priority="181" operator="containsText" text="中止">
      <formula>NOT(ISERROR(SEARCH("中止",F218)))</formula>
    </cfRule>
    <cfRule type="containsText" dxfId="443" priority="182" operator="containsText" text="休">
      <formula>NOT(ISERROR(SEARCH("休",F218)))</formula>
    </cfRule>
  </conditionalFormatting>
  <conditionalFormatting sqref="E222">
    <cfRule type="containsText" dxfId="442" priority="179" operator="containsText" text="正月">
      <formula>NOT(ISERROR(SEARCH("正月",E222)))</formula>
    </cfRule>
    <cfRule type="containsText" dxfId="441" priority="180" operator="containsText" text="夏休">
      <formula>NOT(ISERROR(SEARCH("夏休",E222)))</formula>
    </cfRule>
  </conditionalFormatting>
  <conditionalFormatting sqref="E223">
    <cfRule type="containsText" dxfId="440" priority="177" operator="containsText" text="正月">
      <formula>NOT(ISERROR(SEARCH("正月",E223)))</formula>
    </cfRule>
    <cfRule type="containsText" dxfId="439" priority="178" operator="containsText" text="夏休">
      <formula>NOT(ISERROR(SEARCH("夏休",E223)))</formula>
    </cfRule>
  </conditionalFormatting>
  <conditionalFormatting sqref="E222:E223">
    <cfRule type="containsText" dxfId="438" priority="175" operator="containsText" text="中止">
      <formula>NOT(ISERROR(SEARCH("中止",E222)))</formula>
    </cfRule>
    <cfRule type="containsText" dxfId="437" priority="176" operator="containsText" text="休">
      <formula>NOT(ISERROR(SEARCH("休",E222)))</formula>
    </cfRule>
  </conditionalFormatting>
  <conditionalFormatting sqref="D214:AE214">
    <cfRule type="containsText" dxfId="436" priority="173" operator="containsText" text="正月">
      <formula>NOT(ISERROR(SEARCH("正月",D214)))</formula>
    </cfRule>
    <cfRule type="containsText" dxfId="435" priority="174" operator="containsText" text="夏休">
      <formula>NOT(ISERROR(SEARCH("夏休",D214)))</formula>
    </cfRule>
  </conditionalFormatting>
  <conditionalFormatting sqref="D215:AE215">
    <cfRule type="containsText" dxfId="434" priority="171" operator="containsText" text="正月">
      <formula>NOT(ISERROR(SEARCH("正月",D215)))</formula>
    </cfRule>
    <cfRule type="containsText" dxfId="433" priority="172" operator="containsText" text="夏休">
      <formula>NOT(ISERROR(SEARCH("夏休",D215)))</formula>
    </cfRule>
  </conditionalFormatting>
  <conditionalFormatting sqref="D214:AE215">
    <cfRule type="containsText" dxfId="432" priority="169" operator="containsText" text="中止">
      <formula>NOT(ISERROR(SEARCH("中止",D214)))</formula>
    </cfRule>
    <cfRule type="containsText" dxfId="431" priority="170" operator="containsText" text="休">
      <formula>NOT(ISERROR(SEARCH("休",D214)))</formula>
    </cfRule>
  </conditionalFormatting>
  <conditionalFormatting sqref="R213:AB213">
    <cfRule type="containsText" dxfId="430" priority="167" operator="containsText" text="正月">
      <formula>NOT(ISERROR(SEARCH("正月",R213)))</formula>
    </cfRule>
    <cfRule type="containsText" dxfId="429" priority="168" operator="containsText" text="夏休">
      <formula>NOT(ISERROR(SEARCH("夏休",R213)))</formula>
    </cfRule>
  </conditionalFormatting>
  <conditionalFormatting sqref="R213:AB213">
    <cfRule type="containsText" dxfId="428" priority="165" operator="containsText" text="中止">
      <formula>NOT(ISERROR(SEARCH("中止",R213)))</formula>
    </cfRule>
    <cfRule type="containsText" dxfId="427" priority="166" operator="containsText" text="休">
      <formula>NOT(ISERROR(SEARCH("休",R213)))</formula>
    </cfRule>
  </conditionalFormatting>
  <conditionalFormatting sqref="AH36">
    <cfRule type="containsText" dxfId="426" priority="164" operator="containsText" text="休暇不足">
      <formula>NOT(ISERROR(SEARCH("休暇不足",AH36)))</formula>
    </cfRule>
  </conditionalFormatting>
  <conditionalFormatting sqref="AH52">
    <cfRule type="containsText" dxfId="425" priority="163" operator="containsText" text="休暇不足">
      <formula>NOT(ISERROR(SEARCH("休暇不足",AH52)))</formula>
    </cfRule>
  </conditionalFormatting>
  <conditionalFormatting sqref="AH68">
    <cfRule type="containsText" dxfId="424" priority="162" operator="containsText" text="休暇不足">
      <formula>NOT(ISERROR(SEARCH("休暇不足",AH68)))</formula>
    </cfRule>
  </conditionalFormatting>
  <conditionalFormatting sqref="AH84">
    <cfRule type="containsText" dxfId="423" priority="161" operator="containsText" text="休暇不足">
      <formula>NOT(ISERROR(SEARCH("休暇不足",AH84)))</formula>
    </cfRule>
  </conditionalFormatting>
  <conditionalFormatting sqref="AH100">
    <cfRule type="containsText" dxfId="422" priority="160" operator="containsText" text="休暇不足">
      <formula>NOT(ISERROR(SEARCH("休暇不足",AH100)))</formula>
    </cfRule>
  </conditionalFormatting>
  <conditionalFormatting sqref="AH116">
    <cfRule type="containsText" dxfId="421" priority="159" operator="containsText" text="休暇不足">
      <formula>NOT(ISERROR(SEARCH("休暇不足",AH116)))</formula>
    </cfRule>
  </conditionalFormatting>
  <conditionalFormatting sqref="AH132">
    <cfRule type="containsText" dxfId="420" priority="158" operator="containsText" text="休暇不足">
      <formula>NOT(ISERROR(SEARCH("休暇不足",AH132)))</formula>
    </cfRule>
  </conditionalFormatting>
  <conditionalFormatting sqref="AH148">
    <cfRule type="containsText" dxfId="419" priority="157" operator="containsText" text="休暇不足">
      <formula>NOT(ISERROR(SEARCH("休暇不足",AH148)))</formula>
    </cfRule>
  </conditionalFormatting>
  <conditionalFormatting sqref="AH164">
    <cfRule type="containsText" dxfId="418" priority="156" operator="containsText" text="休暇不足">
      <formula>NOT(ISERROR(SEARCH("休暇不足",AH164)))</formula>
    </cfRule>
  </conditionalFormatting>
  <conditionalFormatting sqref="AH180">
    <cfRule type="containsText" dxfId="417" priority="155" operator="containsText" text="休暇不足">
      <formula>NOT(ISERROR(SEARCH("休暇不足",AH180)))</formula>
    </cfRule>
  </conditionalFormatting>
  <conditionalFormatting sqref="AH196">
    <cfRule type="containsText" dxfId="416" priority="154" operator="containsText" text="休暇不足">
      <formula>NOT(ISERROR(SEARCH("休暇不足",AH196)))</formula>
    </cfRule>
  </conditionalFormatting>
  <conditionalFormatting sqref="AH212">
    <cfRule type="containsText" dxfId="415" priority="153" operator="containsText" text="休暇不足">
      <formula>NOT(ISERROR(SEARCH("休暇不足",AH212)))</formula>
    </cfRule>
  </conditionalFormatting>
  <conditionalFormatting sqref="AH228">
    <cfRule type="containsText" dxfId="414" priority="152" operator="containsText" text="休暇不足">
      <formula>NOT(ISERROR(SEARCH("休暇不足",AH228)))</formula>
    </cfRule>
  </conditionalFormatting>
  <conditionalFormatting sqref="AH244">
    <cfRule type="containsText" dxfId="413" priority="151" operator="containsText" text="休暇不足">
      <formula>NOT(ISERROR(SEARCH("休暇不足",AH244)))</formula>
    </cfRule>
  </conditionalFormatting>
  <conditionalFormatting sqref="AH260">
    <cfRule type="containsText" dxfId="412" priority="150" operator="containsText" text="休暇不足">
      <formula>NOT(ISERROR(SEARCH("休暇不足",AH260)))</formula>
    </cfRule>
  </conditionalFormatting>
  <conditionalFormatting sqref="AH276">
    <cfRule type="containsText" dxfId="411" priority="149" operator="containsText" text="休暇不足">
      <formula>NOT(ISERROR(SEARCH("休暇不足",AH276)))</formula>
    </cfRule>
  </conditionalFormatting>
  <conditionalFormatting sqref="AH292">
    <cfRule type="containsText" dxfId="410" priority="148" operator="containsText" text="休暇不足">
      <formula>NOT(ISERROR(SEARCH("休暇不足",AH292)))</formula>
    </cfRule>
  </conditionalFormatting>
  <conditionalFormatting sqref="AH308">
    <cfRule type="containsText" dxfId="409" priority="147" operator="containsText" text="休暇不足">
      <formula>NOT(ISERROR(SEARCH("休暇不足",AH308)))</formula>
    </cfRule>
  </conditionalFormatting>
  <conditionalFormatting sqref="AH324">
    <cfRule type="containsText" dxfId="408" priority="146" operator="containsText" text="休暇不足">
      <formula>NOT(ISERROR(SEARCH("休暇不足",AH324)))</formula>
    </cfRule>
  </conditionalFormatting>
  <conditionalFormatting sqref="AK36">
    <cfRule type="containsText" dxfId="407" priority="145" operator="containsText" text="未達成">
      <formula>NOT(ISERROR(SEARCH("未達成",AK36)))</formula>
    </cfRule>
  </conditionalFormatting>
  <conditionalFormatting sqref="AK52">
    <cfRule type="containsText" dxfId="406" priority="144" operator="containsText" text="未達成">
      <formula>NOT(ISERROR(SEARCH("未達成",AK52)))</formula>
    </cfRule>
  </conditionalFormatting>
  <conditionalFormatting sqref="AK68">
    <cfRule type="containsText" dxfId="405" priority="143" operator="containsText" text="未達成">
      <formula>NOT(ISERROR(SEARCH("未達成",AK68)))</formula>
    </cfRule>
  </conditionalFormatting>
  <conditionalFormatting sqref="AK84">
    <cfRule type="containsText" dxfId="404" priority="142" operator="containsText" text="未達成">
      <formula>NOT(ISERROR(SEARCH("未達成",AK84)))</formula>
    </cfRule>
  </conditionalFormatting>
  <conditionalFormatting sqref="AK100">
    <cfRule type="containsText" dxfId="403" priority="141" operator="containsText" text="未達成">
      <formula>NOT(ISERROR(SEARCH("未達成",AK100)))</formula>
    </cfRule>
  </conditionalFormatting>
  <conditionalFormatting sqref="AK116">
    <cfRule type="containsText" dxfId="402" priority="140" operator="containsText" text="未達成">
      <formula>NOT(ISERROR(SEARCH("未達成",AK116)))</formula>
    </cfRule>
  </conditionalFormatting>
  <conditionalFormatting sqref="AK132">
    <cfRule type="containsText" dxfId="401" priority="139" operator="containsText" text="未達成">
      <formula>NOT(ISERROR(SEARCH("未達成",AK132)))</formula>
    </cfRule>
  </conditionalFormatting>
  <conditionalFormatting sqref="AK148">
    <cfRule type="containsText" dxfId="400" priority="138" operator="containsText" text="未達成">
      <formula>NOT(ISERROR(SEARCH("未達成",AK148)))</formula>
    </cfRule>
  </conditionalFormatting>
  <conditionalFormatting sqref="AK164">
    <cfRule type="containsText" dxfId="399" priority="137" operator="containsText" text="未達成">
      <formula>NOT(ISERROR(SEARCH("未達成",AK164)))</formula>
    </cfRule>
  </conditionalFormatting>
  <conditionalFormatting sqref="AK180">
    <cfRule type="containsText" dxfId="398" priority="136" operator="containsText" text="未達成">
      <formula>NOT(ISERROR(SEARCH("未達成",AK180)))</formula>
    </cfRule>
  </conditionalFormatting>
  <conditionalFormatting sqref="AK196">
    <cfRule type="containsText" dxfId="397" priority="135" operator="containsText" text="未達成">
      <formula>NOT(ISERROR(SEARCH("未達成",AK196)))</formula>
    </cfRule>
  </conditionalFormatting>
  <conditionalFormatting sqref="AK212">
    <cfRule type="containsText" dxfId="396" priority="134" operator="containsText" text="未達成">
      <formula>NOT(ISERROR(SEARCH("未達成",AK212)))</formula>
    </cfRule>
  </conditionalFormatting>
  <conditionalFormatting sqref="AK228">
    <cfRule type="containsText" dxfId="395" priority="133" operator="containsText" text="未達成">
      <formula>NOT(ISERROR(SEARCH("未達成",AK228)))</formula>
    </cfRule>
  </conditionalFormatting>
  <conditionalFormatting sqref="AK244">
    <cfRule type="containsText" dxfId="394" priority="132" operator="containsText" text="未達成">
      <formula>NOT(ISERROR(SEARCH("未達成",AK244)))</formula>
    </cfRule>
  </conditionalFormatting>
  <conditionalFormatting sqref="AK260">
    <cfRule type="containsText" dxfId="393" priority="131" operator="containsText" text="未達成">
      <formula>NOT(ISERROR(SEARCH("未達成",AK260)))</formula>
    </cfRule>
  </conditionalFormatting>
  <conditionalFormatting sqref="AK276">
    <cfRule type="containsText" dxfId="392" priority="130" operator="containsText" text="未達成">
      <formula>NOT(ISERROR(SEARCH("未達成",AK276)))</formula>
    </cfRule>
  </conditionalFormatting>
  <conditionalFormatting sqref="AK292">
    <cfRule type="containsText" dxfId="391" priority="129" operator="containsText" text="未達成">
      <formula>NOT(ISERROR(SEARCH("未達成",AK292)))</formula>
    </cfRule>
  </conditionalFormatting>
  <conditionalFormatting sqref="AK308">
    <cfRule type="containsText" dxfId="390" priority="128" operator="containsText" text="未達成">
      <formula>NOT(ISERROR(SEARCH("未達成",AK308)))</formula>
    </cfRule>
  </conditionalFormatting>
  <conditionalFormatting sqref="AK324">
    <cfRule type="containsText" dxfId="389" priority="127" operator="containsText" text="未達成">
      <formula>NOT(ISERROR(SEARCH("未達成",AK324)))</formula>
    </cfRule>
  </conditionalFormatting>
  <conditionalFormatting sqref="D36:AE36">
    <cfRule type="containsText" dxfId="388" priority="99" operator="containsText" text="正月">
      <formula>NOT(ISERROR(SEARCH("正月",D36)))</formula>
    </cfRule>
    <cfRule type="containsText" dxfId="387" priority="100" operator="containsText" text="夏休">
      <formula>NOT(ISERROR(SEARCH("夏休",D36)))</formula>
    </cfRule>
  </conditionalFormatting>
  <conditionalFormatting sqref="D37:AE37">
    <cfRule type="containsText" dxfId="386" priority="97" operator="containsText" text="正月">
      <formula>NOT(ISERROR(SEARCH("正月",D37)))</formula>
    </cfRule>
    <cfRule type="containsText" dxfId="385" priority="98" operator="containsText" text="夏休">
      <formula>NOT(ISERROR(SEARCH("夏休",D37)))</formula>
    </cfRule>
  </conditionalFormatting>
  <conditionalFormatting sqref="D36:AE37">
    <cfRule type="containsText" dxfId="384" priority="95" operator="containsText" text="中止">
      <formula>NOT(ISERROR(SEARCH("中止",D36)))</formula>
    </cfRule>
    <cfRule type="containsText" dxfId="383" priority="96" operator="containsText" text="休">
      <formula>NOT(ISERROR(SEARCH("休",D36)))</formula>
    </cfRule>
  </conditionalFormatting>
  <conditionalFormatting sqref="D52:AE52">
    <cfRule type="containsText" dxfId="382" priority="93" operator="containsText" text="正月">
      <formula>NOT(ISERROR(SEARCH("正月",D52)))</formula>
    </cfRule>
    <cfRule type="containsText" dxfId="381" priority="94" operator="containsText" text="夏休">
      <formula>NOT(ISERROR(SEARCH("夏休",D52)))</formula>
    </cfRule>
  </conditionalFormatting>
  <conditionalFormatting sqref="D53:AE53">
    <cfRule type="containsText" dxfId="380" priority="91" operator="containsText" text="正月">
      <formula>NOT(ISERROR(SEARCH("正月",D53)))</formula>
    </cfRule>
    <cfRule type="containsText" dxfId="379" priority="92" operator="containsText" text="夏休">
      <formula>NOT(ISERROR(SEARCH("夏休",D53)))</formula>
    </cfRule>
  </conditionalFormatting>
  <conditionalFormatting sqref="D52:AE53">
    <cfRule type="containsText" dxfId="378" priority="89" operator="containsText" text="中止">
      <formula>NOT(ISERROR(SEARCH("中止",D52)))</formula>
    </cfRule>
    <cfRule type="containsText" dxfId="377" priority="90" operator="containsText" text="休">
      <formula>NOT(ISERROR(SEARCH("休",D52)))</formula>
    </cfRule>
  </conditionalFormatting>
  <conditionalFormatting sqref="D24:N24 P24:U24 W24:AB24 AD24:AE24">
    <cfRule type="containsText" dxfId="376" priority="87" operator="containsText" text="正月">
      <formula>NOT(ISERROR(SEARCH("正月",D24)))</formula>
    </cfRule>
    <cfRule type="containsText" dxfId="375" priority="88" operator="containsText" text="夏休">
      <formula>NOT(ISERROR(SEARCH("夏休",D24)))</formula>
    </cfRule>
  </conditionalFormatting>
  <conditionalFormatting sqref="D24:N24 P24:U24 W24:AB24 AD24:AE24">
    <cfRule type="containsText" dxfId="374" priority="85" operator="containsText" text="中止">
      <formula>NOT(ISERROR(SEARCH("中止",D24)))</formula>
    </cfRule>
    <cfRule type="containsText" dxfId="373" priority="86" operator="containsText" text="休">
      <formula>NOT(ISERROR(SEARCH("休",D24)))</formula>
    </cfRule>
  </conditionalFormatting>
  <conditionalFormatting sqref="D25:N25 P25:U25 W25:AB25 AD25:AE25">
    <cfRule type="containsText" dxfId="372" priority="83" operator="containsText" text="正月">
      <formula>NOT(ISERROR(SEARCH("正月",D25)))</formula>
    </cfRule>
    <cfRule type="containsText" dxfId="371" priority="84" operator="containsText" text="夏休">
      <formula>NOT(ISERROR(SEARCH("夏休",D25)))</formula>
    </cfRule>
  </conditionalFormatting>
  <conditionalFormatting sqref="D25:N25 P25:U25 W25:AB25 AD25:AE25">
    <cfRule type="containsText" dxfId="370" priority="81" operator="containsText" text="中止">
      <formula>NOT(ISERROR(SEARCH("中止",D25)))</formula>
    </cfRule>
    <cfRule type="containsText" dxfId="369" priority="82" operator="containsText" text="休">
      <formula>NOT(ISERROR(SEARCH("休",D25)))</formula>
    </cfRule>
  </conditionalFormatting>
  <conditionalFormatting sqref="O24">
    <cfRule type="containsText" dxfId="368" priority="79" operator="containsText" text="正月">
      <formula>NOT(ISERROR(SEARCH("正月",O24)))</formula>
    </cfRule>
    <cfRule type="containsText" dxfId="367" priority="80" operator="containsText" text="夏休">
      <formula>NOT(ISERROR(SEARCH("夏休",O24)))</formula>
    </cfRule>
  </conditionalFormatting>
  <conditionalFormatting sqref="O24">
    <cfRule type="containsText" dxfId="366" priority="77" operator="containsText" text="中止">
      <formula>NOT(ISERROR(SEARCH("中止",O24)))</formula>
    </cfRule>
    <cfRule type="containsText" dxfId="365" priority="78" operator="containsText" text="休">
      <formula>NOT(ISERROR(SEARCH("休",O24)))</formula>
    </cfRule>
  </conditionalFormatting>
  <conditionalFormatting sqref="O25">
    <cfRule type="containsText" dxfId="364" priority="75" operator="containsText" text="正月">
      <formula>NOT(ISERROR(SEARCH("正月",O25)))</formula>
    </cfRule>
    <cfRule type="containsText" dxfId="363" priority="76" operator="containsText" text="夏休">
      <formula>NOT(ISERROR(SEARCH("夏休",O25)))</formula>
    </cfRule>
  </conditionalFormatting>
  <conditionalFormatting sqref="O25">
    <cfRule type="containsText" dxfId="362" priority="73" operator="containsText" text="中止">
      <formula>NOT(ISERROR(SEARCH("中止",O25)))</formula>
    </cfRule>
    <cfRule type="containsText" dxfId="361" priority="74" operator="containsText" text="休">
      <formula>NOT(ISERROR(SEARCH("休",O25)))</formula>
    </cfRule>
  </conditionalFormatting>
  <conditionalFormatting sqref="V24">
    <cfRule type="containsText" dxfId="360" priority="71" operator="containsText" text="正月">
      <formula>NOT(ISERROR(SEARCH("正月",V24)))</formula>
    </cfRule>
    <cfRule type="containsText" dxfId="359" priority="72" operator="containsText" text="夏休">
      <formula>NOT(ISERROR(SEARCH("夏休",V24)))</formula>
    </cfRule>
  </conditionalFormatting>
  <conditionalFormatting sqref="V24">
    <cfRule type="containsText" dxfId="358" priority="69" operator="containsText" text="中止">
      <formula>NOT(ISERROR(SEARCH("中止",V24)))</formula>
    </cfRule>
    <cfRule type="containsText" dxfId="357" priority="70" operator="containsText" text="休">
      <formula>NOT(ISERROR(SEARCH("休",V24)))</formula>
    </cfRule>
  </conditionalFormatting>
  <conditionalFormatting sqref="V25">
    <cfRule type="containsText" dxfId="356" priority="67" operator="containsText" text="正月">
      <formula>NOT(ISERROR(SEARCH("正月",V25)))</formula>
    </cfRule>
    <cfRule type="containsText" dxfId="355" priority="68" operator="containsText" text="夏休">
      <formula>NOT(ISERROR(SEARCH("夏休",V25)))</formula>
    </cfRule>
  </conditionalFormatting>
  <conditionalFormatting sqref="V25">
    <cfRule type="containsText" dxfId="354" priority="65" operator="containsText" text="中止">
      <formula>NOT(ISERROR(SEARCH("中止",V25)))</formula>
    </cfRule>
    <cfRule type="containsText" dxfId="353" priority="66" operator="containsText" text="休">
      <formula>NOT(ISERROR(SEARCH("休",V25)))</formula>
    </cfRule>
  </conditionalFormatting>
  <conditionalFormatting sqref="AC24">
    <cfRule type="containsText" dxfId="352" priority="63" operator="containsText" text="正月">
      <formula>NOT(ISERROR(SEARCH("正月",AC24)))</formula>
    </cfRule>
    <cfRule type="containsText" dxfId="351" priority="64" operator="containsText" text="夏休">
      <formula>NOT(ISERROR(SEARCH("夏休",AC24)))</formula>
    </cfRule>
  </conditionalFormatting>
  <conditionalFormatting sqref="AC24">
    <cfRule type="containsText" dxfId="350" priority="61" operator="containsText" text="中止">
      <formula>NOT(ISERROR(SEARCH("中止",AC24)))</formula>
    </cfRule>
    <cfRule type="containsText" dxfId="349" priority="62" operator="containsText" text="休">
      <formula>NOT(ISERROR(SEARCH("休",AC24)))</formula>
    </cfRule>
  </conditionalFormatting>
  <conditionalFormatting sqref="AC25">
    <cfRule type="containsText" dxfId="348" priority="59" operator="containsText" text="正月">
      <formula>NOT(ISERROR(SEARCH("正月",AC25)))</formula>
    </cfRule>
    <cfRule type="containsText" dxfId="347" priority="60" operator="containsText" text="夏休">
      <formula>NOT(ISERROR(SEARCH("夏休",AC25)))</formula>
    </cfRule>
  </conditionalFormatting>
  <conditionalFormatting sqref="AC25">
    <cfRule type="containsText" dxfId="346" priority="57" operator="containsText" text="中止">
      <formula>NOT(ISERROR(SEARCH("中止",AC25)))</formula>
    </cfRule>
    <cfRule type="containsText" dxfId="345" priority="58" operator="containsText" text="休">
      <formula>NOT(ISERROR(SEARCH("休",AC25)))</formula>
    </cfRule>
  </conditionalFormatting>
  <conditionalFormatting sqref="D26:AE26">
    <cfRule type="containsText" dxfId="344" priority="55" operator="containsText" text="正月">
      <formula>NOT(ISERROR(SEARCH("正月",D26)))</formula>
    </cfRule>
    <cfRule type="containsText" dxfId="343" priority="56" operator="containsText" text="夏休">
      <formula>NOT(ISERROR(SEARCH("夏休",D26)))</formula>
    </cfRule>
  </conditionalFormatting>
  <conditionalFormatting sqref="D27:AE27">
    <cfRule type="containsText" dxfId="342" priority="53" operator="containsText" text="正月">
      <formula>NOT(ISERROR(SEARCH("正月",D27)))</formula>
    </cfRule>
    <cfRule type="containsText" dxfId="341" priority="54" operator="containsText" text="夏休">
      <formula>NOT(ISERROR(SEARCH("夏休",D27)))</formula>
    </cfRule>
  </conditionalFormatting>
  <conditionalFormatting sqref="D26:AE27">
    <cfRule type="containsText" dxfId="340" priority="51" operator="containsText" text="中止">
      <formula>NOT(ISERROR(SEARCH("中止",D26)))</formula>
    </cfRule>
    <cfRule type="containsText" dxfId="339" priority="52" operator="containsText" text="休">
      <formula>NOT(ISERROR(SEARCH("休",D26)))</formula>
    </cfRule>
  </conditionalFormatting>
  <conditionalFormatting sqref="AI7:AK8">
    <cfRule type="cellIs" dxfId="338" priority="50" operator="equal">
      <formula>"未達成"</formula>
    </cfRule>
    <cfRule type="cellIs" dxfId="337" priority="49" operator="equal">
      <formula>"達成"</formula>
    </cfRule>
  </conditionalFormatting>
  <conditionalFormatting sqref="D28:J28 O28:Q28 V28:X28 AC28:AE28">
    <cfRule type="containsText" dxfId="47" priority="47" operator="containsText" text="正月">
      <formula>NOT(ISERROR(SEARCH("正月",D28)))</formula>
    </cfRule>
    <cfRule type="containsText" dxfId="46" priority="48" operator="containsText" text="夏休">
      <formula>NOT(ISERROR(SEARCH("夏休",D28)))</formula>
    </cfRule>
  </conditionalFormatting>
  <conditionalFormatting sqref="D29:J29 O29:Q29 V29:X29 AC29:AE29">
    <cfRule type="containsText" dxfId="45" priority="45" operator="containsText" text="正月">
      <formula>NOT(ISERROR(SEARCH("正月",D29)))</formula>
    </cfRule>
    <cfRule type="containsText" dxfId="44" priority="46" operator="containsText" text="夏休">
      <formula>NOT(ISERROR(SEARCH("夏休",D29)))</formula>
    </cfRule>
  </conditionalFormatting>
  <conditionalFormatting sqref="D28:J29 O28:Q29 V28:X29 AC28:AE29">
    <cfRule type="containsText" dxfId="43" priority="43" operator="containsText" text="中止">
      <formula>NOT(ISERROR(SEARCH("中止",D28)))</formula>
    </cfRule>
    <cfRule type="containsText" dxfId="42" priority="44" operator="containsText" text="休">
      <formula>NOT(ISERROR(SEARCH("休",D28)))</formula>
    </cfRule>
  </conditionalFormatting>
  <conditionalFormatting sqref="D30:J30 O30:Q30 V30:X30 AC30:AE30">
    <cfRule type="containsText" dxfId="41" priority="41" operator="containsText" text="正月">
      <formula>NOT(ISERROR(SEARCH("正月",D30)))</formula>
    </cfRule>
    <cfRule type="containsText" dxfId="40" priority="42" operator="containsText" text="夏休">
      <formula>NOT(ISERROR(SEARCH("夏休",D30)))</formula>
    </cfRule>
  </conditionalFormatting>
  <conditionalFormatting sqref="D31:J31 O31:Q31 V31:X31 AC31:AE31">
    <cfRule type="containsText" dxfId="39" priority="39" operator="containsText" text="正月">
      <formula>NOT(ISERROR(SEARCH("正月",D31)))</formula>
    </cfRule>
    <cfRule type="containsText" dxfId="38" priority="40" operator="containsText" text="夏休">
      <formula>NOT(ISERROR(SEARCH("夏休",D31)))</formula>
    </cfRule>
  </conditionalFormatting>
  <conditionalFormatting sqref="D30:J31 O30:Q31 V30:X31 AC30:AE31">
    <cfRule type="containsText" dxfId="37" priority="37" operator="containsText" text="中止">
      <formula>NOT(ISERROR(SEARCH("中止",D30)))</formula>
    </cfRule>
    <cfRule type="containsText" dxfId="36" priority="38" operator="containsText" text="休">
      <formula>NOT(ISERROR(SEARCH("休",D30)))</formula>
    </cfRule>
  </conditionalFormatting>
  <conditionalFormatting sqref="K28:N28">
    <cfRule type="containsText" dxfId="35" priority="35" operator="containsText" text="正月">
      <formula>NOT(ISERROR(SEARCH("正月",K28)))</formula>
    </cfRule>
    <cfRule type="containsText" dxfId="34" priority="36" operator="containsText" text="夏休">
      <formula>NOT(ISERROR(SEARCH("夏休",K28)))</formula>
    </cfRule>
  </conditionalFormatting>
  <conditionalFormatting sqref="K29:N29">
    <cfRule type="containsText" dxfId="33" priority="33" operator="containsText" text="正月">
      <formula>NOT(ISERROR(SEARCH("正月",K29)))</formula>
    </cfRule>
    <cfRule type="containsText" dxfId="32" priority="34" operator="containsText" text="夏休">
      <formula>NOT(ISERROR(SEARCH("夏休",K29)))</formula>
    </cfRule>
  </conditionalFormatting>
  <conditionalFormatting sqref="K28:N29">
    <cfRule type="containsText" dxfId="31" priority="31" operator="containsText" text="中止">
      <formula>NOT(ISERROR(SEARCH("中止",K28)))</formula>
    </cfRule>
    <cfRule type="containsText" dxfId="30" priority="32" operator="containsText" text="休">
      <formula>NOT(ISERROR(SEARCH("休",K28)))</formula>
    </cfRule>
  </conditionalFormatting>
  <conditionalFormatting sqref="K30:N30">
    <cfRule type="containsText" dxfId="29" priority="29" operator="containsText" text="正月">
      <formula>NOT(ISERROR(SEARCH("正月",K30)))</formula>
    </cfRule>
    <cfRule type="containsText" dxfId="28" priority="30" operator="containsText" text="夏休">
      <formula>NOT(ISERROR(SEARCH("夏休",K30)))</formula>
    </cfRule>
  </conditionalFormatting>
  <conditionalFormatting sqref="K31:N31">
    <cfRule type="containsText" dxfId="27" priority="27" operator="containsText" text="正月">
      <formula>NOT(ISERROR(SEARCH("正月",K31)))</formula>
    </cfRule>
    <cfRule type="containsText" dxfId="26" priority="28" operator="containsText" text="夏休">
      <formula>NOT(ISERROR(SEARCH("夏休",K31)))</formula>
    </cfRule>
  </conditionalFormatting>
  <conditionalFormatting sqref="K30:N31">
    <cfRule type="containsText" dxfId="25" priority="25" operator="containsText" text="中止">
      <formula>NOT(ISERROR(SEARCH("中止",K30)))</formula>
    </cfRule>
    <cfRule type="containsText" dxfId="24" priority="26" operator="containsText" text="休">
      <formula>NOT(ISERROR(SEARCH("休",K30)))</formula>
    </cfRule>
  </conditionalFormatting>
  <conditionalFormatting sqref="R28:U28">
    <cfRule type="containsText" dxfId="23" priority="23" operator="containsText" text="正月">
      <formula>NOT(ISERROR(SEARCH("正月",R28)))</formula>
    </cfRule>
    <cfRule type="containsText" dxfId="22" priority="24" operator="containsText" text="夏休">
      <formula>NOT(ISERROR(SEARCH("夏休",R28)))</formula>
    </cfRule>
  </conditionalFormatting>
  <conditionalFormatting sqref="R29:U29">
    <cfRule type="containsText" dxfId="21" priority="21" operator="containsText" text="正月">
      <formula>NOT(ISERROR(SEARCH("正月",R29)))</formula>
    </cfRule>
    <cfRule type="containsText" dxfId="20" priority="22" operator="containsText" text="夏休">
      <formula>NOT(ISERROR(SEARCH("夏休",R29)))</formula>
    </cfRule>
  </conditionalFormatting>
  <conditionalFormatting sqref="R28:U29">
    <cfRule type="containsText" dxfId="19" priority="19" operator="containsText" text="中止">
      <formula>NOT(ISERROR(SEARCH("中止",R28)))</formula>
    </cfRule>
    <cfRule type="containsText" dxfId="18" priority="20" operator="containsText" text="休">
      <formula>NOT(ISERROR(SEARCH("休",R28)))</formula>
    </cfRule>
  </conditionalFormatting>
  <conditionalFormatting sqref="R30:U30">
    <cfRule type="containsText" dxfId="17" priority="17" operator="containsText" text="正月">
      <formula>NOT(ISERROR(SEARCH("正月",R30)))</formula>
    </cfRule>
    <cfRule type="containsText" dxfId="16" priority="18" operator="containsText" text="夏休">
      <formula>NOT(ISERROR(SEARCH("夏休",R30)))</formula>
    </cfRule>
  </conditionalFormatting>
  <conditionalFormatting sqref="R31:U31">
    <cfRule type="containsText" dxfId="15" priority="15" operator="containsText" text="正月">
      <formula>NOT(ISERROR(SEARCH("正月",R31)))</formula>
    </cfRule>
    <cfRule type="containsText" dxfId="14" priority="16" operator="containsText" text="夏休">
      <formula>NOT(ISERROR(SEARCH("夏休",R31)))</formula>
    </cfRule>
  </conditionalFormatting>
  <conditionalFormatting sqref="R30:U31">
    <cfRule type="containsText" dxfId="13" priority="13" operator="containsText" text="中止">
      <formula>NOT(ISERROR(SEARCH("中止",R30)))</formula>
    </cfRule>
    <cfRule type="containsText" dxfId="12" priority="14" operator="containsText" text="休">
      <formula>NOT(ISERROR(SEARCH("休",R30)))</formula>
    </cfRule>
  </conditionalFormatting>
  <conditionalFormatting sqref="Y28:AB28">
    <cfRule type="containsText" dxfId="11" priority="11" operator="containsText" text="正月">
      <formula>NOT(ISERROR(SEARCH("正月",Y28)))</formula>
    </cfRule>
    <cfRule type="containsText" dxfId="10" priority="12" operator="containsText" text="夏休">
      <formula>NOT(ISERROR(SEARCH("夏休",Y28)))</formula>
    </cfRule>
  </conditionalFormatting>
  <conditionalFormatting sqref="Y29:AB29">
    <cfRule type="containsText" dxfId="9" priority="9" operator="containsText" text="正月">
      <formula>NOT(ISERROR(SEARCH("正月",Y29)))</formula>
    </cfRule>
    <cfRule type="containsText" dxfId="8" priority="10" operator="containsText" text="夏休">
      <formula>NOT(ISERROR(SEARCH("夏休",Y29)))</formula>
    </cfRule>
  </conditionalFormatting>
  <conditionalFormatting sqref="Y28:AB29">
    <cfRule type="containsText" dxfId="7" priority="7" operator="containsText" text="中止">
      <formula>NOT(ISERROR(SEARCH("中止",Y28)))</formula>
    </cfRule>
    <cfRule type="containsText" dxfId="6" priority="8" operator="containsText" text="休">
      <formula>NOT(ISERROR(SEARCH("休",Y28)))</formula>
    </cfRule>
  </conditionalFormatting>
  <conditionalFormatting sqref="Y30:AB30">
    <cfRule type="containsText" dxfId="5" priority="5" operator="containsText" text="正月">
      <formula>NOT(ISERROR(SEARCH("正月",Y30)))</formula>
    </cfRule>
    <cfRule type="containsText" dxfId="4" priority="6" operator="containsText" text="夏休">
      <formula>NOT(ISERROR(SEARCH("夏休",Y30)))</formula>
    </cfRule>
  </conditionalFormatting>
  <conditionalFormatting sqref="Y31:AB31">
    <cfRule type="containsText" dxfId="3" priority="3" operator="containsText" text="正月">
      <formula>NOT(ISERROR(SEARCH("正月",Y31)))</formula>
    </cfRule>
    <cfRule type="containsText" dxfId="2" priority="4" operator="containsText" text="夏休">
      <formula>NOT(ISERROR(SEARCH("夏休",Y31)))</formula>
    </cfRule>
  </conditionalFormatting>
  <conditionalFormatting sqref="Y30:AB31">
    <cfRule type="containsText" dxfId="1" priority="1" operator="containsText" text="中止">
      <formula>NOT(ISERROR(SEARCH("中止",Y30)))</formula>
    </cfRule>
    <cfRule type="containsText" dxfId="0" priority="2" operator="containsText" text="休">
      <formula>NOT(ISERROR(SEARCH("休",Y30)))</formula>
    </cfRule>
  </conditionalFormatting>
  <dataValidations count="3">
    <dataValidation type="list" allowBlank="1" showInputMessage="1" showErrorMessage="1" sqref="E3" xr:uid="{5CB69418-F24D-4E92-812D-50C9A28A118B}">
      <formula1>$K$355:$K$363</formula1>
    </dataValidation>
    <dataValidation type="list" allowBlank="1" showInputMessage="1" showErrorMessage="1" sqref="D318:AE318 D310:AE310 D324:AE324 D332:AE332 D326:AE326 D328:AE328 D298:AE298 D292:AE292 D300:AE300 D294:AE294 D296:AE296 D266:AE266 D260:AE260 D268:AE268 D262:AE262 D264:AE264 D234:AE234 D228:AE228 D236:AE236 D230:AE230 D232:AE232 D190:AE190 D188:AE188 D186:AE186 D180:AE180 D184:AE184 D158:AE158 D156:AE156 D154:AE154 D148:AE148 D152:AE152 D126:AE126 D124:AE124 D122:AE122 D116:AE116 D120:AE120 D94:AE94 D92:AE92 D90:AE90 D84:AE84 D88:AE88 D62:AE62 D60:AE60 D58:AE58 D36:AE36 D56:AE56 D24:AE26 D46:AE46 D214:AE214 D312:AE312 D150:AE150 D44:AE44 D54:AE54 D78:AE78 D86:AE86 D110:AE110 D118:AE118 D142:AE142 D42:AE42 D174:AE174 D182:AE182 D206:AE206 D238:AE238 D254:AE254 D270:AE270 D286:AE286 D302:AE302 D334:AE334 D20:AE20 D330:AE330 D52:AE52 D40:AE40 D22:AE22 D38:AE38 D76:AE76 D74:AE74 D68:AE68 D72:AE72 D70:AE70 D108:AE108 D106:AE106 D100:AE100 D104:AE104 D102:AE102 D140:AE140 D138:AE138 D132:AE132 D136:AE136 D134:AE134 D172:AE172 D170:AE170 D164:AE164 D168:AE168 D166:AE166 D204:AE204 D202:AE202 D196:AE196 D200:AE200 D198:AE198 D250:AE250 D244:AE244 D252:AE252 D246:AE246 D248:AE248 D282:AE282 D276:AE276 D284:AE284 D278:AE278 D280:AE280 D314:AE314 D308:AE308 D316:AE316 D222:AE222 D220:AE220 D218:AE218 D212:AE212 D216:AE216 D28:AE28 D30:AE30" xr:uid="{57F6EC73-D84D-4791-80D8-02FA226A9600}">
      <formula1>$D$354:$D$359</formula1>
    </dataValidation>
    <dataValidation type="list" allowBlank="1" showInputMessage="1" showErrorMessage="1" sqref="D319:AE319 D311:AE311 D45:AE45 D333:AE333 D325:AE325 D327:AE327 D329:AE329 D299:AE299 D301:AE301 D293:AE293 D295:AE295 D297:AE297 D267:AE267 D269:AE269 D261:AE261 D263:AE263 D265:AE265 D235:AE235 D237:AE237 D229:AE229 D231:AE231 D233:AE233 D189:AE189 D187:AE187 D181:AE181 D185:AE185 D191:AE191 D157:AE157 D155:AE155 D149:AE149 D153:AE153 D159:AE159 D125:AE125 D123:AE123 D117:AE117 D121:AE121 D127:AE127 D93:AE93 D91:AE91 D85:AE85 D89:AE89 D95:AE95 D61:AE61 D59:AE59 D37:AE37 D57:AE57 D63:AE63 D27:AE27 D223:AE223 D43:AE43 D215:AE215 D53:AE53 D21:AE21 D55:AE55 D77:AE77 D87:AE87 D109:AE109 D119:AE119 D141:AE141 D151:AE151 D173:AE173 D183:AE183 D205:AE205 D239:AE239 D255:AE255 D271:AE271 D287:AE287 D303:AE303 D335:AE335 D313:AE313 D331:AE331 D41:AE41 D47:AE47 D23:AE23 D39:AE39 D75:AE75 D69:AE69 D73:AE73 D79:AE79 D71:AE71 D107:AE107 D101:AE101 D105:AE105 D111:AE111 D103:AE103 D139:AE139 D133:AE133 D137:AE137 D143:AE143 D135:AE135 D171:AE171 D165:AE165 D169:AE169 D175:AE175 D167:AE167 D203:AE203 D197:AE197 D201:AE201 D207:AE207 D199:AE199 D251:AE251 D253:AE253 D245:AE245 D247:AE247 D249:AE249 D283:AE283 D285:AE285 D277:AE277 D279:AE279 D281:AE281 D315:AE315 D317:AE317 D309:AE309 D221:AE221 D219:AE219 D213:AE213 D217:AE217 D29:AE29 D31:AE31" xr:uid="{E2CA1E71-490E-4D63-B931-C59A756760B2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07" priority="22">
      <formula>WEEKDAY(B2,2)&gt;=6</formula>
    </cfRule>
  </conditionalFormatting>
  <conditionalFormatting sqref="B18:B34">
    <cfRule type="expression" dxfId="1506" priority="21">
      <formula>WEEKDAY(B18,2)&gt;=6</formula>
    </cfRule>
  </conditionalFormatting>
  <conditionalFormatting sqref="B38">
    <cfRule type="expression" dxfId="1505" priority="19">
      <formula>WEEKDAY(B38,2)&gt;=6</formula>
    </cfRule>
  </conditionalFormatting>
  <conditionalFormatting sqref="B45">
    <cfRule type="expression" dxfId="1504" priority="18">
      <formula>WEEKDAY(B45,2)&gt;=6</formula>
    </cfRule>
  </conditionalFormatting>
  <conditionalFormatting sqref="B48">
    <cfRule type="expression" dxfId="1503" priority="17">
      <formula>WEEKDAY(B48,2)&gt;=6</formula>
    </cfRule>
  </conditionalFormatting>
  <conditionalFormatting sqref="B50">
    <cfRule type="expression" dxfId="1502" priority="16">
      <formula>WEEKDAY(B50,2)&gt;=6</formula>
    </cfRule>
  </conditionalFormatting>
  <conditionalFormatting sqref="B54">
    <cfRule type="expression" dxfId="1501" priority="15">
      <formula>WEEKDAY(B54,2)&gt;=6</formula>
    </cfRule>
  </conditionalFormatting>
  <conditionalFormatting sqref="B60">
    <cfRule type="expression" dxfId="1500" priority="13">
      <formula>WEEKDAY(B60,2)&gt;=6</formula>
    </cfRule>
  </conditionalFormatting>
  <conditionalFormatting sqref="B66">
    <cfRule type="expression" dxfId="1499" priority="12">
      <formula>WEEKDAY(B66,2)&gt;=6</formula>
    </cfRule>
  </conditionalFormatting>
  <conditionalFormatting sqref="B74">
    <cfRule type="expression" dxfId="1498" priority="11">
      <formula>WEEKDAY(B74,2)&gt;=6</formula>
    </cfRule>
  </conditionalFormatting>
  <conditionalFormatting sqref="B75:B83 B85:B87 B89:B92">
    <cfRule type="expression" dxfId="1497" priority="10">
      <formula>WEEKDAY(B75,2)&gt;=6</formula>
    </cfRule>
  </conditionalFormatting>
  <conditionalFormatting sqref="B84">
    <cfRule type="expression" dxfId="1496" priority="8">
      <formula>WEEKDAY(B84,2)&gt;=6</formula>
    </cfRule>
  </conditionalFormatting>
  <conditionalFormatting sqref="B88">
    <cfRule type="expression" dxfId="1495" priority="6">
      <formula>WEEKDAY(B88,2)&gt;=6</formula>
    </cfRule>
  </conditionalFormatting>
  <conditionalFormatting sqref="B93:B97 B99:B105">
    <cfRule type="expression" dxfId="1494" priority="4">
      <formula>WEEKDAY(B93,2)&gt;=6</formula>
    </cfRule>
  </conditionalFormatting>
  <conditionalFormatting sqref="B106">
    <cfRule type="expression" dxfId="1493" priority="2">
      <formula>WEEKDAY(B106,2)&gt;=6</formula>
    </cfRule>
  </conditionalFormatting>
  <conditionalFormatting sqref="B98">
    <cfRule type="expression" dxfId="1492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掛波　優作</cp:lastModifiedBy>
  <cp:lastPrinted>2024-03-19T07:31:44Z</cp:lastPrinted>
  <dcterms:created xsi:type="dcterms:W3CDTF">2019-01-30T02:30:37Z</dcterms:created>
  <dcterms:modified xsi:type="dcterms:W3CDTF">2024-10-18T00:58:32Z</dcterms:modified>
</cp:coreProperties>
</file>