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5310" tabRatio="661"/>
  </bookViews>
  <sheets>
    <sheet name="水道事業" sheetId="31" r:id="rId1"/>
  </sheets>
  <externalReferences>
    <externalReference r:id="rId2"/>
    <externalReference r:id="rId3"/>
    <externalReference r:id="rId4"/>
  </externalReferences>
  <definedNames>
    <definedName name="_xlnm.Print_Area" localSheetId="0">水道事業!$A$1:$BS$62</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AM57" i="31" l="1"/>
  <c r="U57" i="31"/>
  <c r="N57" i="31"/>
  <c r="AM50" i="31"/>
  <c r="U50" i="31"/>
  <c r="AM47" i="31"/>
  <c r="AM46" i="31"/>
  <c r="AM45" i="31"/>
  <c r="AM44" i="31"/>
  <c r="N44" i="31"/>
  <c r="AM43" i="31"/>
  <c r="AM42" i="31"/>
  <c r="BN39" i="31"/>
  <c r="BJ39" i="31"/>
  <c r="BF39" i="31"/>
  <c r="AU38" i="31"/>
  <c r="AM38" i="31"/>
  <c r="BF36" i="31"/>
  <c r="U36" i="31"/>
  <c r="N36" i="31"/>
  <c r="BB24" i="31"/>
  <c r="AT24" i="31"/>
  <c r="AM24" i="31"/>
  <c r="AF24" i="31"/>
  <c r="Y24" i="31"/>
  <c r="R24" i="31"/>
  <c r="K24" i="31"/>
  <c r="D24" i="31"/>
  <c r="U11" i="31"/>
  <c r="C11" i="31"/>
</calcChain>
</file>

<file path=xl/sharedStrings.xml><?xml version="1.0" encoding="utf-8"?>
<sst xmlns="http://schemas.openxmlformats.org/spreadsheetml/2006/main" count="40" uniqueCount="37">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</sst>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A7727C-A305-48D9-B4DA-B2D787CAED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0392C6-B707-4EC2-911D-80A3FDFCC9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6160C2D-333E-4720-9741-89BEC6C1DE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0FDFA88-4E00-4E1B-887B-EE267FA9FE0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02A4487-A004-488E-80D3-BBFDC571D8A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52323F8-FACE-48E9-880E-28B3398849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E9FBDC-06D5-4556-8C68-56FF9540CE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88DCA36-861D-4BB6-93B1-BF2EC96C0C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83A2094-3A10-4CFD-86D5-D19D40B88D7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39FD6CF-6791-4100-A783-8C30E1237A8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BC1E1FD4-BA55-4B0A-861E-94E2D7D717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0FB53DC-6F9E-4C18-AE84-1613FD43C2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9D28C50-0A36-4170-A3BF-083961085C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9A11A4FF-ADC7-4576-BD3B-EC722F6E179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503CE60F-CC97-4F64-A548-4E677E4FB55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24489;&#26087;&#20013;_20150213&#12496;&#12483;&#12463;&#12450;&#12483;&#12503;/1%20&#36001;&#25919;&#20849;&#26377;/8%20&#21508;&#31278;&#35519;&#26619;/R6&#21508;&#31278;&#35519;&#26619;&#12539;&#36890;&#30693;/01&#12288;&#35519;&#26619;&#12539;&#22238;&#31572;/01_&#24193;&#22806;/R6.4.19(R6.5.9&#12294;)&#20196;&#21644;&#65302;&#24180;&#24230;&#22320;&#26041;&#20844;&#21942;&#20225;&#26989;&#12398;&#25244;&#26412;&#30340;&#12394;&#25913;&#38761;&#31561;&#12398;&#21462;&#32068;&#29366;&#27841;&#35519;&#26619;&#12395;&#12388;&#12356;&#12390;&#65288;&#29031;&#20250;&#65289;/020&#12288;&#36001;&#25919;&#8660;&#25152;&#31649;/&#36001;&#25919;&#35506;&#65288;&#24195;&#22495;&#27700;&#36947;&#65289;03_&#35519;&#26619;&#31080;&#65288;R6&#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光地域広域水道企業団</v>
          </cell>
        </row>
        <row r="18">
          <cell r="F18" t="str">
            <v>水道事業</v>
          </cell>
        </row>
        <row r="49">
          <cell r="R49" t="str">
            <v>●</v>
          </cell>
          <cell r="X49"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67">
          <cell r="B67" t="str">
            <v>水需要が低迷し、給水開始時期が延期される中で、協議を行い、所有する水利権を各構成団体に分割・譲渡し、各構成団体がそれぞれで水道整備を実施することで合意したことから、企業団が本来行うべき事業が無くなり、企業団を解散することとした。</v>
          </cell>
        </row>
        <row r="73">
          <cell r="G73" t="str">
            <v>●</v>
          </cell>
          <cell r="S73" t="str">
            <v>平成</v>
          </cell>
          <cell r="V73">
            <v>24</v>
          </cell>
        </row>
        <row r="74">
          <cell r="G74" t="str">
            <v xml:space="preserve"> </v>
          </cell>
          <cell r="V74">
            <v>4</v>
          </cell>
        </row>
        <row r="75">
          <cell r="V75">
            <v>1</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85">
          <cell r="E85">
            <v>15.7</v>
          </cell>
        </row>
        <row r="87">
          <cell r="B87" t="str">
            <v>①大井手堰負担金　▲4.4　
②事務負担金　▲11.3</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topLeftCell="A34" zoomScale="50" zoomScaleNormal="55" zoomScaleSheetLayoutView="50" workbookViewId="0">
      <selection activeCell="CC45" sqref="CC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14</v>
      </c>
      <c r="D8" s="73"/>
      <c r="E8" s="73"/>
      <c r="F8" s="73"/>
      <c r="G8" s="73"/>
      <c r="H8" s="73"/>
      <c r="I8" s="73"/>
      <c r="J8" s="73"/>
      <c r="K8" s="73"/>
      <c r="L8" s="73"/>
      <c r="M8" s="73"/>
      <c r="N8" s="73"/>
      <c r="O8" s="73"/>
      <c r="P8" s="73"/>
      <c r="Q8" s="73"/>
      <c r="R8" s="73"/>
      <c r="S8" s="73"/>
      <c r="T8" s="73"/>
      <c r="U8" s="91" t="s">
        <v>21</v>
      </c>
      <c r="V8" s="76"/>
      <c r="W8" s="76"/>
      <c r="X8" s="76"/>
      <c r="Y8" s="76"/>
      <c r="Z8" s="76"/>
      <c r="AA8" s="76"/>
      <c r="AB8" s="76"/>
      <c r="AC8" s="76"/>
      <c r="AD8" s="76"/>
      <c r="AE8" s="76"/>
      <c r="AF8" s="76"/>
      <c r="AG8" s="76"/>
      <c r="AH8" s="76"/>
      <c r="AI8" s="76"/>
      <c r="AJ8" s="76"/>
      <c r="AK8" s="76"/>
      <c r="AL8" s="76"/>
      <c r="AM8" s="76"/>
      <c r="AN8" s="77"/>
      <c r="AO8" s="92" t="s">
        <v>0</v>
      </c>
      <c r="AP8" s="76"/>
      <c r="AQ8" s="76"/>
      <c r="AR8" s="76"/>
      <c r="AS8" s="76"/>
      <c r="AT8" s="76"/>
      <c r="AU8" s="76"/>
      <c r="AV8" s="76"/>
      <c r="AW8" s="76"/>
      <c r="AX8" s="76"/>
      <c r="AY8" s="76"/>
      <c r="AZ8" s="76"/>
      <c r="BA8" s="76"/>
      <c r="BB8" s="76"/>
      <c r="BC8" s="76"/>
      <c r="BD8" s="76"/>
      <c r="BE8" s="76"/>
      <c r="BF8" s="77"/>
      <c r="BG8" s="70" t="s">
        <v>22</v>
      </c>
      <c r="BH8" s="71"/>
      <c r="BI8" s="71"/>
      <c r="BJ8" s="71"/>
      <c r="BK8" s="71"/>
      <c r="BL8" s="71"/>
      <c r="BM8" s="71"/>
      <c r="BN8" s="71"/>
      <c r="BO8" s="71"/>
      <c r="BP8" s="71"/>
      <c r="BQ8" s="71"/>
      <c r="BR8" s="6"/>
      <c r="BS8" s="4"/>
    </row>
    <row r="9" spans="3:71" s="2" customFormat="1" ht="15.6"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 customHeight="1">
      <c r="C11" s="72" t="str">
        <f>IF(COUNTIF([3]回答表!K16,"*")&gt;0,[3]回答表!K16,"")</f>
        <v>光地域広域水道企業団</v>
      </c>
      <c r="D11" s="73"/>
      <c r="E11" s="73"/>
      <c r="F11" s="73"/>
      <c r="G11" s="73"/>
      <c r="H11" s="73"/>
      <c r="I11" s="73"/>
      <c r="J11" s="73"/>
      <c r="K11" s="73"/>
      <c r="L11" s="73"/>
      <c r="M11" s="73"/>
      <c r="N11" s="73"/>
      <c r="O11" s="73"/>
      <c r="P11" s="73"/>
      <c r="Q11" s="73"/>
      <c r="R11" s="73"/>
      <c r="S11" s="73"/>
      <c r="T11" s="73"/>
      <c r="U11" s="74" t="str">
        <f>IF(COUNTIF([3]回答表!F18,"*")&gt;0,[3]回答表!F18,"")</f>
        <v>水道事業</v>
      </c>
      <c r="V11" s="75"/>
      <c r="W11" s="75"/>
      <c r="X11" s="75"/>
      <c r="Y11" s="75"/>
      <c r="Z11" s="75"/>
      <c r="AA11" s="75"/>
      <c r="AB11" s="75"/>
      <c r="AC11" s="75"/>
      <c r="AD11" s="75"/>
      <c r="AE11" s="75"/>
      <c r="AF11" s="76"/>
      <c r="AG11" s="76"/>
      <c r="AH11" s="76"/>
      <c r="AI11" s="76"/>
      <c r="AJ11" s="76"/>
      <c r="AK11" s="76"/>
      <c r="AL11" s="76"/>
      <c r="AM11" s="76"/>
      <c r="AN11" s="77"/>
      <c r="AO11" s="87" t="s">
        <v>36</v>
      </c>
      <c r="AP11" s="76"/>
      <c r="AQ11" s="76"/>
      <c r="AR11" s="76"/>
      <c r="AS11" s="76"/>
      <c r="AT11" s="76"/>
      <c r="AU11" s="76"/>
      <c r="AV11" s="76"/>
      <c r="AW11" s="76"/>
      <c r="AX11" s="76"/>
      <c r="AY11" s="76"/>
      <c r="AZ11" s="76"/>
      <c r="BA11" s="76"/>
      <c r="BB11" s="76"/>
      <c r="BC11" s="76"/>
      <c r="BD11" s="76"/>
      <c r="BE11" s="76"/>
      <c r="BF11" s="77"/>
      <c r="BG11" s="72" t="s">
        <v>36</v>
      </c>
      <c r="BH11" s="90"/>
      <c r="BI11" s="90"/>
      <c r="BJ11" s="90"/>
      <c r="BK11" s="90"/>
      <c r="BL11" s="90"/>
      <c r="BM11" s="90"/>
      <c r="BN11" s="90"/>
      <c r="BO11" s="90"/>
      <c r="BP11" s="90"/>
      <c r="BQ11" s="90"/>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3" t="s">
        <v>23</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2"/>
      <c r="BB18" s="62"/>
      <c r="BC18" s="62"/>
      <c r="BD18" s="62"/>
      <c r="BE18" s="62"/>
      <c r="BF18" s="62"/>
      <c r="BG18" s="62"/>
      <c r="BH18" s="62"/>
      <c r="BI18" s="62"/>
      <c r="BJ18" s="62"/>
      <c r="BK18" s="62"/>
      <c r="BL18" s="63"/>
      <c r="BS18" s="18"/>
    </row>
    <row r="19" spans="1:84"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2"/>
      <c r="BB19" s="62"/>
      <c r="BC19" s="62"/>
      <c r="BD19" s="62"/>
      <c r="BE19" s="62"/>
      <c r="BF19" s="62"/>
      <c r="BG19" s="62"/>
      <c r="BH19" s="62"/>
      <c r="BI19" s="62"/>
      <c r="BJ19" s="62"/>
      <c r="BK19" s="62"/>
      <c r="BL19" s="63"/>
      <c r="BS19" s="18"/>
    </row>
    <row r="20" spans="1:84"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5" t="s">
        <v>1</v>
      </c>
      <c r="BC20" s="116"/>
      <c r="BD20" s="116"/>
      <c r="BE20" s="116"/>
      <c r="BF20" s="116"/>
      <c r="BG20" s="116"/>
      <c r="BH20" s="116"/>
      <c r="BI20" s="116"/>
      <c r="BJ20" s="117"/>
      <c r="BK20" s="118"/>
      <c r="BL20" s="63"/>
      <c r="BS20" s="34"/>
    </row>
    <row r="21" spans="1:84"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19"/>
      <c r="BC21" s="120"/>
      <c r="BD21" s="120"/>
      <c r="BE21" s="120"/>
      <c r="BF21" s="120"/>
      <c r="BG21" s="120"/>
      <c r="BH21" s="120"/>
      <c r="BI21" s="120"/>
      <c r="BJ21" s="121"/>
      <c r="BK21" s="122"/>
      <c r="BL21" s="63"/>
      <c r="BS21" s="34"/>
    </row>
    <row r="22" spans="1:84"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5"/>
      <c r="BB22" s="119"/>
      <c r="BC22" s="120"/>
      <c r="BD22" s="120"/>
      <c r="BE22" s="120"/>
      <c r="BF22" s="120"/>
      <c r="BG22" s="120"/>
      <c r="BH22" s="120"/>
      <c r="BI22" s="120"/>
      <c r="BJ22" s="121"/>
      <c r="BK22" s="122"/>
      <c r="BL22" s="63"/>
      <c r="BS22" s="34"/>
    </row>
    <row r="23" spans="1:84"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29</v>
      </c>
      <c r="AG23" s="127"/>
      <c r="AH23" s="127"/>
      <c r="AI23" s="127"/>
      <c r="AJ23" s="127"/>
      <c r="AK23" s="127"/>
      <c r="AL23" s="128"/>
      <c r="AM23" s="129" t="s">
        <v>30</v>
      </c>
      <c r="AN23" s="127"/>
      <c r="AO23" s="127"/>
      <c r="AP23" s="127"/>
      <c r="AQ23" s="127"/>
      <c r="AR23" s="127"/>
      <c r="AS23" s="128"/>
      <c r="AT23" s="129" t="s">
        <v>31</v>
      </c>
      <c r="AU23" s="127"/>
      <c r="AV23" s="127"/>
      <c r="AW23" s="127"/>
      <c r="AX23" s="127"/>
      <c r="AY23" s="127"/>
      <c r="AZ23" s="128"/>
      <c r="BA23" s="35"/>
      <c r="BB23" s="123"/>
      <c r="BC23" s="124"/>
      <c r="BD23" s="124"/>
      <c r="BE23" s="124"/>
      <c r="BF23" s="124"/>
      <c r="BG23" s="124"/>
      <c r="BH23" s="124"/>
      <c r="BI23" s="124"/>
      <c r="BJ23" s="125"/>
      <c r="BK23" s="126"/>
      <c r="BL23" s="63"/>
      <c r="BS23" s="34"/>
    </row>
    <row r="24" spans="1:84" ht="15.6" customHeight="1">
      <c r="A24" s="2"/>
      <c r="B24" s="2"/>
      <c r="C24" s="19"/>
      <c r="D24" s="130" t="str">
        <f>IF([3]回答表!R49="●","●","")</f>
        <v>●</v>
      </c>
      <c r="E24" s="131"/>
      <c r="F24" s="131"/>
      <c r="G24" s="131"/>
      <c r="H24" s="131"/>
      <c r="I24" s="131"/>
      <c r="J24" s="132"/>
      <c r="K24" s="130" t="str">
        <f>IF([3]回答表!R50="●","●","")</f>
        <v/>
      </c>
      <c r="L24" s="131"/>
      <c r="M24" s="131"/>
      <c r="N24" s="131"/>
      <c r="O24" s="131"/>
      <c r="P24" s="131"/>
      <c r="Q24" s="132"/>
      <c r="R24" s="130" t="str">
        <f>IF([3]回答表!R51="●","●","")</f>
        <v/>
      </c>
      <c r="S24" s="131"/>
      <c r="T24" s="131"/>
      <c r="U24" s="131"/>
      <c r="V24" s="131"/>
      <c r="W24" s="131"/>
      <c r="X24" s="132"/>
      <c r="Y24" s="130" t="str">
        <f>IF([3]回答表!R52="●","●","")</f>
        <v/>
      </c>
      <c r="Z24" s="131"/>
      <c r="AA24" s="131"/>
      <c r="AB24" s="131"/>
      <c r="AC24" s="131"/>
      <c r="AD24" s="131"/>
      <c r="AE24" s="132"/>
      <c r="AF24" s="136" t="str">
        <f>IF([3]回答表!R53="●","●","")</f>
        <v/>
      </c>
      <c r="AG24" s="137"/>
      <c r="AH24" s="137"/>
      <c r="AI24" s="137"/>
      <c r="AJ24" s="137"/>
      <c r="AK24" s="137"/>
      <c r="AL24" s="138"/>
      <c r="AM24" s="136" t="str">
        <f>IF([3]回答表!R54="●","●","")</f>
        <v/>
      </c>
      <c r="AN24" s="137"/>
      <c r="AO24" s="137"/>
      <c r="AP24" s="137"/>
      <c r="AQ24" s="137"/>
      <c r="AR24" s="137"/>
      <c r="AS24" s="138"/>
      <c r="AT24" s="136" t="str">
        <f>IF([3]回答表!R55="●","●","")</f>
        <v/>
      </c>
      <c r="AU24" s="137"/>
      <c r="AV24" s="137"/>
      <c r="AW24" s="137"/>
      <c r="AX24" s="137"/>
      <c r="AY24" s="137"/>
      <c r="AZ24" s="138"/>
      <c r="BA24" s="35"/>
      <c r="BB24" s="136" t="str">
        <f>IF([3]回答表!R56="●","●","")</f>
        <v/>
      </c>
      <c r="BC24" s="137"/>
      <c r="BD24" s="137"/>
      <c r="BE24" s="137"/>
      <c r="BF24" s="137"/>
      <c r="BG24" s="137"/>
      <c r="BH24" s="137"/>
      <c r="BI24" s="137"/>
      <c r="BJ24" s="117"/>
      <c r="BK24" s="118"/>
      <c r="BL24" s="63"/>
      <c r="BS24" s="34"/>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131"/>
      <c r="BJ25" s="121"/>
      <c r="BK25" s="122"/>
      <c r="BL25" s="63"/>
      <c r="BS25" s="34"/>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34"/>
      <c r="BJ26" s="125"/>
      <c r="BK26" s="126"/>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9"/>
      <c r="AS31" s="139"/>
      <c r="AT31" s="139"/>
      <c r="AU31" s="139"/>
      <c r="AV31" s="139"/>
      <c r="AW31" s="139"/>
      <c r="AX31" s="139"/>
      <c r="AY31" s="139"/>
      <c r="AZ31" s="139"/>
      <c r="BA31" s="139"/>
      <c r="BB31" s="139"/>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c r="A36" s="52"/>
      <c r="B36" s="52"/>
      <c r="C36" s="46"/>
      <c r="D36" s="146" t="s">
        <v>7</v>
      </c>
      <c r="E36" s="147"/>
      <c r="F36" s="147"/>
      <c r="G36" s="147"/>
      <c r="H36" s="147"/>
      <c r="I36" s="147"/>
      <c r="J36" s="147"/>
      <c r="K36" s="147"/>
      <c r="L36" s="147"/>
      <c r="M36" s="148"/>
      <c r="N36" s="155" t="str">
        <f>IF([3]回答表!X49="●","●","")</f>
        <v>●</v>
      </c>
      <c r="O36" s="156"/>
      <c r="P36" s="156"/>
      <c r="Q36" s="157"/>
      <c r="R36" s="23"/>
      <c r="S36" s="23"/>
      <c r="T36" s="23"/>
      <c r="U36" s="164" t="str">
        <f>IF([3]回答表!X49="●",[3]回答表!B67,IF([3]回答表!AA49="●",[3]回答表!B98,""))</f>
        <v>水需要が低迷し、給水開始時期が延期される中で、協議を行い、所有する水利権を各構成団体に分割・譲渡し、各構成団体がそれぞれで水道整備を実施することで合意したことから、企業団が本来行うべき事業が無くなり、企業団を解散することとした。</v>
      </c>
      <c r="V36" s="165"/>
      <c r="W36" s="165"/>
      <c r="X36" s="165"/>
      <c r="Y36" s="165"/>
      <c r="Z36" s="165"/>
      <c r="AA36" s="165"/>
      <c r="AB36" s="165"/>
      <c r="AC36" s="165"/>
      <c r="AD36" s="165"/>
      <c r="AE36" s="165"/>
      <c r="AF36" s="165"/>
      <c r="AG36" s="165"/>
      <c r="AH36" s="165"/>
      <c r="AI36" s="165"/>
      <c r="AJ36" s="166"/>
      <c r="AK36" s="53"/>
      <c r="AL36" s="53"/>
      <c r="AM36" s="173" t="s">
        <v>19</v>
      </c>
      <c r="AN36" s="173"/>
      <c r="AO36" s="173"/>
      <c r="AP36" s="173"/>
      <c r="AQ36" s="173"/>
      <c r="AR36" s="173"/>
      <c r="AS36" s="173"/>
      <c r="AT36" s="173"/>
      <c r="AU36" s="173" t="s">
        <v>20</v>
      </c>
      <c r="AV36" s="173"/>
      <c r="AW36" s="173"/>
      <c r="AX36" s="173"/>
      <c r="AY36" s="173"/>
      <c r="AZ36" s="173"/>
      <c r="BA36" s="173"/>
      <c r="BB36" s="173"/>
      <c r="BC36" s="50"/>
      <c r="BD36" s="21"/>
      <c r="BE36" s="21"/>
      <c r="BF36" s="174" t="str">
        <f>IF([3]回答表!X49="●",[3]回答表!S73,IF([3]回答表!AA49="●",[3]回答表!S104,""))</f>
        <v>平成</v>
      </c>
      <c r="BG36" s="175"/>
      <c r="BH36" s="175"/>
      <c r="BI36" s="175"/>
      <c r="BJ36" s="174"/>
      <c r="BK36" s="175"/>
      <c r="BL36" s="175"/>
      <c r="BM36" s="175"/>
      <c r="BN36" s="174"/>
      <c r="BO36" s="175"/>
      <c r="BP36" s="175"/>
      <c r="BQ36" s="187"/>
      <c r="BR36" s="49"/>
      <c r="BS36" s="39"/>
    </row>
    <row r="37" spans="1:71" ht="15.6" customHeight="1">
      <c r="A37" s="52"/>
      <c r="B37" s="52"/>
      <c r="C37" s="46"/>
      <c r="D37" s="152"/>
      <c r="E37" s="153"/>
      <c r="F37" s="153"/>
      <c r="G37" s="153"/>
      <c r="H37" s="153"/>
      <c r="I37" s="153"/>
      <c r="J37" s="153"/>
      <c r="K37" s="153"/>
      <c r="L37" s="153"/>
      <c r="M37" s="154"/>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3"/>
      <c r="AL37" s="53"/>
      <c r="AM37" s="173"/>
      <c r="AN37" s="173"/>
      <c r="AO37" s="173"/>
      <c r="AP37" s="173"/>
      <c r="AQ37" s="173"/>
      <c r="AR37" s="173"/>
      <c r="AS37" s="173"/>
      <c r="AT37" s="173"/>
      <c r="AU37" s="173"/>
      <c r="AV37" s="173"/>
      <c r="AW37" s="173"/>
      <c r="AX37" s="173"/>
      <c r="AY37" s="173"/>
      <c r="AZ37" s="173"/>
      <c r="BA37" s="173"/>
      <c r="BB37" s="173"/>
      <c r="BC37" s="50"/>
      <c r="BD37" s="21"/>
      <c r="BE37" s="21"/>
      <c r="BF37" s="176"/>
      <c r="BG37" s="177"/>
      <c r="BH37" s="177"/>
      <c r="BI37" s="177"/>
      <c r="BJ37" s="176"/>
      <c r="BK37" s="177"/>
      <c r="BL37" s="177"/>
      <c r="BM37" s="177"/>
      <c r="BN37" s="176"/>
      <c r="BO37" s="177"/>
      <c r="BP37" s="177"/>
      <c r="BQ37" s="188"/>
      <c r="BR37" s="49"/>
      <c r="BS37" s="39"/>
    </row>
    <row r="38" spans="1:71" ht="15.6" customHeight="1">
      <c r="A38" s="52"/>
      <c r="B38" s="52"/>
      <c r="C38" s="46"/>
      <c r="D38" s="152"/>
      <c r="E38" s="153"/>
      <c r="F38" s="153"/>
      <c r="G38" s="153"/>
      <c r="H38" s="153"/>
      <c r="I38" s="153"/>
      <c r="J38" s="153"/>
      <c r="K38" s="153"/>
      <c r="L38" s="153"/>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3"/>
      <c r="AL38" s="53"/>
      <c r="AM38" s="136" t="str">
        <f>IF([3]回答表!X49="●",[3]回答表!G73,IF([3]回答表!AA49="●",[3]回答表!G104,""))</f>
        <v>●</v>
      </c>
      <c r="AN38" s="137"/>
      <c r="AO38" s="137"/>
      <c r="AP38" s="137"/>
      <c r="AQ38" s="137"/>
      <c r="AR38" s="137"/>
      <c r="AS38" s="137"/>
      <c r="AT38" s="138"/>
      <c r="AU38" s="136" t="str">
        <f>IF([3]回答表!X49="●",[3]回答表!G74,IF([3]回答表!AA49="●",[3]回答表!G105,""))</f>
        <v xml:space="preserve"> </v>
      </c>
      <c r="AV38" s="137"/>
      <c r="AW38" s="137"/>
      <c r="AX38" s="137"/>
      <c r="AY38" s="137"/>
      <c r="AZ38" s="137"/>
      <c r="BA38" s="137"/>
      <c r="BB38" s="138"/>
      <c r="BC38" s="50"/>
      <c r="BD38" s="21"/>
      <c r="BE38" s="21"/>
      <c r="BF38" s="176"/>
      <c r="BG38" s="177"/>
      <c r="BH38" s="177"/>
      <c r="BI38" s="177"/>
      <c r="BJ38" s="176"/>
      <c r="BK38" s="177"/>
      <c r="BL38" s="177"/>
      <c r="BM38" s="177"/>
      <c r="BN38" s="176"/>
      <c r="BO38" s="177"/>
      <c r="BP38" s="177"/>
      <c r="BQ38" s="188"/>
      <c r="BR38" s="49"/>
      <c r="BS38" s="39"/>
    </row>
    <row r="39" spans="1:71" ht="15.6" customHeight="1">
      <c r="A39" s="52"/>
      <c r="B39" s="52"/>
      <c r="C39" s="46"/>
      <c r="D39" s="149"/>
      <c r="E39" s="150"/>
      <c r="F39" s="150"/>
      <c r="G39" s="150"/>
      <c r="H39" s="150"/>
      <c r="I39" s="150"/>
      <c r="J39" s="150"/>
      <c r="K39" s="150"/>
      <c r="L39" s="150"/>
      <c r="M39" s="151"/>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3"/>
      <c r="AL39" s="53"/>
      <c r="AM39" s="130"/>
      <c r="AN39" s="131"/>
      <c r="AO39" s="131"/>
      <c r="AP39" s="131"/>
      <c r="AQ39" s="131"/>
      <c r="AR39" s="131"/>
      <c r="AS39" s="131"/>
      <c r="AT39" s="132"/>
      <c r="AU39" s="130"/>
      <c r="AV39" s="131"/>
      <c r="AW39" s="131"/>
      <c r="AX39" s="131"/>
      <c r="AY39" s="131"/>
      <c r="AZ39" s="131"/>
      <c r="BA39" s="131"/>
      <c r="BB39" s="132"/>
      <c r="BC39" s="50"/>
      <c r="BD39" s="21"/>
      <c r="BE39" s="21"/>
      <c r="BF39" s="176">
        <f>IF([3]回答表!X49="●",[3]回答表!V73,IF([3]回答表!AA49="●",[3]回答表!V104,""))</f>
        <v>24</v>
      </c>
      <c r="BG39" s="81"/>
      <c r="BH39" s="81"/>
      <c r="BI39" s="82"/>
      <c r="BJ39" s="176">
        <f>IF([3]回答表!X49="●",[3]回答表!V74,IF([3]回答表!AA49="●",[3]回答表!V105,""))</f>
        <v>4</v>
      </c>
      <c r="BK39" s="81"/>
      <c r="BL39" s="81"/>
      <c r="BM39" s="82"/>
      <c r="BN39" s="176">
        <f>IF([3]回答表!X49="●",[3]回答表!V75,IF([3]回答表!AA49="●",[3]回答表!V106,""))</f>
        <v>1</v>
      </c>
      <c r="BO39" s="81"/>
      <c r="BP39" s="81"/>
      <c r="BQ39" s="82"/>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167"/>
      <c r="V40" s="168"/>
      <c r="W40" s="168"/>
      <c r="X40" s="168"/>
      <c r="Y40" s="168"/>
      <c r="Z40" s="168"/>
      <c r="AA40" s="168"/>
      <c r="AB40" s="168"/>
      <c r="AC40" s="168"/>
      <c r="AD40" s="168"/>
      <c r="AE40" s="168"/>
      <c r="AF40" s="168"/>
      <c r="AG40" s="168"/>
      <c r="AH40" s="168"/>
      <c r="AI40" s="168"/>
      <c r="AJ40" s="169"/>
      <c r="AK40" s="53"/>
      <c r="AL40" s="53"/>
      <c r="AM40" s="133"/>
      <c r="AN40" s="134"/>
      <c r="AO40" s="134"/>
      <c r="AP40" s="134"/>
      <c r="AQ40" s="134"/>
      <c r="AR40" s="134"/>
      <c r="AS40" s="134"/>
      <c r="AT40" s="135"/>
      <c r="AU40" s="133"/>
      <c r="AV40" s="134"/>
      <c r="AW40" s="134"/>
      <c r="AX40" s="134"/>
      <c r="AY40" s="134"/>
      <c r="AZ40" s="134"/>
      <c r="BA40" s="134"/>
      <c r="BB40" s="135"/>
      <c r="BC40" s="50"/>
      <c r="BD40" s="50"/>
      <c r="BE40" s="50"/>
      <c r="BF40" s="88"/>
      <c r="BG40" s="81"/>
      <c r="BH40" s="81"/>
      <c r="BI40" s="82"/>
      <c r="BJ40" s="88"/>
      <c r="BK40" s="81"/>
      <c r="BL40" s="81"/>
      <c r="BM40" s="82"/>
      <c r="BN40" s="88"/>
      <c r="BO40" s="81"/>
      <c r="BP40" s="81"/>
      <c r="BQ40" s="82"/>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167"/>
      <c r="V41" s="168"/>
      <c r="W41" s="168"/>
      <c r="X41" s="168"/>
      <c r="Y41" s="168"/>
      <c r="Z41" s="168"/>
      <c r="AA41" s="168"/>
      <c r="AB41" s="168"/>
      <c r="AC41" s="168"/>
      <c r="AD41" s="168"/>
      <c r="AE41" s="168"/>
      <c r="AF41" s="168"/>
      <c r="AG41" s="168"/>
      <c r="AH41" s="168"/>
      <c r="AI41" s="168"/>
      <c r="AJ41" s="169"/>
      <c r="AK41" s="53"/>
      <c r="AL41" s="53"/>
      <c r="AM41" s="53"/>
      <c r="AN41" s="53"/>
      <c r="AO41" s="53"/>
      <c r="AP41" s="53"/>
      <c r="AQ41" s="53"/>
      <c r="AR41" s="53"/>
      <c r="AS41" s="53"/>
      <c r="AT41" s="53"/>
      <c r="AU41" s="53"/>
      <c r="AV41" s="53"/>
      <c r="AW41" s="53"/>
      <c r="AX41" s="53"/>
      <c r="AY41" s="53"/>
      <c r="AZ41" s="53"/>
      <c r="BA41" s="53"/>
      <c r="BB41" s="53"/>
      <c r="BC41" s="50"/>
      <c r="BD41" s="50"/>
      <c r="BE41" s="50"/>
      <c r="BF41" s="88"/>
      <c r="BG41" s="81"/>
      <c r="BH41" s="81"/>
      <c r="BI41" s="82"/>
      <c r="BJ41" s="88"/>
      <c r="BK41" s="81"/>
      <c r="BL41" s="81"/>
      <c r="BM41" s="82"/>
      <c r="BN41" s="88"/>
      <c r="BO41" s="81"/>
      <c r="BP41" s="81"/>
      <c r="BQ41" s="82"/>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167"/>
      <c r="V42" s="168"/>
      <c r="W42" s="168"/>
      <c r="X42" s="168"/>
      <c r="Y42" s="168"/>
      <c r="Z42" s="168"/>
      <c r="AA42" s="168"/>
      <c r="AB42" s="168"/>
      <c r="AC42" s="168"/>
      <c r="AD42" s="168"/>
      <c r="AE42" s="168"/>
      <c r="AF42" s="168"/>
      <c r="AG42" s="168"/>
      <c r="AH42" s="168"/>
      <c r="AI42" s="168"/>
      <c r="AJ42" s="169"/>
      <c r="AK42" s="53"/>
      <c r="AL42" s="53"/>
      <c r="AM42" s="189" t="str">
        <f>IF([3]回答表!X49="●",[3]回答表!O79,IF([3]回答表!AA49="●",[3]回答表!O110,""))</f>
        <v xml:space="preserve"> </v>
      </c>
      <c r="AN42" s="190"/>
      <c r="AO42" s="191" t="s">
        <v>24</v>
      </c>
      <c r="AP42" s="191"/>
      <c r="AQ42" s="191"/>
      <c r="AR42" s="191"/>
      <c r="AS42" s="191"/>
      <c r="AT42" s="191"/>
      <c r="AU42" s="191"/>
      <c r="AV42" s="191"/>
      <c r="AW42" s="191"/>
      <c r="AX42" s="191"/>
      <c r="AY42" s="191"/>
      <c r="AZ42" s="191"/>
      <c r="BA42" s="191"/>
      <c r="BB42" s="192"/>
      <c r="BC42" s="50"/>
      <c r="BD42" s="50"/>
      <c r="BE42" s="50"/>
      <c r="BF42" s="88"/>
      <c r="BG42" s="81"/>
      <c r="BH42" s="81"/>
      <c r="BI42" s="82"/>
      <c r="BJ42" s="88"/>
      <c r="BK42" s="81"/>
      <c r="BL42" s="81"/>
      <c r="BM42" s="82"/>
      <c r="BN42" s="88"/>
      <c r="BO42" s="81"/>
      <c r="BP42" s="81"/>
      <c r="BQ42" s="82"/>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167"/>
      <c r="V43" s="168"/>
      <c r="W43" s="168"/>
      <c r="X43" s="168"/>
      <c r="Y43" s="168"/>
      <c r="Z43" s="168"/>
      <c r="AA43" s="168"/>
      <c r="AB43" s="168"/>
      <c r="AC43" s="168"/>
      <c r="AD43" s="168"/>
      <c r="AE43" s="168"/>
      <c r="AF43" s="168"/>
      <c r="AG43" s="168"/>
      <c r="AH43" s="168"/>
      <c r="AI43" s="168"/>
      <c r="AJ43" s="169"/>
      <c r="AK43" s="53"/>
      <c r="AL43" s="53"/>
      <c r="AM43" s="189" t="str">
        <f>IF([3]回答表!X49="●",[3]回答表!O80,IF([3]回答表!AA49="●",[3]回答表!O111,""))</f>
        <v xml:space="preserve"> </v>
      </c>
      <c r="AN43" s="190"/>
      <c r="AO43" s="193" t="s">
        <v>25</v>
      </c>
      <c r="AP43" s="193"/>
      <c r="AQ43" s="193"/>
      <c r="AR43" s="193"/>
      <c r="AS43" s="193"/>
      <c r="AT43" s="193"/>
      <c r="AU43" s="193"/>
      <c r="AV43" s="193"/>
      <c r="AW43" s="193"/>
      <c r="AX43" s="193"/>
      <c r="AY43" s="193"/>
      <c r="AZ43" s="193"/>
      <c r="BA43" s="193"/>
      <c r="BB43" s="194"/>
      <c r="BC43" s="50"/>
      <c r="BD43" s="21"/>
      <c r="BE43" s="21"/>
      <c r="BF43" s="176" t="s">
        <v>9</v>
      </c>
      <c r="BG43" s="80"/>
      <c r="BH43" s="80"/>
      <c r="BI43" s="82"/>
      <c r="BJ43" s="176" t="s">
        <v>10</v>
      </c>
      <c r="BK43" s="80"/>
      <c r="BL43" s="80"/>
      <c r="BM43" s="82"/>
      <c r="BN43" s="176" t="s">
        <v>11</v>
      </c>
      <c r="BO43" s="80"/>
      <c r="BP43" s="80"/>
      <c r="BQ43" s="82"/>
      <c r="BR43" s="49"/>
      <c r="BS43" s="39"/>
    </row>
    <row r="44" spans="1:71" ht="15.75" customHeight="1">
      <c r="A44" s="52"/>
      <c r="B44" s="52"/>
      <c r="C44" s="46"/>
      <c r="D44" s="178" t="s">
        <v>8</v>
      </c>
      <c r="E44" s="179"/>
      <c r="F44" s="179"/>
      <c r="G44" s="179"/>
      <c r="H44" s="179"/>
      <c r="I44" s="179"/>
      <c r="J44" s="179"/>
      <c r="K44" s="179"/>
      <c r="L44" s="179"/>
      <c r="M44" s="180"/>
      <c r="N44" s="155" t="str">
        <f>IF([3]回答表!AA49="●","●","")</f>
        <v/>
      </c>
      <c r="O44" s="156"/>
      <c r="P44" s="156"/>
      <c r="Q44" s="157"/>
      <c r="R44" s="23"/>
      <c r="S44" s="23"/>
      <c r="T44" s="23"/>
      <c r="U44" s="167"/>
      <c r="V44" s="168"/>
      <c r="W44" s="168"/>
      <c r="X44" s="168"/>
      <c r="Y44" s="168"/>
      <c r="Z44" s="168"/>
      <c r="AA44" s="168"/>
      <c r="AB44" s="168"/>
      <c r="AC44" s="168"/>
      <c r="AD44" s="168"/>
      <c r="AE44" s="168"/>
      <c r="AF44" s="168"/>
      <c r="AG44" s="168"/>
      <c r="AH44" s="168"/>
      <c r="AI44" s="168"/>
      <c r="AJ44" s="169"/>
      <c r="AK44" s="53"/>
      <c r="AL44" s="53"/>
      <c r="AM44" s="189" t="str">
        <f>IF([3]回答表!X49="●",[3]回答表!O81,IF([3]回答表!AA49="●",[3]回答表!O112,""))</f>
        <v xml:space="preserve"> </v>
      </c>
      <c r="AN44" s="190"/>
      <c r="AO44" s="195" t="s">
        <v>32</v>
      </c>
      <c r="AP44" s="191"/>
      <c r="AQ44" s="191"/>
      <c r="AR44" s="191"/>
      <c r="AS44" s="191"/>
      <c r="AT44" s="191"/>
      <c r="AU44" s="191"/>
      <c r="AV44" s="191"/>
      <c r="AW44" s="191"/>
      <c r="AX44" s="191"/>
      <c r="AY44" s="191"/>
      <c r="AZ44" s="191"/>
      <c r="BA44" s="191"/>
      <c r="BB44" s="192"/>
      <c r="BC44" s="50"/>
      <c r="BD44" s="56"/>
      <c r="BE44" s="56"/>
      <c r="BF44" s="88"/>
      <c r="BG44" s="80"/>
      <c r="BH44" s="80"/>
      <c r="BI44" s="82"/>
      <c r="BJ44" s="88"/>
      <c r="BK44" s="80"/>
      <c r="BL44" s="80"/>
      <c r="BM44" s="82"/>
      <c r="BN44" s="88"/>
      <c r="BO44" s="80"/>
      <c r="BP44" s="80"/>
      <c r="BQ44" s="82"/>
      <c r="BR44" s="49"/>
      <c r="BS44" s="39"/>
    </row>
    <row r="45" spans="1:71" ht="15.75" customHeight="1">
      <c r="A45" s="52"/>
      <c r="B45" s="52"/>
      <c r="C45" s="46"/>
      <c r="D45" s="181"/>
      <c r="E45" s="182"/>
      <c r="F45" s="182"/>
      <c r="G45" s="182"/>
      <c r="H45" s="182"/>
      <c r="I45" s="182"/>
      <c r="J45" s="182"/>
      <c r="K45" s="182"/>
      <c r="L45" s="182"/>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3"/>
      <c r="AL45" s="53"/>
      <c r="AM45" s="196" t="str">
        <f>IF([3]回答表!X49="●",[3]回答表!O82,IF([3]回答表!AA49="●",[3]回答表!O113,""))</f>
        <v xml:space="preserve"> </v>
      </c>
      <c r="AN45" s="197"/>
      <c r="AO45" s="191" t="s">
        <v>26</v>
      </c>
      <c r="AP45" s="191"/>
      <c r="AQ45" s="191"/>
      <c r="AR45" s="191"/>
      <c r="AS45" s="191"/>
      <c r="AT45" s="191"/>
      <c r="AU45" s="191"/>
      <c r="AV45" s="191"/>
      <c r="AW45" s="191"/>
      <c r="AX45" s="191"/>
      <c r="AY45" s="191"/>
      <c r="AZ45" s="191"/>
      <c r="BA45" s="191"/>
      <c r="BB45" s="192"/>
      <c r="BC45" s="50"/>
      <c r="BD45" s="56"/>
      <c r="BE45" s="56"/>
      <c r="BF45" s="89"/>
      <c r="BG45" s="85"/>
      <c r="BH45" s="85"/>
      <c r="BI45" s="86"/>
      <c r="BJ45" s="89"/>
      <c r="BK45" s="85"/>
      <c r="BL45" s="85"/>
      <c r="BM45" s="86"/>
      <c r="BN45" s="89"/>
      <c r="BO45" s="85"/>
      <c r="BP45" s="85"/>
      <c r="BQ45" s="86"/>
      <c r="BR45" s="49"/>
      <c r="BS45" s="39"/>
    </row>
    <row r="46" spans="1:71" ht="15.6" customHeight="1">
      <c r="A46" s="52"/>
      <c r="B46" s="52"/>
      <c r="C46" s="46"/>
      <c r="D46" s="181"/>
      <c r="E46" s="182"/>
      <c r="F46" s="182"/>
      <c r="G46" s="182"/>
      <c r="H46" s="182"/>
      <c r="I46" s="182"/>
      <c r="J46" s="182"/>
      <c r="K46" s="182"/>
      <c r="L46" s="182"/>
      <c r="M46" s="183"/>
      <c r="N46" s="158"/>
      <c r="O46" s="159"/>
      <c r="P46" s="159"/>
      <c r="Q46" s="160"/>
      <c r="R46" s="23"/>
      <c r="S46" s="23"/>
      <c r="T46" s="23"/>
      <c r="U46" s="167"/>
      <c r="V46" s="168"/>
      <c r="W46" s="168"/>
      <c r="X46" s="168"/>
      <c r="Y46" s="168"/>
      <c r="Z46" s="168"/>
      <c r="AA46" s="168"/>
      <c r="AB46" s="168"/>
      <c r="AC46" s="168"/>
      <c r="AD46" s="168"/>
      <c r="AE46" s="168"/>
      <c r="AF46" s="168"/>
      <c r="AG46" s="168"/>
      <c r="AH46" s="168"/>
      <c r="AI46" s="168"/>
      <c r="AJ46" s="169"/>
      <c r="AK46" s="53"/>
      <c r="AL46" s="53"/>
      <c r="AM46" s="196" t="str">
        <f>IF([3]回答表!X49="●",[3]回答表!AG79,IF([3]回答表!AA49="●",[3]回答表!AG110,""))</f>
        <v xml:space="preserve"> </v>
      </c>
      <c r="AN46" s="197"/>
      <c r="AO46" s="191" t="s">
        <v>27</v>
      </c>
      <c r="AP46" s="191"/>
      <c r="AQ46" s="191"/>
      <c r="AR46" s="191"/>
      <c r="AS46" s="191"/>
      <c r="AT46" s="191"/>
      <c r="AU46" s="191"/>
      <c r="AV46" s="191"/>
      <c r="AW46" s="191"/>
      <c r="AX46" s="191"/>
      <c r="AY46" s="191"/>
      <c r="AZ46" s="191"/>
      <c r="BA46" s="191"/>
      <c r="BB46" s="192"/>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184"/>
      <c r="E47" s="185"/>
      <c r="F47" s="185"/>
      <c r="G47" s="185"/>
      <c r="H47" s="185"/>
      <c r="I47" s="185"/>
      <c r="J47" s="185"/>
      <c r="K47" s="185"/>
      <c r="L47" s="185"/>
      <c r="M47" s="186"/>
      <c r="N47" s="161"/>
      <c r="O47" s="162"/>
      <c r="P47" s="162"/>
      <c r="Q47" s="163"/>
      <c r="R47" s="23"/>
      <c r="S47" s="23"/>
      <c r="T47" s="23"/>
      <c r="U47" s="170"/>
      <c r="V47" s="171"/>
      <c r="W47" s="171"/>
      <c r="X47" s="171"/>
      <c r="Y47" s="171"/>
      <c r="Z47" s="171"/>
      <c r="AA47" s="171"/>
      <c r="AB47" s="171"/>
      <c r="AC47" s="171"/>
      <c r="AD47" s="171"/>
      <c r="AE47" s="171"/>
      <c r="AF47" s="171"/>
      <c r="AG47" s="171"/>
      <c r="AH47" s="171"/>
      <c r="AI47" s="171"/>
      <c r="AJ47" s="172"/>
      <c r="AK47" s="53"/>
      <c r="AL47" s="53"/>
      <c r="AM47" s="196" t="str">
        <f>IF([3]回答表!X49="●",[3]回答表!AG80,IF([3]回答表!AA49="●",[3]回答表!AG111,""))</f>
        <v>●</v>
      </c>
      <c r="AN47" s="197"/>
      <c r="AO47" s="191" t="s">
        <v>28</v>
      </c>
      <c r="AP47" s="191"/>
      <c r="AQ47" s="191"/>
      <c r="AR47" s="191"/>
      <c r="AS47" s="191"/>
      <c r="AT47" s="191"/>
      <c r="AU47" s="191"/>
      <c r="AV47" s="191"/>
      <c r="AW47" s="191"/>
      <c r="AX47" s="191"/>
      <c r="AY47" s="191"/>
      <c r="AZ47" s="191"/>
      <c r="BA47" s="191"/>
      <c r="BB47" s="192"/>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3"/>
      <c r="AL49" s="53"/>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06">
        <f>IF([3]回答表!X49="●",[3]回答表!E85,IF([3]回答表!AA49="●",[3]回答表!E116,""))</f>
        <v>15.7</v>
      </c>
      <c r="V50" s="207"/>
      <c r="W50" s="207"/>
      <c r="X50" s="207"/>
      <c r="Y50" s="207"/>
      <c r="Z50" s="207"/>
      <c r="AA50" s="207"/>
      <c r="AB50" s="207"/>
      <c r="AC50" s="207"/>
      <c r="AD50" s="207"/>
      <c r="AE50" s="210" t="s">
        <v>35</v>
      </c>
      <c r="AF50" s="210"/>
      <c r="AG50" s="210"/>
      <c r="AH50" s="210"/>
      <c r="AI50" s="210"/>
      <c r="AJ50" s="211"/>
      <c r="AK50" s="53"/>
      <c r="AL50" s="53"/>
      <c r="AM50" s="164" t="str">
        <f>IF([3]回答表!X49="●",[3]回答表!B87,IF([3]回答表!AA49="●",[3]回答表!B118,""))</f>
        <v>①大井手堰負担金　▲4.4　
②事務負担金　▲11.3</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3"/>
      <c r="AL51" s="53"/>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9"/>
      <c r="BS53" s="39"/>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49"/>
      <c r="BS54" s="39"/>
    </row>
    <row r="55" spans="1:144" ht="15.75" customHeight="1">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c r="A56" s="52"/>
      <c r="B56" s="52"/>
      <c r="C56" s="46"/>
      <c r="D56" s="32"/>
      <c r="E56" s="32"/>
      <c r="F56" s="32"/>
      <c r="G56" s="32"/>
      <c r="H56" s="32"/>
      <c r="I56" s="32"/>
      <c r="J56" s="32"/>
      <c r="K56" s="32"/>
      <c r="L56" s="32"/>
      <c r="M56" s="32"/>
      <c r="N56" s="57"/>
      <c r="O56" s="57"/>
      <c r="P56" s="57"/>
      <c r="Q56" s="57"/>
      <c r="R56" s="23"/>
      <c r="S56" s="23"/>
      <c r="T56" s="23"/>
      <c r="U56" s="22" t="s">
        <v>18</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c r="A57" s="52"/>
      <c r="B57" s="52"/>
      <c r="C57" s="46"/>
      <c r="D57" s="146" t="s">
        <v>13</v>
      </c>
      <c r="E57" s="147"/>
      <c r="F57" s="147"/>
      <c r="G57" s="147"/>
      <c r="H57" s="147"/>
      <c r="I57" s="147"/>
      <c r="J57" s="147"/>
      <c r="K57" s="147"/>
      <c r="L57" s="147"/>
      <c r="M57" s="148"/>
      <c r="N57" s="155" t="str">
        <f>IF([3]回答表!AD49="●","●","")</f>
        <v/>
      </c>
      <c r="O57" s="156"/>
      <c r="P57" s="156"/>
      <c r="Q57" s="157"/>
      <c r="R57" s="23"/>
      <c r="S57" s="23"/>
      <c r="T57" s="23"/>
      <c r="U57" s="164" t="str">
        <f>IF([3]回答表!AD49="●",[3]回答表!B129,"")</f>
        <v/>
      </c>
      <c r="V57" s="198"/>
      <c r="W57" s="198"/>
      <c r="X57" s="198"/>
      <c r="Y57" s="198"/>
      <c r="Z57" s="198"/>
      <c r="AA57" s="198"/>
      <c r="AB57" s="198"/>
      <c r="AC57" s="198"/>
      <c r="AD57" s="198"/>
      <c r="AE57" s="198"/>
      <c r="AF57" s="198"/>
      <c r="AG57" s="198"/>
      <c r="AH57" s="198"/>
      <c r="AI57" s="198"/>
      <c r="AJ57" s="199"/>
      <c r="AK57" s="58"/>
      <c r="AL57" s="58"/>
      <c r="AM57" s="164" t="str">
        <f>IF([3]回答表!AD49="●",[3]回答表!B134,"")</f>
        <v/>
      </c>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49"/>
      <c r="BS57" s="39"/>
    </row>
    <row r="58" spans="1:144" ht="15.6" customHeight="1">
      <c r="A58" s="52"/>
      <c r="B58" s="52"/>
      <c r="C58" s="46"/>
      <c r="D58" s="152"/>
      <c r="E58" s="153"/>
      <c r="F58" s="153"/>
      <c r="G58" s="153"/>
      <c r="H58" s="153"/>
      <c r="I58" s="153"/>
      <c r="J58" s="153"/>
      <c r="K58" s="153"/>
      <c r="L58" s="153"/>
      <c r="M58" s="154"/>
      <c r="N58" s="158"/>
      <c r="O58" s="159"/>
      <c r="P58" s="159"/>
      <c r="Q58" s="160"/>
      <c r="R58" s="23"/>
      <c r="S58" s="23"/>
      <c r="T58" s="23"/>
      <c r="U58" s="200"/>
      <c r="V58" s="201"/>
      <c r="W58" s="201"/>
      <c r="X58" s="201"/>
      <c r="Y58" s="201"/>
      <c r="Z58" s="201"/>
      <c r="AA58" s="201"/>
      <c r="AB58" s="201"/>
      <c r="AC58" s="201"/>
      <c r="AD58" s="201"/>
      <c r="AE58" s="201"/>
      <c r="AF58" s="201"/>
      <c r="AG58" s="201"/>
      <c r="AH58" s="201"/>
      <c r="AI58" s="201"/>
      <c r="AJ58" s="202"/>
      <c r="AK58" s="58"/>
      <c r="AL58" s="58"/>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49"/>
      <c r="BS58" s="39"/>
    </row>
    <row r="59" spans="1:144" ht="15.6" customHeight="1">
      <c r="A59" s="52"/>
      <c r="B59" s="52"/>
      <c r="C59" s="46"/>
      <c r="D59" s="152"/>
      <c r="E59" s="153"/>
      <c r="F59" s="153"/>
      <c r="G59" s="153"/>
      <c r="H59" s="153"/>
      <c r="I59" s="153"/>
      <c r="J59" s="153"/>
      <c r="K59" s="153"/>
      <c r="L59" s="153"/>
      <c r="M59" s="154"/>
      <c r="N59" s="158"/>
      <c r="O59" s="159"/>
      <c r="P59" s="159"/>
      <c r="Q59" s="160"/>
      <c r="R59" s="23"/>
      <c r="S59" s="23"/>
      <c r="T59" s="23"/>
      <c r="U59" s="200"/>
      <c r="V59" s="201"/>
      <c r="W59" s="201"/>
      <c r="X59" s="201"/>
      <c r="Y59" s="201"/>
      <c r="Z59" s="201"/>
      <c r="AA59" s="201"/>
      <c r="AB59" s="201"/>
      <c r="AC59" s="201"/>
      <c r="AD59" s="201"/>
      <c r="AE59" s="201"/>
      <c r="AF59" s="201"/>
      <c r="AG59" s="201"/>
      <c r="AH59" s="201"/>
      <c r="AI59" s="201"/>
      <c r="AJ59" s="202"/>
      <c r="AK59" s="58"/>
      <c r="AL59" s="58"/>
      <c r="AM59" s="20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2"/>
      <c r="BR59" s="49"/>
      <c r="BS59" s="39"/>
    </row>
    <row r="60" spans="1:144" ht="15.6" customHeight="1">
      <c r="A60" s="2"/>
      <c r="B60" s="2"/>
      <c r="C60" s="46"/>
      <c r="D60" s="149"/>
      <c r="E60" s="150"/>
      <c r="F60" s="150"/>
      <c r="G60" s="150"/>
      <c r="H60" s="150"/>
      <c r="I60" s="150"/>
      <c r="J60" s="150"/>
      <c r="K60" s="150"/>
      <c r="L60" s="150"/>
      <c r="M60" s="151"/>
      <c r="N60" s="161"/>
      <c r="O60" s="162"/>
      <c r="P60" s="162"/>
      <c r="Q60" s="163"/>
      <c r="R60" s="23"/>
      <c r="S60" s="23"/>
      <c r="T60" s="23"/>
      <c r="U60" s="203"/>
      <c r="V60" s="204"/>
      <c r="W60" s="204"/>
      <c r="X60" s="204"/>
      <c r="Y60" s="204"/>
      <c r="Z60" s="204"/>
      <c r="AA60" s="204"/>
      <c r="AB60" s="204"/>
      <c r="AC60" s="204"/>
      <c r="AD60" s="204"/>
      <c r="AE60" s="204"/>
      <c r="AF60" s="204"/>
      <c r="AG60" s="204"/>
      <c r="AH60" s="204"/>
      <c r="AI60" s="204"/>
      <c r="AJ60" s="205"/>
      <c r="AK60" s="58"/>
      <c r="AL60" s="58"/>
      <c r="AM60" s="203"/>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5"/>
      <c r="BR60" s="49"/>
      <c r="BS60" s="39"/>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BN36:BQ38"/>
    <mergeCell ref="AM38:AT40"/>
    <mergeCell ref="AU38:BB40"/>
    <mergeCell ref="BF39:BI42"/>
    <mergeCell ref="BJ39:BM42"/>
    <mergeCell ref="BN39:BQ42"/>
    <mergeCell ref="AM42:AN42"/>
    <mergeCell ref="AO42:BB42"/>
    <mergeCell ref="BF36:BI38"/>
    <mergeCell ref="BJ36:BM38"/>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G8:BQ10"/>
    <mergeCell ref="D24:J26"/>
    <mergeCell ref="K24:Q26"/>
    <mergeCell ref="R24:X26"/>
    <mergeCell ref="Y24:AE26"/>
    <mergeCell ref="AF24:AL26"/>
    <mergeCell ref="D18:AZ19"/>
    <mergeCell ref="AM24:AS26"/>
    <mergeCell ref="AT24:AZ26"/>
    <mergeCell ref="BB24:BK26"/>
    <mergeCell ref="BG11:BQ13"/>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2024-04-23T05:52:28Z</cp:lastPrinted>
  <dcterms:created xsi:type="dcterms:W3CDTF">2016-02-29T11:30:48Z</dcterms:created>
  <dcterms:modified xsi:type="dcterms:W3CDTF">2024-09-03T08:00:47Z</dcterms:modified>
</cp:coreProperties>
</file>