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10.17.41.28\share\03 財政班\★地方公会計\R06\07 【総務省財務調査課】令和４年度財政状況資料集の作成について（2回目・地方公会計関係）\04 各市町webサイトからダウンロード\印刷用\"/>
    </mc:Choice>
  </mc:AlternateContent>
  <xr:revisionPtr revIDLastSave="0" documentId="13_ncr:1_{504E0F6F-2176-4268-8706-C26B46423DD9}" xr6:coauthVersionLast="47" xr6:coauthVersionMax="47" xr10:uidLastSave="{00000000-0000-0000-0000-000000000000}"/>
  <bookViews>
    <workbookView xWindow="-120" yWindow="-120" windowWidth="20730" windowHeight="11160" tabRatio="852"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C40" i="10"/>
  <c r="BE39" i="10"/>
  <c r="AM39" i="10"/>
  <c r="U39" i="10"/>
  <c r="C39" i="10"/>
  <c r="BE38" i="10"/>
  <c r="U38" i="10"/>
  <c r="C38" i="10"/>
  <c r="BE37" i="10"/>
  <c r="C37" i="10"/>
  <c r="BE36"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AM36" i="10" s="1"/>
  <c r="AM37" i="10" s="1"/>
  <c r="AM38" i="10" s="1"/>
  <c r="BW34" i="10" s="1"/>
  <c r="BW35" i="10" s="1"/>
  <c r="BW36" i="10" s="1"/>
  <c r="BW37" i="10" s="1"/>
  <c r="BW38" i="10" s="1"/>
  <c r="BW39" i="10" s="1"/>
  <c r="BW40" i="10" s="1"/>
  <c r="BW41" i="10" s="1"/>
  <c r="BW42" i="10" s="1"/>
  <c r="BE34" i="10"/>
  <c r="BE35"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<sst xmlns="http://schemas.openxmlformats.org/spreadsheetml/2006/main" count="1171" uniqueCount="622">
  <si>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</si>
  <si>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</si>
  <si>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</si>
  <si>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</si>
  <si>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</si>
  <si>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</si>
  <si>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</si>
  <si>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</si>
  <si>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</si>
  <si>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</si>
  <si>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</si>
  <si>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</si>
  <si>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</si>
  <si>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</si>
  <si>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</si>
  <si>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</si>
  <si>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</si>
  <si>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</si>
  <si>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</si>
  <si>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</si>
  <si>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</si>
  <si>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</si>
  <si>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</si>
  <si>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</si>
  <si>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</si>
  <si>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</si>
  <si>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</si>
  <si>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</si>
  <si>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</si>
  <si>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</si>
  <si>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</si>
  <si>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</si>
  <si>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</si>
  <si>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</si>
  <si>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</si>
  <si>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</si>
  <si>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</si>
  <si>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</si>
  <si>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</si>
  <si>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</si>
  <si>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</si>
  <si>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</si>
  <si>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</si>
  <si>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</si>
  <si>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</si>
  <si>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</si>
  <si>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</si>
  <si>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</si>
  <si>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</si>
  <si>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</si>
  <si>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</si>
  <si>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</si>
  <si>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</si>
  <si>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</si>
  <si>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</si>
  <si>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</si>
  <si>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</si>
  <si>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</si>
  <si>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</si>
  <si>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</si>
  <si>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</si>
  <si>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</si>
  <si>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</si>
  <si>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</si>
  <si>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</si>
  <si>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</si>
  <si>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</si>
  <si>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</si>
  <si>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</si>
  <si>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</si>
  <si>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</si>
  <si>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</si>
  <si>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</si>
  <si>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</si>
  <si>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</si>
  <si>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</si>
  <si>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</si>
  <si>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</si>
  <si>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</si>
  <si>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</si>
  <si>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</si>
  <si>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</si>
  <si>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</si>
  <si>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</si>
  <si>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</si>
  <si>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</si>
  <si>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</si>
  <si>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</si>
  <si>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</si>
  <si>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</si>
  <si>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</si>
  <si>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</si>
  <si>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</si>
  <si>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</si>
  <si>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</si>
  <si>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</si>
  <si>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</si>
  <si>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</si>
  <si>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</si>
  <si>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</si>
  <si>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山口市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</si>
  <si>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</si>
  <si>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</si>
  <si>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</si>
  <si>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</si>
  <si>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</si>
  <si>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</si>
  <si>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</si>
  <si>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</si>
  <si>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</si>
  <si>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</si>
  <si>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</si>
  <si>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</si>
  <si>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</si>
  <si>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</si>
  <si>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</si>
  <si>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</si>
  <si>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</si>
  <si>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</si>
  <si>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</si>
  <si>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</si>
  <si>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</si>
  <si>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</si>
  <si>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</si>
  <si>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</si>
  <si>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</si>
  <si>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</si>
  <si>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</si>
  <si>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</si>
  <si>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</si>
  <si>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</si>
  <si>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</si>
  <si>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</si>
  <si>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</si>
  <si>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</si>
  <si>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</si>
  <si>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</si>
  <si>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</si>
  <si>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</si>
  <si>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</si>
  <si>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</si>
  <si>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</si>
  <si>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</si>
  <si>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</si>
  <si>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</si>
  <si>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</si>
  <si>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</si>
  <si>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</si>
  <si>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</si>
  <si>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</si>
  <si>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</si>
  <si>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</si>
  <si>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</si>
  <si>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</si>
  <si>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</si>
  <si>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</si>
  <si>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</si>
  <si>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</si>
  <si>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</si>
  <si>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</si>
  <si>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</si>
  <si>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</si>
  <si>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</si>
  <si>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</si>
  <si>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</si>
  <si>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</si>
  <si>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</si>
  <si>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</si>
  <si>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</si>
  <si>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</si>
  <si>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</si>
  <si>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</si>
  <si>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</si>
  <si>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</si>
  <si>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</si>
  <si>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</si>
  <si>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</si>
  <si>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</si>
  <si>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</si>
  <si>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</si>
  <si>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</si>
  <si>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</si>
  <si>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</si>
  <si>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</si>
  <si>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</si>
  <si>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</si>
  <si>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</si>
  <si>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</si>
  <si>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</si>
  <si>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</si>
  <si>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</si>
  <si>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</si>
  <si>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</si>
  <si>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</si>
  <si>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</si>
  <si>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</si>
  <si>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</si>
  <si>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</si>
  <si>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</si>
  <si>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</si>
  <si>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</si>
  <si>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</si>
  <si>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</si>
  <si>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</si>
  <si>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</si>
  <si>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</si>
  <si>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</si>
  <si>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</si>
  <si>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</si>
  <si>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</si>
  <si>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</si>
  <si>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</si>
  <si>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</si>
  <si>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</si>
  <si>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</si>
  <si>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</si>
  <si>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</si>
  <si>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</si>
  <si>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</si>
  <si>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山口県山口市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</si>
  <si>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</si>
  <si>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</si>
  <si>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</si>
  <si>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</si>
  <si>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</si>
  <si>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</si>
  <si>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</si>
  <si>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</si>
  <si>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</si>
  <si>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</si>
  <si>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</si>
  <si>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</si>
  <si>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</si>
  <si>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</si>
  <si>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</si>
  <si>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</si>
  <si>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</si>
  <si>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</si>
  <si>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</si>
  <si>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</si>
  <si>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</si>
  <si>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</si>
  <si>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</si>
  <si>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</si>
  <si>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</si>
  <si>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</si>
  <si>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</si>
  <si>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</si>
  <si>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</si>
  <si>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</si>
  <si>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</si>
  <si>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</si>
  <si>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</si>
  <si>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</si>
  <si>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</si>
  <si>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</si>
  <si>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</si>
  <si>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</si>
  <si>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</si>
  <si>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</si>
  <si>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</si>
  <si>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</si>
  <si>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</si>
  <si>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</si>
  <si>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</si>
  <si>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</si>
  <si>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</si>
  <si>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</si>
  <si>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</si>
  <si>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</si>
  <si>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</si>
  <si>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</si>
  <si>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</si>
  <si>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</si>
  <si>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</si>
  <si>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</si>
  <si>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</si>
  <si>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</si>
  <si>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</si>
  <si>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</si>
  <si>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</si>
  <si>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</si>
  <si>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</si>
  <si>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</si>
  <si>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</si>
  <si>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</si>
  <si>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</si>
  <si>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</si>
  <si>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</si>
  <si>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</si>
  <si>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</si>
  <si>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</si>
  <si>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</si>
  <si>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</si>
  <si>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</si>
  <si>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</si>
  <si>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</si>
  <si>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</si>
  <si>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</si>
  <si>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</si>
  <si>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</si>
  <si>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</si>
  <si>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</si>
  <si>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</si>
  <si>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</si>
  <si>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</si>
  <si>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</si>
  <si>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</si>
  <si>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</si>
  <si>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</si>
  <si>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</si>
  <si>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</si>
  <si>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</si>
  <si>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</si>
  <si>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</si>
  <si>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</si>
  <si>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</si>
  <si>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</si>
  <si>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</si>
  <si>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</si>
  <si>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</si>
  <si>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</si>
  <si>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</si>
  <si>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</si>
  <si>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</si>
  <si>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</si>
  <si>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</si>
  <si>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</si>
  <si>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</si>
  <si>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</si>
  <si>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</si>
  <si>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</si>
  <si>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</si>
  <si>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</si>
  <si>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</si>
  <si>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</si>
  <si>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</si>
  <si>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</si>
  <si>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</si>
  <si>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</si>
  <si>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</si>
  <si>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</si>
  <si>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</si>
  <si>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</si>
  <si>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</si>
  <si>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</si>
  <si>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</si>
  <si>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</si>
  <si>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</si>
  <si>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</si>
  <si>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</si>
  <si>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</si>
  <si>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</si>
  <si>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</si>
  <si>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</si>
  <si>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</si>
  <si>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</si>
  <si>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</si>
  <si>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</si>
  <si>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</si>
  <si>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</si>
  <si>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</si>
  <si>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</si>
  <si>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</si>
  <si>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</si>
  <si>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</si>
  <si>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</si>
  <si>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</si>
  <si>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</si>
  <si>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</si>
  <si>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</si>
  <si>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</si>
  <si>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山口県山口市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</si>
  <si>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</si>
  <si>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</si>
  <si>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</si>
  <si>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</si>
  <si>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</si>
  <si>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</si>
  <si>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</si>
  <si>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</si>
  <si>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</si>
  <si>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</si>
  <si>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</si>
  <si>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</si>
  <si>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</si>
  <si>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</si>
  <si>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</si>
  <si>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</si>
  <si>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</si>
  <si>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</si>
  <si>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</si>
  <si>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</si>
  <si>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地域下水道事業特別会計</t>
    <phoneticPr fontId="5"/>
  </si>
  <si>
    <t>特別林野特別会計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</si>
  <si>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</si>
  <si>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</si>
  <si>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</si>
  <si>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</si>
  <si>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</si>
  <si>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</si>
  <si>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</si>
  <si>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</si>
  <si>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</si>
  <si>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</si>
  <si>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</si>
  <si>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</si>
  <si>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</si>
  <si>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</si>
  <si>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</si>
  <si>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</si>
  <si>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</si>
  <si>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</si>
  <si>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</si>
  <si>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公共下水道事業会計</t>
    <phoneticPr fontId="5"/>
  </si>
  <si>
    <t>農業集落排水事業会計</t>
    <phoneticPr fontId="5"/>
  </si>
  <si>
    <t>法適用企業</t>
    <phoneticPr fontId="5"/>
  </si>
  <si>
    <t>漁業集落排水事業会計</t>
    <phoneticPr fontId="5"/>
  </si>
  <si>
    <t>簡易水道事業会計</t>
    <phoneticPr fontId="5"/>
  </si>
  <si>
    <t>国民宿舎特別会計</t>
    <phoneticPr fontId="5"/>
  </si>
  <si>
    <t>法非適用企業</t>
    <phoneticPr fontId="5"/>
  </si>
  <si>
    <t>鋳銭司第二団地整備事業特別会計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</si>
  <si>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</si>
  <si>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</si>
  <si>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</si>
  <si>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</si>
  <si>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</si>
  <si>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</si>
  <si>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</si>
  <si>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</si>
  <si>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</si>
  <si>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</si>
  <si>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</si>
  <si>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</si>
  <si>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</si>
  <si>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</si>
  <si>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</si>
  <si>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</si>
  <si>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</si>
  <si>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</si>
  <si>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</si>
  <si>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</si>
  <si>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</si>
  <si>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</si>
  <si>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</si>
  <si>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</si>
  <si>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</si>
  <si>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</si>
  <si>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</si>
  <si>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</si>
  <si>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</si>
  <si>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</si>
  <si>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</si>
  <si>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</si>
  <si>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</si>
  <si>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</si>
  <si>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</si>
  <si>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</si>
  <si>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</si>
  <si>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</si>
  <si>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</si>
  <si>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</si>
  <si>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</si>
  <si>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</si>
  <si>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</si>
  <si>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</si>
  <si>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</si>
  <si>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</si>
  <si>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</si>
  <si>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</si>
  <si>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</si>
  <si>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</si>
  <si>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</si>
  <si>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</si>
  <si>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</si>
  <si>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</si>
  <si>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</si>
  <si>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</si>
  <si>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</si>
  <si>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農業集落排水事業会計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</si>
  <si>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</si>
  <si>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</si>
  <si>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</si>
  <si>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</si>
  <si>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</si>
  <si>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</si>
  <si>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</si>
  <si>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</si>
  <si>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</si>
  <si>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</si>
  <si>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</si>
  <si>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</si>
  <si>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</si>
  <si>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</si>
  <si>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</si>
  <si>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</si>
  <si>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</si>
  <si>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</si>
  <si>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</si>
  <si>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</si>
  <si>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</si>
  <si>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</si>
  <si>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</si>
  <si>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</si>
  <si>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</si>
  <si>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</si>
  <si>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</si>
  <si>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</si>
  <si>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</si>
  <si>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</si>
  <si>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</si>
  <si>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</si>
  <si>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</si>
  <si>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</si>
  <si>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</si>
  <si>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</si>
  <si>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</si>
  <si>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</si>
  <si>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</si>
  <si>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</si>
  <si>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</si>
  <si>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</si>
  <si>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</si>
  <si>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</si>
  <si>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</si>
  <si>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</si>
  <si>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</si>
  <si>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</si>
  <si>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</si>
  <si>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</si>
  <si>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</si>
  <si>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</si>
  <si>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</si>
  <si>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</si>
  <si>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</si>
  <si>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</si>
  <si>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</si>
  <si>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</si>
  <si>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</si>
  <si>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</si>
  <si>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</si>
  <si>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</si>
  <si>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</si>
  <si>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</si>
  <si>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</si>
  <si>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</si>
  <si>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</si>
  <si>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</si>
  <si>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</si>
  <si>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</si>
  <si>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</si>
  <si>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</si>
  <si>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</si>
  <si>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</si>
  <si>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</si>
  <si>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</si>
  <si>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</si>
  <si>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</si>
  <si>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</si>
  <si>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</si>
  <si>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</si>
  <si>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</si>
  <si>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</si>
  <si>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0.07</t>
  </si>
  <si>
    <t>▲ 4.11</t>
  </si>
  <si>
    <t>▲ 2.68</t>
  </si>
  <si>
    <t>▲ 0.02</t>
  </si>
  <si>
    <t>▲ 0.73</t>
  </si>
  <si>
    <t>水道事業会計</t>
  </si>
  <si>
    <t>公共下水道事業会計</t>
  </si>
  <si>
    <t>一般会計</t>
  </si>
  <si>
    <t>介護保険特別会計</t>
  </si>
  <si>
    <t>簡易水道事業会計</t>
  </si>
  <si>
    <t>国民健康保険特別会計</t>
  </si>
  <si>
    <t>農業集落排水事業会計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</si>
  <si>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</si>
  <si>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</si>
  <si>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</si>
  <si>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</si>
  <si>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</si>
  <si>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</si>
  <si>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</si>
  <si>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</si>
  <si>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</si>
  <si>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</si>
  <si>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山口県市町総合事務組合（一般会計）</t>
    <rPh sb="0" eb="3">
      <t>ヤマグチケン</t>
    </rPh>
    <rPh sb="3" eb="5">
      <t>シマチ</t>
    </rPh>
    <rPh sb="5" eb="11">
      <t>ソウゴウジムクミアイ</t>
    </rPh>
    <rPh sb="12" eb="16">
      <t>イッパンカイケイ</t>
    </rPh>
    <phoneticPr fontId="2"/>
  </si>
  <si>
    <t>山口県市町総合事務組合（退職手当特別会計）</t>
    <rPh sb="0" eb="3">
      <t>ヤマグチケン</t>
    </rPh>
    <rPh sb="3" eb="11">
      <t>シマチソウゴウジムクミアイ</t>
    </rPh>
    <rPh sb="12" eb="16">
      <t>タイショクテアテ</t>
    </rPh>
    <rPh sb="16" eb="20">
      <t>トクベツカイケイ</t>
    </rPh>
    <phoneticPr fontId="2"/>
  </si>
  <si>
    <t>山口県市町総合事務組合（消防団員補償等特別会計）</t>
    <rPh sb="0" eb="11">
      <t>ヤマグチケンシマチソウゴウジムクミアイ</t>
    </rPh>
    <rPh sb="12" eb="16">
      <t>ショウボウダンイン</t>
    </rPh>
    <rPh sb="16" eb="19">
      <t>ホショウトウ</t>
    </rPh>
    <rPh sb="19" eb="23">
      <t>トクベツカイケイ</t>
    </rPh>
    <phoneticPr fontId="2"/>
  </si>
  <si>
    <t>山口県市町総合事務組合（非常勤職員公務災害補償特別会計）</t>
    <rPh sb="0" eb="11">
      <t>ヤマグチケンシマチソウゴウジムクミアイ</t>
    </rPh>
    <rPh sb="12" eb="17">
      <t>ヒジョウキンショクイン</t>
    </rPh>
    <rPh sb="17" eb="23">
      <t>コウムサイガイホショウ</t>
    </rPh>
    <rPh sb="23" eb="27">
      <t>トクベツカイケイ</t>
    </rPh>
    <phoneticPr fontId="2"/>
  </si>
  <si>
    <t>山口県市町総合事務組合（山口県市町公平委員会特別会計）</t>
    <rPh sb="0" eb="11">
      <t>ヤマグチケンシマチソウゴウジムクミアイ</t>
    </rPh>
    <rPh sb="12" eb="15">
      <t>ヤマグチケン</t>
    </rPh>
    <rPh sb="15" eb="17">
      <t>シマチ</t>
    </rPh>
    <rPh sb="17" eb="19">
      <t>コウヘイ</t>
    </rPh>
    <rPh sb="19" eb="22">
      <t>イインカイ</t>
    </rPh>
    <rPh sb="22" eb="24">
      <t>トクベツ</t>
    </rPh>
    <rPh sb="24" eb="26">
      <t>カイケイ</t>
    </rPh>
    <phoneticPr fontId="2"/>
  </si>
  <si>
    <t>山口県市町総合事務組合（交通災害共済特別会計）</t>
    <rPh sb="0" eb="11">
      <t>ヤマグチケンシマチソウゴウジムクミアイ</t>
    </rPh>
    <rPh sb="12" eb="22">
      <t>コウツウサイガイキョウサイトクベツカイケイ</t>
    </rPh>
    <phoneticPr fontId="2"/>
  </si>
  <si>
    <t>山口県市町総合事務組合（山口県自治会館管理特別会計）</t>
    <rPh sb="0" eb="11">
      <t>ヤマグチケンシマチソウゴウジムクミアイ</t>
    </rPh>
    <rPh sb="12" eb="15">
      <t>ヤマグチケン</t>
    </rPh>
    <rPh sb="15" eb="25">
      <t>ジチカイカンカンリトクベツカイケイ</t>
    </rPh>
    <phoneticPr fontId="2"/>
  </si>
  <si>
    <t>山口県後期高齢者医療広域連合（一般会計）</t>
    <rPh sb="0" eb="3">
      <t>ヤマグチケン</t>
    </rPh>
    <rPh sb="3" eb="8">
      <t>コウキコウレイシャ</t>
    </rPh>
    <rPh sb="8" eb="14">
      <t>イリョウコウイキレンゴウ</t>
    </rPh>
    <rPh sb="15" eb="19">
      <t>イッパンカイケイ</t>
    </rPh>
    <phoneticPr fontId="2"/>
  </si>
  <si>
    <t>山口県後期高齢者医療広域連合（後期高齢者医療特別会計）</t>
    <rPh sb="0" eb="3">
      <t>ヤマグチケン</t>
    </rPh>
    <rPh sb="3" eb="8">
      <t>コウキコウレイシャ</t>
    </rPh>
    <rPh sb="8" eb="14">
      <t>イリョウコウイキレンゴウ</t>
    </rPh>
    <rPh sb="15" eb="26">
      <t>コウキコウレイシャイリョウトクベツカイケイ</t>
    </rPh>
    <phoneticPr fontId="2"/>
  </si>
  <si>
    <t>山口市文化振興財団</t>
    <rPh sb="0" eb="9">
      <t>ヤマグチシブンカシンコウザイダン</t>
    </rPh>
    <phoneticPr fontId="2"/>
  </si>
  <si>
    <t>山口観光コンベンション協会</t>
    <rPh sb="0" eb="2">
      <t>ヤマグチ</t>
    </rPh>
    <rPh sb="2" eb="4">
      <t>カンコウ</t>
    </rPh>
    <rPh sb="11" eb="13">
      <t>キョウカイ</t>
    </rPh>
    <phoneticPr fontId="2"/>
  </si>
  <si>
    <t>ちょうげん</t>
    <phoneticPr fontId="2"/>
  </si>
  <si>
    <t>願成就</t>
    <rPh sb="0" eb="3">
      <t>ガンジョウジュ</t>
    </rPh>
    <phoneticPr fontId="2"/>
  </si>
  <si>
    <t>街づくり山口</t>
    <rPh sb="0" eb="1">
      <t>マチ</t>
    </rPh>
    <rPh sb="4" eb="6">
      <t>ヤマグチ</t>
    </rPh>
    <phoneticPr fontId="2"/>
  </si>
  <si>
    <t>阿知須まち開発</t>
    <rPh sb="0" eb="3">
      <t>アジス</t>
    </rPh>
    <rPh sb="5" eb="7">
      <t>カイハツ</t>
    </rPh>
    <phoneticPr fontId="2"/>
  </si>
  <si>
    <t>山口市徳地農業公社</t>
    <rPh sb="0" eb="2">
      <t>ヤマグチ</t>
    </rPh>
    <rPh sb="2" eb="3">
      <t>シ</t>
    </rPh>
    <rPh sb="3" eb="5">
      <t>トクヂ</t>
    </rPh>
    <rPh sb="5" eb="7">
      <t>ノウギョウ</t>
    </rPh>
    <rPh sb="7" eb="9">
      <t>コウシャ</t>
    </rPh>
    <phoneticPr fontId="2"/>
  </si>
  <si>
    <t>ふるさと振興公社</t>
    <rPh sb="4" eb="8">
      <t>シンコウコウシャ</t>
    </rPh>
    <phoneticPr fontId="2"/>
  </si>
  <si>
    <t>やまぐち農林振興公社</t>
    <rPh sb="4" eb="10">
      <t>ノウリンシンコウコウシャ</t>
    </rPh>
    <phoneticPr fontId="2"/>
  </si>
  <si>
    <t>山口県施設管理財団</t>
    <rPh sb="0" eb="3">
      <t>ヤマグチケン</t>
    </rPh>
    <rPh sb="3" eb="9">
      <t>シセツカンリ</t>
    </rPh>
    <phoneticPr fontId="2"/>
  </si>
  <si>
    <t>山口県デジタル技術振興財団</t>
    <rPh sb="0" eb="3">
      <t>ヤマグチケン</t>
    </rPh>
    <rPh sb="7" eb="13">
      <t>ギジュツシンコウザイダン</t>
    </rPh>
    <phoneticPr fontId="2"/>
  </si>
  <si>
    <t>山口県流通センター</t>
    <rPh sb="0" eb="3">
      <t>ヤマグチケン</t>
    </rPh>
    <rPh sb="3" eb="5">
      <t>リュウツウ</t>
    </rPh>
    <phoneticPr fontId="2"/>
  </si>
  <si>
    <t>庁舎建設基金</t>
    <rPh sb="0" eb="6">
      <t>チョウシャケンセツキキン</t>
    </rPh>
    <phoneticPr fontId="5"/>
  </si>
  <si>
    <t>職員退職手当基金</t>
    <rPh sb="0" eb="2">
      <t>ショクイン</t>
    </rPh>
    <rPh sb="2" eb="6">
      <t>タイショクテアテ</t>
    </rPh>
    <rPh sb="6" eb="8">
      <t>キキン</t>
    </rPh>
    <phoneticPr fontId="2"/>
  </si>
  <si>
    <t>地域振興基金</t>
    <rPh sb="0" eb="6">
      <t>チイキシンコウキキン</t>
    </rPh>
    <phoneticPr fontId="2"/>
  </si>
  <si>
    <t>合併特例基金</t>
    <rPh sb="0" eb="6">
      <t>ガッペイトクレイキキン</t>
    </rPh>
    <phoneticPr fontId="2"/>
  </si>
  <si>
    <t>こども基金</t>
    <rPh sb="3" eb="5">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</si>
  <si>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</si>
  <si>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</si>
  <si>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将来負担比率が増加傾向にあり、類似団体と比べて高い水準にある。有形固定資産減価償却率については、近年の大型建設事業の実施による影響から、類似団体よりも低い水準にある。
　今後年数を経過することにより、有形固定資産減価償却率が上昇していくことが予想されるため、公共施設等総合管理計画に基づき、老朽化した施設の集約化・複合化や除却などを進めていくこととし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</si>
  <si>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</si>
  <si>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</si>
  <si>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</si>
  <si>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</si>
  <si>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</si>
  <si>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</si>
  <si>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して高い水準にある。今後も本庁舎の建替え等の大型建設事業を実施する予定があり、これからも両指標が上昇していくことが考えられるため、引き続き交付税措置のある有利な地方債を活用し、将来負担比率増加の抑制に取り組んでいく。</t>
    <rPh sb="47" eb="49">
      <t>オオガタ</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</si>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</sst>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5828-4A39-AC8A-FE3D35E132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68785</c:v>
                </c:pt>
                <c:pt idx="1">
                  <c:v>102656</c:v>
                </c:pt>
                <c:pt idx="2">
                  <c:v>108158</c:v>
                </c:pt>
                <c:pt idx="3">
                  <c:v>70777</c:v>
                </c:pt>
                <c:pt idx="4">
                  <c:v>58387</c:v>
                </c:pt>
              </c:numCache>
            </c:numRef>
          </c:val>
          <c:smooth val="0"/>
          <c:extLst>
            <c:ext xmlns:c16="http://schemas.microsoft.com/office/drawing/2014/chart" uri="{C3380CC4-5D6E-409C-BE32-E72D297353CC}">
              <c16:uniqueId val="{00000001-5828-4A39-AC8A-FE3D35E1324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1.62</c:v>
                </c:pt>
                <c:pt idx="1">
                  <c:v>1.62</c:v>
                </c:pt>
                <c:pt idx="2">
                  <c:v>1.67</c:v>
                </c:pt>
                <c:pt idx="3">
                  <c:v>1.48</c:v>
                </c:pt>
                <c:pt idx="4">
                  <c:v>1.73</c:v>
                </c:pt>
              </c:numCache>
            </c:numRef>
          </c:val>
          <c:extLst>
            <c:ext xmlns:c16="http://schemas.microsoft.com/office/drawing/2014/chart" uri="{C3380CC4-5D6E-409C-BE32-E72D297353CC}">
              <c16:uniqueId val="{00000000-2DD1-4E14-9BF7-47985707B8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12.97</c:v>
                </c:pt>
                <c:pt idx="1">
                  <c:v>9.64</c:v>
                </c:pt>
                <c:pt idx="2">
                  <c:v>7.5</c:v>
                </c:pt>
                <c:pt idx="3">
                  <c:v>8.18</c:v>
                </c:pt>
                <c:pt idx="4">
                  <c:v>8.2100000000000009</c:v>
                </c:pt>
              </c:numCache>
            </c:numRef>
          </c:val>
          <c:extLst>
            <c:ext xmlns:c16="http://schemas.microsoft.com/office/drawing/2014/chart" uri="{C3380CC4-5D6E-409C-BE32-E72D297353CC}">
              <c16:uniqueId val="{00000001-2DD1-4E14-9BF7-47985707B83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-7.0000000000000007E-2</c:v>
                </c:pt>
                <c:pt idx="1">
                  <c:v>-4.1100000000000003</c:v>
                </c:pt>
                <c:pt idx="2">
                  <c:v>-2.68</c:v>
                </c:pt>
                <c:pt idx="3">
                  <c:v>-0.02</c:v>
                </c:pt>
                <c:pt idx="4">
                  <c:v>-0.73</c:v>
                </c:pt>
              </c:numCache>
            </c:numRef>
          </c:val>
          <c:smooth val="0"/>
          <c:extLst>
            <c:ext xmlns:c16="http://schemas.microsoft.com/office/drawing/2014/chart" uri="{C3380CC4-5D6E-409C-BE32-E72D297353CC}">
              <c16:uniqueId val="{00000002-2DD1-4E14-9BF7-47985707B83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0.06</c:v>
                </c:pt>
                <c:pt idx="2">
                  <c:v>#N/A</c:v>
                </c:pt>
                <c:pt idx="3">
                  <c:v>0.11</c:v>
                </c:pt>
                <c:pt idx="4">
                  <c:v>#N/A</c:v>
                </c:pt>
                <c:pt idx="5">
                  <c:v>0.02</c:v>
                </c:pt>
                <c:pt idx="6">
                  <c:v>#N/A</c:v>
                </c:pt>
                <c:pt idx="7">
                  <c:v>0.02</c:v>
                </c:pt>
                <c:pt idx="8">
                  <c:v>#N/A</c:v>
                </c:pt>
                <c:pt idx="9">
                  <c:v>0.01</c:v>
                </c:pt>
              </c:numCache>
            </c:numRef>
          </c:val>
          <c:extLst>
            <c:ext xmlns:c16="http://schemas.microsoft.com/office/drawing/2014/chart" uri="{C3380CC4-5D6E-409C-BE32-E72D297353CC}">
              <c16:uniqueId val="{00000000-8003-4AB1-A357-279A363AE5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03-4AB1-A357-279A363AE55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0.09</c:v>
                </c:pt>
                <c:pt idx="4">
                  <c:v>#N/A</c:v>
                </c:pt>
                <c:pt idx="5">
                  <c:v>0.03</c:v>
                </c:pt>
                <c:pt idx="6">
                  <c:v>#N/A</c:v>
                </c:pt>
                <c:pt idx="7">
                  <c:v>0.08</c:v>
                </c:pt>
                <c:pt idx="8">
                  <c:v>#N/A</c:v>
                </c:pt>
                <c:pt idx="9">
                  <c:v>0.04</c:v>
                </c:pt>
              </c:numCache>
            </c:numRef>
          </c:val>
          <c:extLst>
            <c:ext xmlns:c16="http://schemas.microsoft.com/office/drawing/2014/chart" uri="{C3380CC4-5D6E-409C-BE32-E72D297353CC}">
              <c16:uniqueId val="{00000002-8003-4AB1-A357-279A363AE556}"/>
            </c:ext>
          </c:extLst>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c:v>
                </c:pt>
                <c:pt idx="2">
                  <c:v>#N/A</c:v>
                </c:pt>
                <c:pt idx="3">
                  <c:v>0.11</c:v>
                </c:pt>
                <c:pt idx="4">
                  <c:v>#N/A</c:v>
                </c:pt>
                <c:pt idx="5">
                  <c:v>0.1</c:v>
                </c:pt>
                <c:pt idx="6">
                  <c:v>#N/A</c:v>
                </c:pt>
                <c:pt idx="7">
                  <c:v>0.1</c:v>
                </c:pt>
                <c:pt idx="8">
                  <c:v>#N/A</c:v>
                </c:pt>
                <c:pt idx="9">
                  <c:v>0.11</c:v>
                </c:pt>
              </c:numCache>
            </c:numRef>
          </c:val>
          <c:extLst>
            <c:ext xmlns:c16="http://schemas.microsoft.com/office/drawing/2014/chart" uri="{C3380CC4-5D6E-409C-BE32-E72D297353CC}">
              <c16:uniqueId val="{00000003-8003-4AB1-A357-279A363AE556}"/>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0.81</c:v>
                </c:pt>
                <c:pt idx="2">
                  <c:v>#N/A</c:v>
                </c:pt>
                <c:pt idx="3">
                  <c:v>0.31</c:v>
                </c:pt>
                <c:pt idx="4">
                  <c:v>#N/A</c:v>
                </c:pt>
                <c:pt idx="5">
                  <c:v>0.27</c:v>
                </c:pt>
                <c:pt idx="6">
                  <c:v>#N/A</c:v>
                </c:pt>
                <c:pt idx="7">
                  <c:v>0.08</c:v>
                </c:pt>
                <c:pt idx="8">
                  <c:v>#N/A</c:v>
                </c:pt>
                <c:pt idx="9">
                  <c:v>0.14000000000000001</c:v>
                </c:pt>
              </c:numCache>
            </c:numRef>
          </c:val>
          <c:extLst>
            <c:ext xmlns:c16="http://schemas.microsoft.com/office/drawing/2014/chart" uri="{C3380CC4-5D6E-409C-BE32-E72D297353CC}">
              <c16:uniqueId val="{00000004-8003-4AB1-A357-279A363AE556}"/>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0.15</c:v>
                </c:pt>
                <c:pt idx="6">
                  <c:v>#N/A</c:v>
                </c:pt>
                <c:pt idx="7">
                  <c:v>0.19</c:v>
                </c:pt>
                <c:pt idx="8">
                  <c:v>#N/A</c:v>
                </c:pt>
                <c:pt idx="9">
                  <c:v>0.2</c:v>
                </c:pt>
              </c:numCache>
            </c:numRef>
          </c:val>
          <c:extLst>
            <c:ext xmlns:c16="http://schemas.microsoft.com/office/drawing/2014/chart" uri="{C3380CC4-5D6E-409C-BE32-E72D297353CC}">
              <c16:uniqueId val="{00000005-8003-4AB1-A357-279A363AE55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1.01</c:v>
                </c:pt>
                <c:pt idx="2">
                  <c:v>#N/A</c:v>
                </c:pt>
                <c:pt idx="3">
                  <c:v>1.08</c:v>
                </c:pt>
                <c:pt idx="4">
                  <c:v>#N/A</c:v>
                </c:pt>
                <c:pt idx="5">
                  <c:v>0.42</c:v>
                </c:pt>
                <c:pt idx="6">
                  <c:v>#N/A</c:v>
                </c:pt>
                <c:pt idx="7">
                  <c:v>0.6</c:v>
                </c:pt>
                <c:pt idx="8">
                  <c:v>#N/A</c:v>
                </c:pt>
                <c:pt idx="9">
                  <c:v>0.67</c:v>
                </c:pt>
              </c:numCache>
            </c:numRef>
          </c:val>
          <c:extLst>
            <c:ext xmlns:c16="http://schemas.microsoft.com/office/drawing/2014/chart" uri="{C3380CC4-5D6E-409C-BE32-E72D297353CC}">
              <c16:uniqueId val="{00000006-8003-4AB1-A357-279A363AE55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1.61</c:v>
                </c:pt>
                <c:pt idx="2">
                  <c:v>#N/A</c:v>
                </c:pt>
                <c:pt idx="3">
                  <c:v>1.61</c:v>
                </c:pt>
                <c:pt idx="4">
                  <c:v>#N/A</c:v>
                </c:pt>
                <c:pt idx="5">
                  <c:v>1.66</c:v>
                </c:pt>
                <c:pt idx="6">
                  <c:v>#N/A</c:v>
                </c:pt>
                <c:pt idx="7">
                  <c:v>1.47</c:v>
                </c:pt>
                <c:pt idx="8">
                  <c:v>#N/A</c:v>
                </c:pt>
                <c:pt idx="9">
                  <c:v>1.72</c:v>
                </c:pt>
              </c:numCache>
            </c:numRef>
          </c:val>
          <c:extLst>
            <c:ext xmlns:c16="http://schemas.microsoft.com/office/drawing/2014/chart" uri="{C3380CC4-5D6E-409C-BE32-E72D297353CC}">
              <c16:uniqueId val="{00000007-8003-4AB1-A357-279A363AE556}"/>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1.74</c:v>
                </c:pt>
                <c:pt idx="2">
                  <c:v>#N/A</c:v>
                </c:pt>
                <c:pt idx="3">
                  <c:v>1.96</c:v>
                </c:pt>
                <c:pt idx="4">
                  <c:v>#N/A</c:v>
                </c:pt>
                <c:pt idx="5">
                  <c:v>2.46</c:v>
                </c:pt>
                <c:pt idx="6">
                  <c:v>#N/A</c:v>
                </c:pt>
                <c:pt idx="7">
                  <c:v>2.61</c:v>
                </c:pt>
                <c:pt idx="8">
                  <c:v>#N/A</c:v>
                </c:pt>
                <c:pt idx="9">
                  <c:v>2.66</c:v>
                </c:pt>
              </c:numCache>
            </c:numRef>
          </c:val>
          <c:extLst>
            <c:ext xmlns:c16="http://schemas.microsoft.com/office/drawing/2014/chart" uri="{C3380CC4-5D6E-409C-BE32-E72D297353CC}">
              <c16:uniqueId val="{00000008-8003-4AB1-A357-279A363AE55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6.38</c:v>
                </c:pt>
                <c:pt idx="2">
                  <c:v>#N/A</c:v>
                </c:pt>
                <c:pt idx="3">
                  <c:v>6.55</c:v>
                </c:pt>
                <c:pt idx="4">
                  <c:v>#N/A</c:v>
                </c:pt>
                <c:pt idx="5">
                  <c:v>7.17</c:v>
                </c:pt>
                <c:pt idx="6">
                  <c:v>#N/A</c:v>
                </c:pt>
                <c:pt idx="7">
                  <c:v>7.08</c:v>
                </c:pt>
                <c:pt idx="8">
                  <c:v>#N/A</c:v>
                </c:pt>
                <c:pt idx="9">
                  <c:v>6.91</c:v>
                </c:pt>
              </c:numCache>
            </c:numRef>
          </c:val>
          <c:extLst>
            <c:ext xmlns:c16="http://schemas.microsoft.com/office/drawing/2014/chart" uri="{C3380CC4-5D6E-409C-BE32-E72D297353CC}">
              <c16:uniqueId val="{00000009-8003-4AB1-A357-279A363AE5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9828</c:v>
                </c:pt>
                <c:pt idx="5">
                  <c:v>9955</c:v>
                </c:pt>
                <c:pt idx="8">
                  <c:v>9966</c:v>
                </c:pt>
                <c:pt idx="11">
                  <c:v>9851</c:v>
                </c:pt>
                <c:pt idx="14">
                  <c:v>9922</c:v>
                </c:pt>
              </c:numCache>
            </c:numRef>
          </c:val>
          <c:extLst>
            <c:ext xmlns:c16="http://schemas.microsoft.com/office/drawing/2014/chart" uri="{C3380CC4-5D6E-409C-BE32-E72D297353CC}">
              <c16:uniqueId val="{00000000-DEDE-4F8A-AC68-5CE666C2BE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EDE-4F8A-AC68-5CE666C2BE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221</c:v>
                </c:pt>
                <c:pt idx="3">
                  <c:v>222</c:v>
                </c:pt>
                <c:pt idx="6">
                  <c:v>211</c:v>
                </c:pt>
                <c:pt idx="9">
                  <c:v>210</c:v>
                </c:pt>
                <c:pt idx="12">
                  <c:v>209</c:v>
                </c:pt>
              </c:numCache>
            </c:numRef>
          </c:val>
          <c:extLst>
            <c:ext xmlns:c16="http://schemas.microsoft.com/office/drawing/2014/chart" uri="{C3380CC4-5D6E-409C-BE32-E72D297353CC}">
              <c16:uniqueId val="{00000002-DEDE-4F8A-AC68-5CE666C2BE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167</c:v>
                </c:pt>
                <c:pt idx="3">
                  <c:v>175</c:v>
                </c:pt>
                <c:pt idx="6">
                  <c:v>173</c:v>
                </c:pt>
                <c:pt idx="9">
                  <c:v>0</c:v>
                </c:pt>
                <c:pt idx="12">
                  <c:v>0</c:v>
                </c:pt>
              </c:numCache>
            </c:numRef>
          </c:val>
          <c:extLst>
            <c:ext xmlns:c16="http://schemas.microsoft.com/office/drawing/2014/chart" uri="{C3380CC4-5D6E-409C-BE32-E72D297353CC}">
              <c16:uniqueId val="{00000003-DEDE-4F8A-AC68-5CE666C2BE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1899</c:v>
                </c:pt>
                <c:pt idx="3">
                  <c:v>1864</c:v>
                </c:pt>
                <c:pt idx="6">
                  <c:v>1835</c:v>
                </c:pt>
                <c:pt idx="9">
                  <c:v>1984</c:v>
                </c:pt>
                <c:pt idx="12">
                  <c:v>2101</c:v>
                </c:pt>
              </c:numCache>
            </c:numRef>
          </c:val>
          <c:extLst>
            <c:ext xmlns:c16="http://schemas.microsoft.com/office/drawing/2014/chart" uri="{C3380CC4-5D6E-409C-BE32-E72D297353CC}">
              <c16:uniqueId val="{00000004-DEDE-4F8A-AC68-5CE666C2BE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DE-4F8A-AC68-5CE666C2BE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DE-4F8A-AC68-5CE666C2BE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9562</c:v>
                </c:pt>
                <c:pt idx="3">
                  <c:v>9829</c:v>
                </c:pt>
                <c:pt idx="6">
                  <c:v>9813</c:v>
                </c:pt>
                <c:pt idx="9">
                  <c:v>9974</c:v>
                </c:pt>
                <c:pt idx="12">
                  <c:v>10160</c:v>
                </c:pt>
              </c:numCache>
            </c:numRef>
          </c:val>
          <c:extLst>
            <c:ext xmlns:c16="http://schemas.microsoft.com/office/drawing/2014/chart" uri="{C3380CC4-5D6E-409C-BE32-E72D297353CC}">
              <c16:uniqueId val="{00000007-DEDE-4F8A-AC68-5CE666C2BE4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2021</c:v>
                </c:pt>
                <c:pt idx="2">
                  <c:v>#N/A</c:v>
                </c:pt>
                <c:pt idx="3">
                  <c:v>#N/A</c:v>
                </c:pt>
                <c:pt idx="4">
                  <c:v>2135</c:v>
                </c:pt>
                <c:pt idx="5">
                  <c:v>#N/A</c:v>
                </c:pt>
                <c:pt idx="6">
                  <c:v>#N/A</c:v>
                </c:pt>
                <c:pt idx="7">
                  <c:v>2066</c:v>
                </c:pt>
                <c:pt idx="8">
                  <c:v>#N/A</c:v>
                </c:pt>
                <c:pt idx="9">
                  <c:v>#N/A</c:v>
                </c:pt>
                <c:pt idx="10">
                  <c:v>2317</c:v>
                </c:pt>
                <c:pt idx="11">
                  <c:v>#N/A</c:v>
                </c:pt>
                <c:pt idx="12">
                  <c:v>#N/A</c:v>
                </c:pt>
                <c:pt idx="13">
                  <c:v>2548</c:v>
                </c:pt>
                <c:pt idx="14">
                  <c:v>#N/A</c:v>
                </c:pt>
              </c:numCache>
            </c:numRef>
          </c:val>
          <c:smooth val="0"/>
          <c:extLst>
            <c:ext xmlns:c16="http://schemas.microsoft.com/office/drawing/2014/chart" uri="{C3380CC4-5D6E-409C-BE32-E72D297353CC}">
              <c16:uniqueId val="{00000008-DEDE-4F8A-AC68-5CE666C2BE4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99626</c:v>
                </c:pt>
                <c:pt idx="5">
                  <c:v>99808</c:v>
                </c:pt>
                <c:pt idx="8">
                  <c:v>98299</c:v>
                </c:pt>
                <c:pt idx="11">
                  <c:v>95979</c:v>
                </c:pt>
                <c:pt idx="14">
                  <c:v>91471</c:v>
                </c:pt>
              </c:numCache>
            </c:numRef>
          </c:val>
          <c:extLst>
            <c:ext xmlns:c16="http://schemas.microsoft.com/office/drawing/2014/chart" uri="{C3380CC4-5D6E-409C-BE32-E72D297353CC}">
              <c16:uniqueId val="{00000000-6640-42FC-ABBA-4B09B26D09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18629</c:v>
                </c:pt>
                <c:pt idx="5">
                  <c:v>17458</c:v>
                </c:pt>
                <c:pt idx="8">
                  <c:v>17567</c:v>
                </c:pt>
                <c:pt idx="11">
                  <c:v>17254</c:v>
                </c:pt>
                <c:pt idx="14">
                  <c:v>16926</c:v>
                </c:pt>
              </c:numCache>
            </c:numRef>
          </c:val>
          <c:extLst>
            <c:ext xmlns:c16="http://schemas.microsoft.com/office/drawing/2014/chart" uri="{C3380CC4-5D6E-409C-BE32-E72D297353CC}">
              <c16:uniqueId val="{00000001-6640-42FC-ABBA-4B09B26D09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20501</c:v>
                </c:pt>
                <c:pt idx="5">
                  <c:v>18654</c:v>
                </c:pt>
                <c:pt idx="8">
                  <c:v>15619</c:v>
                </c:pt>
                <c:pt idx="11">
                  <c:v>16713</c:v>
                </c:pt>
                <c:pt idx="14">
                  <c:v>18592</c:v>
                </c:pt>
              </c:numCache>
            </c:numRef>
          </c:val>
          <c:extLst>
            <c:ext xmlns:c16="http://schemas.microsoft.com/office/drawing/2014/chart" uri="{C3380CC4-5D6E-409C-BE32-E72D297353CC}">
              <c16:uniqueId val="{00000002-6640-42FC-ABBA-4B09B26D09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40-42FC-ABBA-4B09B26D09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40-42FC-ABBA-4B09B26D09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40-42FC-ABBA-4B09B26D09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13682</c:v>
                </c:pt>
                <c:pt idx="3">
                  <c:v>13570</c:v>
                </c:pt>
                <c:pt idx="6">
                  <c:v>13687</c:v>
                </c:pt>
                <c:pt idx="9">
                  <c:v>13723</c:v>
                </c:pt>
                <c:pt idx="12">
                  <c:v>13562</c:v>
                </c:pt>
              </c:numCache>
            </c:numRef>
          </c:val>
          <c:extLst>
            <c:ext xmlns:c16="http://schemas.microsoft.com/office/drawing/2014/chart" uri="{C3380CC4-5D6E-409C-BE32-E72D297353CC}">
              <c16:uniqueId val="{00000006-6640-42FC-ABBA-4B09B26D09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1843</c:v>
                </c:pt>
                <c:pt idx="3">
                  <c:v>1702</c:v>
                </c:pt>
                <c:pt idx="6">
                  <c:v>1555</c:v>
                </c:pt>
                <c:pt idx="9">
                  <c:v>0</c:v>
                </c:pt>
                <c:pt idx="12">
                  <c:v>0</c:v>
                </c:pt>
              </c:numCache>
            </c:numRef>
          </c:val>
          <c:extLst>
            <c:ext xmlns:c16="http://schemas.microsoft.com/office/drawing/2014/chart" uri="{C3380CC4-5D6E-409C-BE32-E72D297353CC}">
              <c16:uniqueId val="{00000007-6640-42FC-ABBA-4B09B26D09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27258</c:v>
                </c:pt>
                <c:pt idx="3">
                  <c:v>26366</c:v>
                </c:pt>
                <c:pt idx="6">
                  <c:v>26355</c:v>
                </c:pt>
                <c:pt idx="9">
                  <c:v>27525</c:v>
                </c:pt>
                <c:pt idx="12">
                  <c:v>28061</c:v>
                </c:pt>
              </c:numCache>
            </c:numRef>
          </c:val>
          <c:extLst>
            <c:ext xmlns:c16="http://schemas.microsoft.com/office/drawing/2014/chart" uri="{C3380CC4-5D6E-409C-BE32-E72D297353CC}">
              <c16:uniqueId val="{00000008-6640-42FC-ABBA-4B09B26D09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23</c:v>
                </c:pt>
                <c:pt idx="3">
                  <c:v>10</c:v>
                </c:pt>
                <c:pt idx="6">
                  <c:v>7</c:v>
                </c:pt>
                <c:pt idx="9">
                  <c:v>5</c:v>
                </c:pt>
                <c:pt idx="12">
                  <c:v>3</c:v>
                </c:pt>
              </c:numCache>
            </c:numRef>
          </c:val>
          <c:extLst>
            <c:ext xmlns:c16="http://schemas.microsoft.com/office/drawing/2014/chart" uri="{C3380CC4-5D6E-409C-BE32-E72D297353CC}">
              <c16:uniqueId val="{00000009-6640-42FC-ABBA-4B09B26D09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104771</c:v>
                </c:pt>
                <c:pt idx="3">
                  <c:v>108319</c:v>
                </c:pt>
                <c:pt idx="6">
                  <c:v>111427</c:v>
                </c:pt>
                <c:pt idx="9">
                  <c:v>113182</c:v>
                </c:pt>
                <c:pt idx="12">
                  <c:v>109806</c:v>
                </c:pt>
              </c:numCache>
            </c:numRef>
          </c:val>
          <c:extLst>
            <c:ext xmlns:c16="http://schemas.microsoft.com/office/drawing/2014/chart" uri="{C3380CC4-5D6E-409C-BE32-E72D297353CC}">
              <c16:uniqueId val="{0000000A-6640-42FC-ABBA-4B09B26D09E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8822</c:v>
                </c:pt>
                <c:pt idx="2">
                  <c:v>#N/A</c:v>
                </c:pt>
                <c:pt idx="3">
                  <c:v>#N/A</c:v>
                </c:pt>
                <c:pt idx="4">
                  <c:v>14048</c:v>
                </c:pt>
                <c:pt idx="5">
                  <c:v>#N/A</c:v>
                </c:pt>
                <c:pt idx="6">
                  <c:v>#N/A</c:v>
                </c:pt>
                <c:pt idx="7">
                  <c:v>21547</c:v>
                </c:pt>
                <c:pt idx="8">
                  <c:v>#N/A</c:v>
                </c:pt>
                <c:pt idx="9">
                  <c:v>#N/A</c:v>
                </c:pt>
                <c:pt idx="10">
                  <c:v>24488</c:v>
                </c:pt>
                <c:pt idx="11">
                  <c:v>#N/A</c:v>
                </c:pt>
                <c:pt idx="12">
                  <c:v>#N/A</c:v>
                </c:pt>
                <c:pt idx="13">
                  <c:v>24442</c:v>
                </c:pt>
                <c:pt idx="14">
                  <c:v>#N/A</c:v>
                </c:pt>
              </c:numCache>
            </c:numRef>
          </c:val>
          <c:smooth val="0"/>
          <c:extLst>
            <c:ext xmlns:c16="http://schemas.microsoft.com/office/drawing/2014/chart" uri="{C3380CC4-5D6E-409C-BE32-E72D297353CC}">
              <c16:uniqueId val="{0000000B-6640-42FC-ABBA-4B09B26D09E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3527</c:v>
                </c:pt>
                <c:pt idx="1">
                  <c:v>3985</c:v>
                </c:pt>
                <c:pt idx="2">
                  <c:v>3927</c:v>
                </c:pt>
              </c:numCache>
            </c:numRef>
          </c:val>
          <c:extLst>
            <c:ext xmlns:c16="http://schemas.microsoft.com/office/drawing/2014/chart" uri="{C3380CC4-5D6E-409C-BE32-E72D297353CC}">
              <c16:uniqueId val="{00000000-B7F8-49BD-8864-F97F96E5E8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3383</c:v>
                </c:pt>
                <c:pt idx="1">
                  <c:v>5136</c:v>
                </c:pt>
                <c:pt idx="2">
                  <c:v>4544</c:v>
                </c:pt>
              </c:numCache>
            </c:numRef>
          </c:val>
          <c:extLst>
            <c:ext xmlns:c16="http://schemas.microsoft.com/office/drawing/2014/chart" uri="{C3380CC4-5D6E-409C-BE32-E72D297353CC}">
              <c16:uniqueId val="{00000001-B7F8-49BD-8864-F97F96E5E8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12382</c:v>
                </c:pt>
                <c:pt idx="1">
                  <c:v>11449</c:v>
                </c:pt>
                <c:pt idx="2">
                  <c:v>10807</c:v>
                </c:pt>
              </c:numCache>
            </c:numRef>
          </c:val>
          <c:extLst>
            <c:ext xmlns:c16="http://schemas.microsoft.com/office/drawing/2014/chart" uri="{C3380CC4-5D6E-409C-BE32-E72D297353CC}">
              <c16:uniqueId val="{00000002-B7F8-49BD-8864-F97F96E5E8D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{11EDA384-5F7C-4F18-8911-D7DB35EE9F57}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55B-43F4-9A5B-127ED383D9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{F88EEED5-66A7-4DE8-B249-FB30741B6C06}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5B-43F4-9A5B-127ED383D9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{D9515369-9371-4EA9-8E5F-0E252DAB50E9}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5B-43F4-9A5B-127ED383D9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{E70404B7-1B39-47FC-8C16-CEF34DC7E678}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5B-43F4-9A5B-127ED383D9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{B52392E8-5263-4115-9AA6-73F8B95AB227}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5B-43F4-9A5B-127ED383D905}"/>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{C48BC5DE-724E-4FCB-AEDC-ECCF6AD640B7}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55B-43F4-9A5B-127ED383D905}"/>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{559FDB0F-2B63-42AB-9543-1E048DED2F43}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55B-43F4-9A5B-127ED383D905}"/>
                </c:ext>
              </c:extLst>
            </c:dLbl>
            <c:dLbl>
              <c:idx val="24"/>
              <c:layout>
                <c:manualLayout>
                  <c:x val="0"/>
                  <c:y val="-1.3128265681398526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{2BA9B312-ED24-4580-9798-6E642B10E455}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55B-43F4-9A5B-127ED383D905}"/>
                </c:ext>
              </c:extLst>
            </c:dLbl>
            <c:dLbl>
              <c:idx val="32"/>
              <c:layout>
                <c:manualLayout>
                  <c:x val="0"/>
                  <c:y val="1.3128265681398445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{00F988F9-0A64-4FEB-9134-36C08EE80EDE}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55B-43F4-9A5B-127ED383D9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58.2</c:v>
                </c:pt>
                <c:pt idx="8">
                  <c:v>57.7</c:v>
                </c:pt>
                <c:pt idx="16">
                  <c:v>57.1</c:v>
                </c:pt>
                <c:pt idx="24">
                  <c:v>57.8</c:v>
                </c:pt>
                <c:pt idx="32">
                  <c:v>58.4</c:v>
                </c:pt>
              </c:numCache>
            </c:numRef>
          </c:xVal>
          <c:yVal>
            <c:numRef>
              <c:f>公会計指標分析・財政指標組合せ分析表!$BP$51:$DC$51</c:f>
              <c:numCache>
                <c:formatCode>#,##0.0;"▲ "#,##0.0</c:formatCode>
                <c:ptCount val="40"/>
                <c:pt idx="0">
                  <c:v>23.5</c:v>
                </c:pt>
                <c:pt idx="8">
                  <c:v>37.4</c:v>
                </c:pt>
                <c:pt idx="16">
                  <c:v>56</c:v>
                </c:pt>
                <c:pt idx="24">
                  <c:v>60.7</c:v>
                </c:pt>
                <c:pt idx="32">
                  <c:v>62.2</c:v>
                </c:pt>
              </c:numCache>
            </c:numRef>
          </c:yVal>
          <c:smooth val="0"/>
          <c:extLst>
            <c:ext xmlns:c16="http://schemas.microsoft.com/office/drawing/2014/chart" uri="{C3380CC4-5D6E-409C-BE32-E72D297353CC}">
              <c16:uniqueId val="{00000009-D55B-43F4-9A5B-127ED383D90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{E444EEE9-4170-4B55-B512-45B541185F11}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55B-43F4-9A5B-127ED383D90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{5FF530EF-B947-449E-8A0F-D64BE1F942EE}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5B-43F4-9A5B-127ED383D9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{DF5D3BA0-C6F8-4AFE-A6A3-0F898C01F9FA}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5B-43F4-9A5B-127ED383D9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{7A4258B0-FCD9-4F5E-ADFA-41789B177DAA}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5B-43F4-9A5B-127ED383D9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{E4D1F226-192C-476A-9A92-8C2BBD3EF12A}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5B-43F4-9A5B-127ED383D90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{0ADD40C6-ED19-48EA-B451-6096C6ABEB56}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55B-43F4-9A5B-127ED383D90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{F627A40D-A77B-4444-95C8-66C851017054}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55B-43F4-9A5B-127ED383D90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{37BE4151-C4B3-451A-884E-75905606ADDA}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55B-43F4-9A5B-127ED383D90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{A7B4577E-7191-41A9-86A3-7F2CBBFCC3B8}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55B-43F4-9A5B-127ED383D9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60.2</c:v>
                </c:pt>
                <c:pt idx="16">
                  <c:v>61</c:v>
                </c:pt>
                <c:pt idx="24">
                  <c:v>62.1</c:v>
                </c:pt>
                <c:pt idx="32">
                  <c:v>68.2</c:v>
                </c:pt>
              </c:numCache>
            </c:numRef>
          </c:xVal>
          <c:yVal>
            <c:numRef>
              <c:f>公会計指標分析・財政指標組合せ分析表!$BP$55:$DC$55</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D55B-43F4-9A5B-127ED383D905}"/>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{441CBBAD-F5B8-49EB-892A-9D770E1E3193}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A50-4F94-A09F-BAA5928F6F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{57429D40-3285-4218-977F-716CE9500103}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50-4F94-A09F-BAA5928F6F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{BBB2C040-6CAF-4526-BBC0-E497EAF7867B}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50-4F94-A09F-BAA5928F6F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{64AF149A-68F6-4362-9A98-4BF5E02B5010}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50-4F94-A09F-BAA5928F6F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{AD811E8E-92BA-4DDB-BC8B-127FF9864832}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50-4F94-A09F-BAA5928F6FC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{ADFD6CE2-F6AA-45E4-83F0-993E0E680394}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A50-4F94-A09F-BAA5928F6FC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{08889699-79FD-4195-89ED-65548191D6BE}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A50-4F94-A09F-BAA5928F6FC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{4DE6CC57-9408-4ED2-A344-D98C10AAD159}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A50-4F94-A09F-BAA5928F6FC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{A4E9E7E9-95A2-4758-8B27-B2FD95C127F9}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A50-4F94-A09F-BAA5928F6F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5.0999999999999996</c:v>
                </c:pt>
                <c:pt idx="16">
                  <c:v>5.4</c:v>
                </c:pt>
                <c:pt idx="24">
                  <c:v>5.6</c:v>
                </c:pt>
                <c:pt idx="32">
                  <c:v>5.8</c:v>
                </c:pt>
              </c:numCache>
            </c:numRef>
          </c:xVal>
          <c:yVal>
            <c:numRef>
              <c:f>公会計指標分析・財政指標組合せ分析表!$BP$73:$DC$73</c:f>
              <c:numCache>
                <c:formatCode>#,##0.0;"▲ "#,##0.0</c:formatCode>
                <c:ptCount val="40"/>
                <c:pt idx="0">
                  <c:v>23.5</c:v>
                </c:pt>
                <c:pt idx="8">
                  <c:v>37.4</c:v>
                </c:pt>
                <c:pt idx="16">
                  <c:v>56</c:v>
                </c:pt>
                <c:pt idx="24">
                  <c:v>60.7</c:v>
                </c:pt>
                <c:pt idx="32">
                  <c:v>62.2</c:v>
                </c:pt>
              </c:numCache>
            </c:numRef>
          </c:yVal>
          <c:smooth val="0"/>
          <c:extLst>
            <c:ext xmlns:c16="http://schemas.microsoft.com/office/drawing/2014/chart" uri="{C3380CC4-5D6E-409C-BE32-E72D297353CC}">
              <c16:uniqueId val="{00000009-9A50-4F94-A09F-BAA5928F6F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4.680469372364130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{688B1AB3-B83A-4549-9569-D3139B8DA632}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A50-4F94-A09F-BAA5928F6FC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{761DC48F-C4CA-4923-9223-0F52BA714389}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50-4F94-A09F-BAA5928F6F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{DFB4D44C-052E-4EFE-B055-62E203BF739F}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50-4F94-A09F-BAA5928F6F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{1CEE3BBC-7973-4621-BF6A-03468DD3F1E1}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50-4F94-A09F-BAA5928F6F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{A779AA7C-EB96-4A02-85DE-EC9BB8054FE7}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50-4F94-A09F-BAA5928F6FC7}"/>
                </c:ext>
              </c:extLst>
            </c:dLbl>
            <c:dLbl>
              <c:idx val="8"/>
              <c:layout>
                <c:manualLayout>
                  <c:x val="-1.8171803637232604E-2"/>
                  <c:y val="-6.904891886948963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{149DF1B8-CA1E-4DA2-8203-E259E8ADC169}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A50-4F94-A09F-BAA5928F6FC7}"/>
                </c:ext>
              </c:extLst>
            </c:dLbl>
            <c:dLbl>
              <c:idx val="16"/>
              <c:layout>
                <c:manualLayout>
                  <c:x val="-3.1570342725075584E-2"/>
                  <c:y val="-7.1396328670250919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{5CCA716F-D804-4900-8508-012CD205043C}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A50-4F94-A09F-BAA5928F6FC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{3E9D44C0-B491-43B9-ABD1-34994B5D4EDD}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A50-4F94-A09F-BAA5928F6FC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{7829C955-1D97-4D61-A444-22CBAF3D4CF1}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A50-4F94-A09F-BAA5928F6F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3.5</c:v>
                </c:pt>
                <c:pt idx="8">
                  <c:v>3.5</c:v>
                </c:pt>
                <c:pt idx="16">
                  <c:v>3.4</c:v>
                </c:pt>
                <c:pt idx="24">
                  <c:v>3.6</c:v>
                </c:pt>
                <c:pt idx="32">
                  <c:v>3.6</c:v>
                </c:pt>
              </c:numCache>
            </c:numRef>
          </c:xVal>
          <c:yVal>
            <c:numRef>
              <c:f>公会計指標分析・財政指標組合せ分析表!$BP$77:$DC$77</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9A50-4F94-A09F-BAA5928F6FC7}"/>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188,598
186,661
1,023.23
91,202,219
89,937,702
827,168
47,804,659
109,805,770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基準財政収入額・需要額ともに増加し、増加幅も大きく変わらなかったため横ばいとなった。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現在、自主財源確保のための積極的な企業誘致や、市税の徴収率向上に取り組んでいるところであり、今後も引き続き、財政基盤の強化を図っていく。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132645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132645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分母である経常一般財源歳入額については、臨時財政対策債等の減により減少している。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分子である経常経費充当一般財源については、職員人件費の増や長期債償還元金の増により全体で増加となっており、経常一般財源歳入額の減及び経常経費充当一般財源の増の影響を受け、経常収支比率は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今後も、建設事業に充てた地方債の元金の償還開始に伴い公債費の増加が予想されるため、財政運営計画に基づき、市税等の自主財源の確保や事務事業の見直し等に努めていく。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65</xdr:row>
      <xdr:rowOff>36830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78913"/>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149013</xdr:rowOff>
    </xdr:from>
    <xdr:to>
      <xdr:col>19</xdr:col>
      <xdr:colOff>133350</xdr:colOff>
      <xdr:row>65</xdr:row>
      <xdr:rowOff>20744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78913"/>
          <a:ext cx="8890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20744</xdr:rowOff>
    </xdr:from>
    <xdr:to>
      <xdr:col>15</xdr:col>
      <xdr:colOff>82550</xdr:colOff>
      <xdr:row>65</xdr:row>
      <xdr:rowOff>69004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1649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65</xdr:row>
      <xdr:rowOff>69004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6043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57590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13140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141394</xdr:rowOff>
    </xdr:from>
    <xdr:to>
      <xdr:col>15</xdr:col>
      <xdr:colOff>133350</xdr:colOff>
      <xdr:row>65</xdr:row>
      <xdr:rowOff>71544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56321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18204</xdr:rowOff>
    </xdr:from>
    <xdr:to>
      <xdr:col>11</xdr:col>
      <xdr:colOff>82550</xdr:colOff>
      <xdr:row>65</xdr:row>
      <xdr:rowOff>119804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104581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148607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本市は類似団体内で著しく人口密度が低く、相対的に職員数が多くならざるを得ないことから、人件費を主な要因として、類似団体平均を上回っている。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今後も定員管理計画に基づき、適正な定員管理に努めるとともに、デジタル化の推進等により、市民サービスの向上と内部管理経費の節減に努めていく。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68485"/>
          <a:ext cx="0" cy="1350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8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1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6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156535</xdr:rowOff>
    </xdr:from>
    <xdr:to>
      <xdr:col>23</xdr:col>
      <xdr:colOff>133350</xdr:colOff>
      <xdr:row>85</xdr:row>
      <xdr:rowOff>87128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558335"/>
          <a:ext cx="838200" cy="10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97736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171087</xdr:rowOff>
    </xdr:from>
    <xdr:to>
      <xdr:col>19</xdr:col>
      <xdr:colOff>133350</xdr:colOff>
      <xdr:row>84</xdr:row>
      <xdr:rowOff>156535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01437"/>
          <a:ext cx="889000" cy="15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137850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25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142064</xdr:rowOff>
    </xdr:from>
    <xdr:to>
      <xdr:col>15</xdr:col>
      <xdr:colOff>82550</xdr:colOff>
      <xdr:row>83</xdr:row>
      <xdr:rowOff>171087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72414"/>
          <a:ext cx="889000" cy="2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8996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62716</xdr:rowOff>
    </xdr:from>
    <xdr:to>
      <xdr:col>11</xdr:col>
      <xdr:colOff>31750</xdr:colOff>
      <xdr:row>83</xdr:row>
      <xdr:rowOff>142064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93066"/>
          <a:ext cx="889000" cy="7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66592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21548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36328</xdr:rowOff>
    </xdr:from>
    <xdr:to>
      <xdr:col>23</xdr:col>
      <xdr:colOff>184150</xdr:colOff>
      <xdr:row>85</xdr:row>
      <xdr:rowOff>137928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60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8405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8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105735</xdr:rowOff>
    </xdr:from>
    <xdr:to>
      <xdr:col>19</xdr:col>
      <xdr:colOff>184150</xdr:colOff>
      <xdr:row>85</xdr:row>
      <xdr:rowOff>35885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0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20662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93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120287</xdr:rowOff>
    </xdr:from>
    <xdr:to>
      <xdr:col>15</xdr:col>
      <xdr:colOff>133350</xdr:colOff>
      <xdr:row>84</xdr:row>
      <xdr:rowOff>50437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5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35214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3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91264</xdr:rowOff>
    </xdr:from>
    <xdr:to>
      <xdr:col>11</xdr:col>
      <xdr:colOff>82550</xdr:colOff>
      <xdr:row>84</xdr:row>
      <xdr:rowOff>21414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2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6191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11916</xdr:rowOff>
    </xdr:from>
    <xdr:to>
      <xdr:col>7</xdr:col>
      <xdr:colOff>31750</xdr:colOff>
      <xdr:row>83</xdr:row>
      <xdr:rowOff>113516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98293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2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類似団体平均と同水準を維持している。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今後も引き続き、適正な給与水準を維持できるよう努めていく。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307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142875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2456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11641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245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11641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647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132291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564784"/>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108602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3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132291</xdr:rowOff>
    </xdr:from>
    <xdr:to>
      <xdr:col>73</xdr:col>
      <xdr:colOff>44450</xdr:colOff>
      <xdr:row>85</xdr:row>
      <xdr:rowOff>62441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本市は広大な面積を有することから、類似団体内で著しく人口密度が低く、効率的な行政運営が困難であるため、相対的に職員数が多くならざるを得ないことを要因として、類似団体平均を上回っている。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今後も引き続き、定員管理計画に基づき、適正な定員管理に努めていく。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34290</xdr:rowOff>
    </xdr:from>
    <xdr:to>
      <xdr:col>81</xdr:col>
      <xdr:colOff>44450</xdr:colOff>
      <xdr:row>66</xdr:row>
      <xdr:rowOff>51526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34999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150603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3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20501</xdr:rowOff>
    </xdr:from>
    <xdr:to>
      <xdr:col>77</xdr:col>
      <xdr:colOff>44450</xdr:colOff>
      <xdr:row>66</xdr:row>
      <xdr:rowOff>34290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33620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13607</xdr:rowOff>
    </xdr:from>
    <xdr:to>
      <xdr:col>72</xdr:col>
      <xdr:colOff>203200</xdr:colOff>
      <xdr:row>66</xdr:row>
      <xdr:rowOff>20501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32930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160927</xdr:rowOff>
    </xdr:from>
    <xdr:to>
      <xdr:col>68</xdr:col>
      <xdr:colOff>152400</xdr:colOff>
      <xdr:row>66</xdr:row>
      <xdr:rowOff>13607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30517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70955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60614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726</xdr:rowOff>
    </xdr:from>
    <xdr:to>
      <xdr:col>81</xdr:col>
      <xdr:colOff>95250</xdr:colOff>
      <xdr:row>66</xdr:row>
      <xdr:rowOff>102326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3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144253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28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154940</xdr:rowOff>
    </xdr:from>
    <xdr:to>
      <xdr:col>77</xdr:col>
      <xdr:colOff>95250</xdr:colOff>
      <xdr:row>66</xdr:row>
      <xdr:rowOff>85090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69867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141151</xdr:rowOff>
    </xdr:from>
    <xdr:to>
      <xdr:col>73</xdr:col>
      <xdr:colOff>44450</xdr:colOff>
      <xdr:row>66</xdr:row>
      <xdr:rowOff>71301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2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56078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3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134257</xdr:rowOff>
    </xdr:from>
    <xdr:to>
      <xdr:col>68</xdr:col>
      <xdr:colOff>203200</xdr:colOff>
      <xdr:row>66</xdr:row>
      <xdr:rowOff>64407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2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49184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36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110127</xdr:rowOff>
    </xdr:from>
    <xdr:to>
      <xdr:col>64</xdr:col>
      <xdr:colOff>152400</xdr:colOff>
      <xdr:row>66</xdr:row>
      <xdr:rowOff>40277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25054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34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単年度の比較では、分子である元利償還金の増とともに、分母である標準財政規模の減により、前年度より上昇した。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か年の平均では、算定から外れる令和元年度の単年度数値が令和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年度の数値より低かったことにより、前年度と比較して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今後も、建設事業実施の影響から公債費は増加する見込みであるが、建設事業の平準化や事業費の圧縮、交付税措置率の高い有利な市債を活用することにより、実質的な公債費の圧縮に努めていく。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81945</xdr:rowOff>
    </xdr:from>
    <xdr:to>
      <xdr:col>81</xdr:col>
      <xdr:colOff>44450</xdr:colOff>
      <xdr:row>41</xdr:row>
      <xdr:rowOff>104926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11139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58965</xdr:rowOff>
    </xdr:from>
    <xdr:to>
      <xdr:col>77</xdr:col>
      <xdr:colOff>44450</xdr:colOff>
      <xdr:row>41</xdr:row>
      <xdr:rowOff>81945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0884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58965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61582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149981</xdr:rowOff>
    </xdr:from>
    <xdr:to>
      <xdr:col>68</xdr:col>
      <xdr:colOff>152400</xdr:colOff>
      <xdr:row>41</xdr:row>
      <xdr:rowOff>24493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07981"/>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54126</xdr:rowOff>
    </xdr:from>
    <xdr:to>
      <xdr:col>81</xdr:col>
      <xdr:colOff>95250</xdr:colOff>
      <xdr:row>41</xdr:row>
      <xdr:rowOff>155726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26203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5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31145</xdr:rowOff>
    </xdr:from>
    <xdr:to>
      <xdr:col>77</xdr:col>
      <xdr:colOff>95250</xdr:colOff>
      <xdr:row>41</xdr:row>
      <xdr:rowOff>132745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8165</xdr:rowOff>
    </xdr:from>
    <xdr:to>
      <xdr:col>73</xdr:col>
      <xdr:colOff>44450</xdr:colOff>
      <xdr:row>41</xdr:row>
      <xdr:rowOff>109765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145143</xdr:rowOff>
    </xdr:from>
    <xdr:to>
      <xdr:col>68</xdr:col>
      <xdr:colOff>203200</xdr:colOff>
      <xdr:row>41</xdr:row>
      <xdr:rowOff>75293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14108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市債現在高の減少や充当可能基金の増等により分子は減少したが、標準財政規模の減少により分母も減少したため、将来負担比率は上昇した。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建設事業実施の影響から市債残高は増加し、各基金の活用により基金残高は減少する見込みであることから、さらに比率が上昇すると予測されるが、事業費の精査、交付税措置の高い有利な市債を活用することにより、将来負担の軽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101872</xdr:rowOff>
    </xdr:from>
    <xdr:to>
      <xdr:col>81</xdr:col>
      <xdr:colOff>44450</xdr:colOff>
      <xdr:row>19</xdr:row>
      <xdr:rowOff>127726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3359422"/>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20864</xdr:rowOff>
    </xdr:from>
    <xdr:to>
      <xdr:col>77</xdr:col>
      <xdr:colOff>44450</xdr:colOff>
      <xdr:row>19</xdr:row>
      <xdr:rowOff>101872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3278414"/>
          <a:ext cx="889000" cy="8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43180</xdr:rowOff>
    </xdr:from>
    <xdr:to>
      <xdr:col>72</xdr:col>
      <xdr:colOff>203200</xdr:colOff>
      <xdr:row>19</xdr:row>
      <xdr:rowOff>20864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2957830"/>
          <a:ext cx="889000" cy="3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155938</xdr:rowOff>
    </xdr:from>
    <xdr:to>
      <xdr:col>73</xdr:col>
      <xdr:colOff>44450</xdr:colOff>
      <xdr:row>14</xdr:row>
      <xdr:rowOff>86088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96265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15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146504</xdr:rowOff>
    </xdr:from>
    <xdr:to>
      <xdr:col>68</xdr:col>
      <xdr:colOff>152400</xdr:colOff>
      <xdr:row>17</xdr:row>
      <xdr:rowOff>43180</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2718254"/>
          <a:ext cx="889000" cy="23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55154</xdr:rowOff>
    </xdr:from>
    <xdr:to>
      <xdr:col>68</xdr:col>
      <xdr:colOff>203200</xdr:colOff>
      <xdr:row>14</xdr:row>
      <xdr:rowOff>156754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10993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76926</xdr:rowOff>
    </xdr:from>
    <xdr:to>
      <xdr:col>81</xdr:col>
      <xdr:colOff>95250</xdr:colOff>
      <xdr:row>20</xdr:row>
      <xdr:rowOff>7076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33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49003</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30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51072</xdr:rowOff>
    </xdr:from>
    <xdr:to>
      <xdr:col>77</xdr:col>
      <xdr:colOff>95250</xdr:colOff>
      <xdr:row>19</xdr:row>
      <xdr:rowOff>152672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30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137449</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394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141514</xdr:rowOff>
    </xdr:from>
    <xdr:to>
      <xdr:col>73</xdr:col>
      <xdr:colOff>44450</xdr:colOff>
      <xdr:row>19</xdr:row>
      <xdr:rowOff>71664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56441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163830</xdr:rowOff>
    </xdr:from>
    <xdr:to>
      <xdr:col>68</xdr:col>
      <xdr:colOff>203200</xdr:colOff>
      <xdr:row>17</xdr:row>
      <xdr:rowOff>93980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78757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99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95704</xdr:rowOff>
    </xdr:from>
    <xdr:to>
      <xdr:col>64</xdr:col>
      <xdr:colOff>152400</xdr:colOff>
      <xdr:row>16</xdr:row>
      <xdr:rowOff>25854</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66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10631</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753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188,598
186,661
1,023.23
91,202,219
89,937,702
827,168
47,804,659
109,805,770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き、適正な定員管理を行っているが、類似団体内で著しく人口密度が低く、相対的に職員数が多くならざるを得ないことのほか、近年の退職者の増加に伴う退職手当の増により、類似団体平均を上回る</a:t>
          </a:r>
          <a:r>
            <a:rPr kumimoji="1" lang="en-US" altLang="ja-JP" sz="1300">
              <a:latin typeface="ＭＳ Ｐゴシック" panose="020B0600070205080204" pitchFamily="50" charset="-128"/>
              <a:ea typeface="ＭＳ Ｐゴシック" panose="020B0600070205080204" pitchFamily="50" charset="-128"/>
            </a:rPr>
            <a:t>28.8</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今後も引き続き適正な定員管理に努めていく。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39</xdr:row>
      <xdr:rowOff>16510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659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50800</xdr:rowOff>
    </xdr:from>
    <xdr:to>
      <xdr:col>19</xdr:col>
      <xdr:colOff>187325</xdr:colOff>
      <xdr:row>39</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65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39</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506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43197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35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137160</xdr:rowOff>
    </xdr:from>
    <xdr:to>
      <xdr:col>24</xdr:col>
      <xdr:colOff>76200</xdr:colOff>
      <xdr:row>39</xdr:row>
      <xdr:rowOff>67310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109237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152400</xdr:rowOff>
    </xdr:from>
    <xdr:to>
      <xdr:col>15</xdr:col>
      <xdr:colOff>149225</xdr:colOff>
      <xdr:row>39</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公債費や人件費の割合が高いことに加え、財政運営計画に基づき、内部管理経費の縮減に取り組んできたことから、類似団体平均を下回る</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今後も引き続き、物件費の縮減に努めていく。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xdr:rowOff>
    </xdr:from>
    <xdr:to>
      <xdr:col>82</xdr:col>
      <xdr:colOff>107950</xdr:colOff>
      <xdr:row>15</xdr:row>
      <xdr:rowOff>35560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844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88282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3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xdr:rowOff>
    </xdr:from>
    <xdr:to>
      <xdr:col>78</xdr:col>
      <xdr:colOff>69850</xdr:colOff>
      <xdr:row>15</xdr:row>
      <xdr:rowOff>24130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584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134002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7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24130</xdr:rowOff>
    </xdr:from>
    <xdr:to>
      <xdr:col>73</xdr:col>
      <xdr:colOff>180975</xdr:colOff>
      <xdr:row>15</xdr:row>
      <xdr:rowOff>115570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95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86995</xdr:rowOff>
    </xdr:from>
    <xdr:to>
      <xdr:col>69</xdr:col>
      <xdr:colOff>92075</xdr:colOff>
      <xdr:row>15</xdr:row>
      <xdr:rowOff>115570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6587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156862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156210</xdr:rowOff>
    </xdr:from>
    <xdr:to>
      <xdr:col>82</xdr:col>
      <xdr:colOff>158750</xdr:colOff>
      <xdr:row>15</xdr:row>
      <xdr:rowOff>86360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1287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0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133350</xdr:rowOff>
    </xdr:from>
    <xdr:to>
      <xdr:col>78</xdr:col>
      <xdr:colOff>120650</xdr:colOff>
      <xdr:row>15</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73677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3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144780</xdr:rowOff>
    </xdr:from>
    <xdr:to>
      <xdr:col>74</xdr:col>
      <xdr:colOff>31750</xdr:colOff>
      <xdr:row>15</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147972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公債費や人件費の割合が高いことから、類似団体と比較すると、数値は平均値を下回る</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％となっており、今後も社会情勢の変化や市としての役割を踏まえ、適正な執行に努めていく。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55</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47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4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54</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54</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1567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公債費や人件費の割合が高いことに加え、特別会計、企業会計への操出については基準内の操出を原則とし、特別会計等の健全化に取り組んできたことから、類似団体平均を下回る</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今後も繰出金等の縮減に努めていく。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19050</xdr:rowOff>
    </xdr:from>
    <xdr:to>
      <xdr:col>82</xdr:col>
      <xdr:colOff>107950</xdr:colOff>
      <xdr:row>57</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791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19050</xdr:rowOff>
    </xdr:from>
    <xdr:to>
      <xdr:col>78</xdr:col>
      <xdr:colOff>69850</xdr:colOff>
      <xdr:row>58</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791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118127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0</xdr:rowOff>
    </xdr:from>
    <xdr:to>
      <xdr:col>73</xdr:col>
      <xdr:colOff>180975</xdr:colOff>
      <xdr:row>58</xdr:row>
      <xdr:rowOff>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94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918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139700</xdr:rowOff>
    </xdr:from>
    <xdr:to>
      <xdr:col>78</xdr:col>
      <xdr:colOff>120650</xdr:colOff>
      <xdr:row>57</xdr:row>
      <xdr:rowOff>69850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80027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120650</xdr:rowOff>
    </xdr:from>
    <xdr:to>
      <xdr:col>74</xdr:col>
      <xdr:colOff>31750</xdr:colOff>
      <xdr:row>58</xdr:row>
      <xdr:rowOff>50800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120650</xdr:rowOff>
    </xdr:from>
    <xdr:to>
      <xdr:col>69</xdr:col>
      <xdr:colOff>142875</xdr:colOff>
      <xdr:row>58</xdr:row>
      <xdr:rowOff>50800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60977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公債費や人件費の割合が高いことに加え、補助金見直し基準に基づき、適正な執行に努めてきたことから、類似団体平均を下回る</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今後も引き続き、適正な執行に努めていく。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86178</xdr:rowOff>
    </xdr:from>
    <xdr:to>
      <xdr:col>82</xdr:col>
      <xdr:colOff>107950</xdr:colOff>
      <xdr:row>35</xdr:row>
      <xdr:rowOff>129722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0869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86178</xdr:rowOff>
    </xdr:from>
    <xdr:to>
      <xdr:col>78</xdr:col>
      <xdr:colOff>69850</xdr:colOff>
      <xdr:row>35</xdr:row>
      <xdr:rowOff>86178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086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86178</xdr:rowOff>
    </xdr:from>
    <xdr:to>
      <xdr:col>73</xdr:col>
      <xdr:colOff>180975</xdr:colOff>
      <xdr:row>36</xdr:row>
      <xdr:rowOff>12700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086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168020</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110672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184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135363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78922</xdr:rowOff>
    </xdr:from>
    <xdr:to>
      <xdr:col>82</xdr:col>
      <xdr:colOff>158750</xdr:colOff>
      <xdr:row>36</xdr:row>
      <xdr:rowOff>9072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95449</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35378</xdr:rowOff>
    </xdr:from>
    <xdr:to>
      <xdr:col>78</xdr:col>
      <xdr:colOff>120650</xdr:colOff>
      <xdr:row>35</xdr:row>
      <xdr:rowOff>136978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147155</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35378</xdr:rowOff>
    </xdr:from>
    <xdr:to>
      <xdr:col>74</xdr:col>
      <xdr:colOff>31750</xdr:colOff>
      <xdr:row>35</xdr:row>
      <xdr:rowOff>136978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147155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59872</xdr:rowOff>
    </xdr:from>
    <xdr:to>
      <xdr:col>65</xdr:col>
      <xdr:colOff>53975</xdr:colOff>
      <xdr:row>36</xdr:row>
      <xdr:rowOff>161472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146249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支払利息の縮減に向け、償還期間を圧縮した借り入れ等を実施してきたため、単年度の公債費が増加してきていることや、平成１７年度の合併以降、合併特例債を活用した事業を多数行ってきていること、近年、建設事業が集中したこと等により、類似団体平均を上回る</a:t>
          </a:r>
          <a:r>
            <a:rPr kumimoji="1" lang="en-US" altLang="ja-JP" sz="1300">
              <a:latin typeface="ＭＳ Ｐゴシック" panose="020B0600070205080204" pitchFamily="50" charset="-128"/>
              <a:ea typeface="ＭＳ Ｐゴシック" panose="020B0600070205080204" pitchFamily="50" charset="-128"/>
            </a:rPr>
            <a:t>20.5</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将来の財政見通しを踏まえ、建設事業の平準化や事業費の圧縮などにより、公債費の縮減に努めていく。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171087</xdr:rowOff>
    </xdr:from>
    <xdr:to>
      <xdr:col>24</xdr:col>
      <xdr:colOff>25400</xdr:colOff>
      <xdr:row>80</xdr:row>
      <xdr:rowOff>78014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715637"/>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171087</xdr:rowOff>
    </xdr:from>
    <xdr:to>
      <xdr:col>19</xdr:col>
      <xdr:colOff>187325</xdr:colOff>
      <xdr:row>80</xdr:row>
      <xdr:rowOff>71482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71563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71482</xdr:rowOff>
    </xdr:from>
    <xdr:to>
      <xdr:col>15</xdr:col>
      <xdr:colOff>98425</xdr:colOff>
      <xdr:row>80</xdr:row>
      <xdr:rowOff>84545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7874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51888</xdr:rowOff>
    </xdr:from>
    <xdr:to>
      <xdr:col>11</xdr:col>
      <xdr:colOff>9525</xdr:colOff>
      <xdr:row>80</xdr:row>
      <xdr:rowOff>84545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7678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170015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27214</xdr:rowOff>
    </xdr:from>
    <xdr:to>
      <xdr:col>24</xdr:col>
      <xdr:colOff>76200</xdr:colOff>
      <xdr:row>80</xdr:row>
      <xdr:rowOff>128814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170741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7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120287</xdr:rowOff>
    </xdr:from>
    <xdr:to>
      <xdr:col>20</xdr:col>
      <xdr:colOff>38100</xdr:colOff>
      <xdr:row>80</xdr:row>
      <xdr:rowOff>50437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6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35214</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751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20682</xdr:rowOff>
    </xdr:from>
    <xdr:to>
      <xdr:col>15</xdr:col>
      <xdr:colOff>149225</xdr:colOff>
      <xdr:row>80</xdr:row>
      <xdr:rowOff>122282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7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107059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8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33745</xdr:rowOff>
    </xdr:from>
    <xdr:to>
      <xdr:col>11</xdr:col>
      <xdr:colOff>60325</xdr:colOff>
      <xdr:row>80</xdr:row>
      <xdr:rowOff>135345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120122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8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1088</xdr:rowOff>
    </xdr:from>
    <xdr:to>
      <xdr:col>6</xdr:col>
      <xdr:colOff>171450</xdr:colOff>
      <xdr:row>80</xdr:row>
      <xdr:rowOff>102688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7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87465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8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公債費の割合が類似団体と比較して高いことから、、類似団体平均と比較して下回っているが、今後も引き続き定員管理や内部管理経費の縮減等、適正な執行に努めていく。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81</xdr:row>
      <xdr:rowOff>50800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61427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22877</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50800</xdr:rowOff>
    </xdr:from>
    <xdr:to>
      <xdr:col>82</xdr:col>
      <xdr:colOff>196850</xdr:colOff>
      <xdr:row>81</xdr:row>
      <xdr:rowOff>50800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41275</xdr:rowOff>
    </xdr:from>
    <xdr:to>
      <xdr:col>82</xdr:col>
      <xdr:colOff>107950</xdr:colOff>
      <xdr:row>75</xdr:row>
      <xdr:rowOff>60325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2557125"/>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41275</xdr:rowOff>
    </xdr:from>
    <xdr:to>
      <xdr:col>78</xdr:col>
      <xdr:colOff>69850</xdr:colOff>
      <xdr:row>75</xdr:row>
      <xdr:rowOff>50800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2557125"/>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50800</xdr:rowOff>
    </xdr:from>
    <xdr:to>
      <xdr:col>73</xdr:col>
      <xdr:colOff>180975</xdr:colOff>
      <xdr:row>75</xdr:row>
      <xdr:rowOff>88900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2909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114300</xdr:rowOff>
    </xdr:from>
    <xdr:to>
      <xdr:col>74</xdr:col>
      <xdr:colOff>31750</xdr:colOff>
      <xdr:row>79</xdr:row>
      <xdr:rowOff>44450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29227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75</xdr:row>
      <xdr:rowOff>88900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28143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9525</xdr:rowOff>
    </xdr:from>
    <xdr:to>
      <xdr:col>82</xdr:col>
      <xdr:colOff>158750</xdr:colOff>
      <xdr:row>75</xdr:row>
      <xdr:rowOff>111125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26052</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271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161925</xdr:rowOff>
    </xdr:from>
    <xdr:to>
      <xdr:col>78</xdr:col>
      <xdr:colOff>120650</xdr:colOff>
      <xdr:row>73</xdr:row>
      <xdr:rowOff>92075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250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102252</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27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0</xdr:rowOff>
    </xdr:from>
    <xdr:to>
      <xdr:col>74</xdr:col>
      <xdr:colOff>31750</xdr:colOff>
      <xdr:row>75</xdr:row>
      <xdr:rowOff>101600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111777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38100</xdr:rowOff>
    </xdr:from>
    <xdr:to>
      <xdr:col>69</xdr:col>
      <xdr:colOff>142875</xdr:colOff>
      <xdr:row>75</xdr:row>
      <xdr:rowOff>139700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149877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16527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12624</xdr:rowOff>
    </xdr:from>
    <xdr:to>
      <xdr:col>29</xdr:col>
      <xdr:colOff>127000</xdr:colOff>
      <xdr:row>14</xdr:row>
      <xdr:rowOff>58191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60549"/>
          <a:ext cx="647700" cy="45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164749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5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54267</xdr:rowOff>
    </xdr:from>
    <xdr:to>
      <xdr:col>26</xdr:col>
      <xdr:colOff>50800</xdr:colOff>
      <xdr:row>14</xdr:row>
      <xdr:rowOff>58191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502192"/>
          <a:ext cx="698500" cy="3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124553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8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54267</xdr:rowOff>
    </xdr:from>
    <xdr:to>
      <xdr:col>22</xdr:col>
      <xdr:colOff>114300</xdr:colOff>
      <xdr:row>14</xdr:row>
      <xdr:rowOff>130429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02192"/>
          <a:ext cx="698500" cy="76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134192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130429</xdr:rowOff>
    </xdr:from>
    <xdr:to>
      <xdr:col>18</xdr:col>
      <xdr:colOff>177800</xdr:colOff>
      <xdr:row>14</xdr:row>
      <xdr:rowOff>163500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78354"/>
          <a:ext cx="698500" cy="33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6900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31018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6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133274</xdr:rowOff>
    </xdr:from>
    <xdr:to>
      <xdr:col>29</xdr:col>
      <xdr:colOff>177800</xdr:colOff>
      <xdr:row>14</xdr:row>
      <xdr:rowOff>63424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09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149801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5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7391</xdr:rowOff>
    </xdr:from>
    <xdr:to>
      <xdr:col>26</xdr:col>
      <xdr:colOff>101600</xdr:colOff>
      <xdr:row>14</xdr:row>
      <xdr:rowOff>108991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55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119168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3467</xdr:rowOff>
    </xdr:from>
    <xdr:to>
      <xdr:col>22</xdr:col>
      <xdr:colOff>165100</xdr:colOff>
      <xdr:row>14</xdr:row>
      <xdr:rowOff>105067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51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115244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2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79629</xdr:rowOff>
    </xdr:from>
    <xdr:to>
      <xdr:col>19</xdr:col>
      <xdr:colOff>38100</xdr:colOff>
      <xdr:row>15</xdr:row>
      <xdr:rowOff>9779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27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19956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9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112700</xdr:rowOff>
    </xdr:from>
    <xdr:to>
      <xdr:col>15</xdr:col>
      <xdr:colOff>101600</xdr:colOff>
      <xdr:row>15</xdr:row>
      <xdr:rowOff>42850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60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53027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2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50229</xdr:rowOff>
    </xdr:from>
    <xdr:to>
      <xdr:col>29</xdr:col>
      <xdr:colOff>127000</xdr:colOff>
      <xdr:row>35</xdr:row>
      <xdr:rowOff>99568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60579"/>
          <a:ext cx="647700" cy="49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203306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13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99568</xdr:rowOff>
    </xdr:from>
    <xdr:to>
      <xdr:col>26</xdr:col>
      <xdr:colOff>50800</xdr:colOff>
      <xdr:row>35</xdr:row>
      <xdr:rowOff>152489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09918"/>
          <a:ext cx="698500" cy="52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338865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4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140488</xdr:rowOff>
    </xdr:from>
    <xdr:to>
      <xdr:col>22</xdr:col>
      <xdr:colOff>114300</xdr:colOff>
      <xdr:row>35</xdr:row>
      <xdr:rowOff>152489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50838"/>
          <a:ext cx="698500" cy="12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22331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140488</xdr:rowOff>
    </xdr:from>
    <xdr:to>
      <xdr:col>18</xdr:col>
      <xdr:colOff>177800</xdr:colOff>
      <xdr:row>35</xdr:row>
      <xdr:rowOff>164376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50838"/>
          <a:ext cx="698500" cy="23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10825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22521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342329</xdr:rowOff>
    </xdr:from>
    <xdr:to>
      <xdr:col>29</xdr:col>
      <xdr:colOff>177800</xdr:colOff>
      <xdr:row>35</xdr:row>
      <xdr:rowOff>101029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09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187406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5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48768</xdr:rowOff>
    </xdr:from>
    <xdr:to>
      <xdr:col>26</xdr:col>
      <xdr:colOff>101600</xdr:colOff>
      <xdr:row>35</xdr:row>
      <xdr:rowOff>150368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59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160545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2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101689</xdr:rowOff>
    </xdr:from>
    <xdr:to>
      <xdr:col>22</xdr:col>
      <xdr:colOff>165100</xdr:colOff>
      <xdr:row>35</xdr:row>
      <xdr:rowOff>203289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12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213466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8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89688</xdr:rowOff>
    </xdr:from>
    <xdr:to>
      <xdr:col>19</xdr:col>
      <xdr:colOff>38100</xdr:colOff>
      <xdr:row>35</xdr:row>
      <xdr:rowOff>191288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00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201465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6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113576</xdr:rowOff>
    </xdr:from>
    <xdr:to>
      <xdr:col>15</xdr:col>
      <xdr:colOff>101600</xdr:colOff>
      <xdr:row>35</xdr:row>
      <xdr:rowOff>215176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23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225353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9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188,598
186,661
1,023.23
91,202,219
89,937,702
827,168
47,804,659
109,805,770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135651</xdr:rowOff>
    </xdr:from>
    <xdr:to>
      <xdr:col>24</xdr:col>
      <xdr:colOff>63500</xdr:colOff>
      <xdr:row>32</xdr:row>
      <xdr:rowOff>56000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450601"/>
          <a:ext cx="838200" cy="9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2894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3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56000</xdr:rowOff>
    </xdr:from>
    <xdr:to>
      <xdr:col>19</xdr:col>
      <xdr:colOff>177800</xdr:colOff>
      <xdr:row>32</xdr:row>
      <xdr:rowOff>84673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542400"/>
          <a:ext cx="889000" cy="2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136103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84673</xdr:rowOff>
    </xdr:from>
    <xdr:to>
      <xdr:col>15</xdr:col>
      <xdr:colOff>50800</xdr:colOff>
      <xdr:row>33</xdr:row>
      <xdr:rowOff>104071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571073"/>
          <a:ext cx="889000" cy="19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150635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5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104071</xdr:rowOff>
    </xdr:from>
    <xdr:to>
      <xdr:col>10</xdr:col>
      <xdr:colOff>114300</xdr:colOff>
      <xdr:row>33</xdr:row>
      <xdr:rowOff>117918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761921"/>
          <a:ext cx="8890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125947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84851</xdr:rowOff>
    </xdr:from>
    <xdr:to>
      <xdr:col>24</xdr:col>
      <xdr:colOff>114300</xdr:colOff>
      <xdr:row>32</xdr:row>
      <xdr:rowOff>15001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39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171228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1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5200</xdr:rowOff>
    </xdr:from>
    <xdr:to>
      <xdr:col>20</xdr:col>
      <xdr:colOff>38100</xdr:colOff>
      <xdr:row>32</xdr:row>
      <xdr:rowOff>106800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4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123327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26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33873</xdr:rowOff>
    </xdr:from>
    <xdr:to>
      <xdr:col>15</xdr:col>
      <xdr:colOff>101600</xdr:colOff>
      <xdr:row>32</xdr:row>
      <xdr:rowOff>135473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52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152000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29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53271</xdr:rowOff>
    </xdr:from>
    <xdr:to>
      <xdr:col>10</xdr:col>
      <xdr:colOff>165100</xdr:colOff>
      <xdr:row>33</xdr:row>
      <xdr:rowOff>154871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1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171398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48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67118</xdr:rowOff>
    </xdr:from>
    <xdr:to>
      <xdr:col>6</xdr:col>
      <xdr:colOff>38100</xdr:colOff>
      <xdr:row>33</xdr:row>
      <xdr:rowOff>168718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2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13795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50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62147</xdr:rowOff>
    </xdr:from>
    <xdr:to>
      <xdr:col>24</xdr:col>
      <xdr:colOff>63500</xdr:colOff>
      <xdr:row>56</xdr:row>
      <xdr:rowOff>16961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91897"/>
          <a:ext cx="838200" cy="12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95235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16961</xdr:rowOff>
    </xdr:from>
    <xdr:to>
      <xdr:col>19</xdr:col>
      <xdr:colOff>177800</xdr:colOff>
      <xdr:row>57</xdr:row>
      <xdr:rowOff>68738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18161"/>
          <a:ext cx="889000" cy="22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106627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148806</xdr:rowOff>
    </xdr:from>
    <xdr:to>
      <xdr:col>15</xdr:col>
      <xdr:colOff>50800</xdr:colOff>
      <xdr:row>57</xdr:row>
      <xdr:rowOff>68738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750006"/>
          <a:ext cx="889000" cy="9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133132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148806</xdr:rowOff>
    </xdr:from>
    <xdr:to>
      <xdr:col>10</xdr:col>
      <xdr:colOff>114300</xdr:colOff>
      <xdr:row>57</xdr:row>
      <xdr:rowOff>84798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50006"/>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87605</xdr:rowOff>
    </xdr:from>
    <xdr:to>
      <xdr:col>10</xdr:col>
      <xdr:colOff>165100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140297</xdr:rowOff>
    </xdr:from>
    <xdr:to>
      <xdr:col>6</xdr:col>
      <xdr:colOff>38100</xdr:colOff>
      <xdr:row>58</xdr:row>
      <xdr:rowOff>70447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61574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11347</xdr:rowOff>
    </xdr:from>
    <xdr:to>
      <xdr:col>24</xdr:col>
      <xdr:colOff>114300</xdr:colOff>
      <xdr:row>55</xdr:row>
      <xdr:rowOff>112947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4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34224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9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137611</xdr:rowOff>
    </xdr:from>
    <xdr:to>
      <xdr:col>20</xdr:col>
      <xdr:colOff>38100</xdr:colOff>
      <xdr:row>56</xdr:row>
      <xdr:rowOff>67761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84288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4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17938</xdr:rowOff>
    </xdr:from>
    <xdr:to>
      <xdr:col>15</xdr:col>
      <xdr:colOff>101600</xdr:colOff>
      <xdr:row>57</xdr:row>
      <xdr:rowOff>119538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9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110665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8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98006</xdr:rowOff>
    </xdr:from>
    <xdr:to>
      <xdr:col>10</xdr:col>
      <xdr:colOff>165100</xdr:colOff>
      <xdr:row>57</xdr:row>
      <xdr:rowOff>28156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9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44683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7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33998</xdr:rowOff>
    </xdr:from>
    <xdr:to>
      <xdr:col>6</xdr:col>
      <xdr:colOff>38100</xdr:colOff>
      <xdr:row>57</xdr:row>
      <xdr:rowOff>135598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0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152125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8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11776</xdr:rowOff>
    </xdr:from>
    <xdr:to>
      <xdr:col>24</xdr:col>
      <xdr:colOff>63500</xdr:colOff>
      <xdr:row>77</xdr:row>
      <xdr:rowOff>16622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13426"/>
          <a:ext cx="8382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116795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4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11776</xdr:rowOff>
    </xdr:from>
    <xdr:to>
      <xdr:col>19</xdr:col>
      <xdr:colOff>177800</xdr:colOff>
      <xdr:row>77</xdr:row>
      <xdr:rowOff>17354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13426"/>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70161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7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17354</xdr:rowOff>
    </xdr:from>
    <xdr:to>
      <xdr:col>15</xdr:col>
      <xdr:colOff>50800</xdr:colOff>
      <xdr:row>77</xdr:row>
      <xdr:rowOff>43506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19004"/>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77660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40945</xdr:rowOff>
    </xdr:from>
    <xdr:to>
      <xdr:col>10</xdr:col>
      <xdr:colOff>114300</xdr:colOff>
      <xdr:row>77</xdr:row>
      <xdr:rowOff>43506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42595"/>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104980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86346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8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137272</xdr:rowOff>
    </xdr:from>
    <xdr:to>
      <xdr:col>24</xdr:col>
      <xdr:colOff>114300</xdr:colOff>
      <xdr:row>77</xdr:row>
      <xdr:rowOff>67422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6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160149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1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132426</xdr:rowOff>
    </xdr:from>
    <xdr:to>
      <xdr:col>20</xdr:col>
      <xdr:colOff>38100</xdr:colOff>
      <xdr:row>77</xdr:row>
      <xdr:rowOff>62576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6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79102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93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138004</xdr:rowOff>
    </xdr:from>
    <xdr:to>
      <xdr:col>15</xdr:col>
      <xdr:colOff>101600</xdr:colOff>
      <xdr:row>77</xdr:row>
      <xdr:rowOff>68154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84680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164156</xdr:rowOff>
    </xdr:from>
    <xdr:to>
      <xdr:col>10</xdr:col>
      <xdr:colOff>165100</xdr:colOff>
      <xdr:row>77</xdr:row>
      <xdr:rowOff>94306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9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85433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8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161595</xdr:rowOff>
    </xdr:from>
    <xdr:to>
      <xdr:col>6</xdr:col>
      <xdr:colOff>38100</xdr:colOff>
      <xdr:row>77</xdr:row>
      <xdr:rowOff>91745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108272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96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58787</xdr:rowOff>
    </xdr:from>
    <xdr:to>
      <xdr:col>24</xdr:col>
      <xdr:colOff>62865</xdr:colOff>
      <xdr:row>97</xdr:row>
      <xdr:rowOff>146296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60737"/>
          <a:ext cx="1270" cy="1116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150123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8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146296</xdr:rowOff>
    </xdr:from>
    <xdr:to>
      <xdr:col>24</xdr:col>
      <xdr:colOff>152400</xdr:colOff>
      <xdr:row>97</xdr:row>
      <xdr:rowOff>146296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5464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3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58787</xdr:rowOff>
    </xdr:from>
    <xdr:to>
      <xdr:col>24</xdr:col>
      <xdr:colOff>152400</xdr:colOff>
      <xdr:row>91</xdr:row>
      <xdr:rowOff>58787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6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119681</xdr:rowOff>
    </xdr:from>
    <xdr:to>
      <xdr:col>24</xdr:col>
      <xdr:colOff>63500</xdr:colOff>
      <xdr:row>96</xdr:row>
      <xdr:rowOff>117897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407431"/>
          <a:ext cx="838200" cy="16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108044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24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85167</xdr:rowOff>
    </xdr:from>
    <xdr:to>
      <xdr:col>24</xdr:col>
      <xdr:colOff>114300</xdr:colOff>
      <xdr:row>96</xdr:row>
      <xdr:rowOff>15317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119681</xdr:rowOff>
    </xdr:from>
    <xdr:to>
      <xdr:col>19</xdr:col>
      <xdr:colOff>177800</xdr:colOff>
      <xdr:row>97</xdr:row>
      <xdr:rowOff>92825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07431"/>
          <a:ext cx="889000" cy="31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135970</xdr:rowOff>
    </xdr:from>
    <xdr:to>
      <xdr:col>20</xdr:col>
      <xdr:colOff>38100</xdr:colOff>
      <xdr:row>95</xdr:row>
      <xdr:rowOff>66120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82647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0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92825</xdr:rowOff>
    </xdr:from>
    <xdr:to>
      <xdr:col>15</xdr:col>
      <xdr:colOff>50800</xdr:colOff>
      <xdr:row>97</xdr:row>
      <xdr:rowOff>147439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23475"/>
          <a:ext cx="889000" cy="5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47414</xdr:rowOff>
    </xdr:from>
    <xdr:to>
      <xdr:col>15</xdr:col>
      <xdr:colOff>101600</xdr:colOff>
      <xdr:row>96</xdr:row>
      <xdr:rowOff>149014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165541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8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147439</xdr:rowOff>
    </xdr:from>
    <xdr:to>
      <xdr:col>10</xdr:col>
      <xdr:colOff>114300</xdr:colOff>
      <xdr:row>98</xdr:row>
      <xdr:rowOff>29928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78089"/>
          <a:ext cx="889000" cy="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102659</xdr:rowOff>
    </xdr:from>
    <xdr:to>
      <xdr:col>10</xdr:col>
      <xdr:colOff>165100</xdr:colOff>
      <xdr:row>97</xdr:row>
      <xdr:rowOff>32809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49336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156882</xdr:rowOff>
    </xdr:from>
    <xdr:to>
      <xdr:col>6</xdr:col>
      <xdr:colOff>38100</xdr:colOff>
      <xdr:row>97</xdr:row>
      <xdr:rowOff>87032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103559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67097</xdr:rowOff>
    </xdr:from>
    <xdr:to>
      <xdr:col>24</xdr:col>
      <xdr:colOff>114300</xdr:colOff>
      <xdr:row>96</xdr:row>
      <xdr:rowOff>168697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2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45524</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04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68881</xdr:rowOff>
    </xdr:from>
    <xdr:to>
      <xdr:col>20</xdr:col>
      <xdr:colOff>38100</xdr:colOff>
      <xdr:row>95</xdr:row>
      <xdr:rowOff>170481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161608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44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42025</xdr:rowOff>
    </xdr:from>
    <xdr:to>
      <xdr:col>15</xdr:col>
      <xdr:colOff>101600</xdr:colOff>
      <xdr:row>97</xdr:row>
      <xdr:rowOff>143625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134752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6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96639</xdr:rowOff>
    </xdr:from>
    <xdr:to>
      <xdr:col>10</xdr:col>
      <xdr:colOff>165100</xdr:colOff>
      <xdr:row>98</xdr:row>
      <xdr:rowOff>26789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2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17916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2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150578</xdr:rowOff>
    </xdr:from>
    <xdr:to>
      <xdr:col>6</xdr:col>
      <xdr:colOff>38100</xdr:colOff>
      <xdr:row>98</xdr:row>
      <xdr:rowOff>80728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71855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98280</xdr:rowOff>
    </xdr:from>
    <xdr:to>
      <xdr:col>55</xdr:col>
      <xdr:colOff>0</xdr:colOff>
      <xdr:row>36</xdr:row>
      <xdr:rowOff>127072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270480"/>
          <a:ext cx="838200" cy="2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100235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7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35208</xdr:rowOff>
    </xdr:from>
    <xdr:to>
      <xdr:col>50</xdr:col>
      <xdr:colOff>114300</xdr:colOff>
      <xdr:row>36</xdr:row>
      <xdr:rowOff>127072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178708"/>
          <a:ext cx="889000" cy="112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84701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35208</xdr:rowOff>
    </xdr:from>
    <xdr:to>
      <xdr:col>45</xdr:col>
      <xdr:colOff>177800</xdr:colOff>
      <xdr:row>37</xdr:row>
      <xdr:rowOff>45081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178708"/>
          <a:ext cx="889000" cy="121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10569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13295</xdr:rowOff>
    </xdr:from>
    <xdr:to>
      <xdr:col>41</xdr:col>
      <xdr:colOff>50800</xdr:colOff>
      <xdr:row>37</xdr:row>
      <xdr:rowOff>45081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356945"/>
          <a:ext cx="889000" cy="3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165592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8435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47480</xdr:rowOff>
    </xdr:from>
    <xdr:to>
      <xdr:col>55</xdr:col>
      <xdr:colOff>50800</xdr:colOff>
      <xdr:row>36</xdr:row>
      <xdr:rowOff>149080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1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70357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7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76272</xdr:rowOff>
    </xdr:from>
    <xdr:to>
      <xdr:col>50</xdr:col>
      <xdr:colOff>165100</xdr:colOff>
      <xdr:row>37</xdr:row>
      <xdr:rowOff>6422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22949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0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155858</xdr:rowOff>
    </xdr:from>
    <xdr:to>
      <xdr:col>46</xdr:col>
      <xdr:colOff>38100</xdr:colOff>
      <xdr:row>30</xdr:row>
      <xdr:rowOff>86008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1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102535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490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165731</xdr:rowOff>
    </xdr:from>
    <xdr:to>
      <xdr:col>41</xdr:col>
      <xdr:colOff>101600</xdr:colOff>
      <xdr:row>37</xdr:row>
      <xdr:rowOff>95881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3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112408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11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133945</xdr:rowOff>
    </xdr:from>
    <xdr:to>
      <xdr:col>36</xdr:col>
      <xdr:colOff>165100</xdr:colOff>
      <xdr:row>37</xdr:row>
      <xdr:rowOff>64095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80622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81864</xdr:rowOff>
    </xdr:from>
    <xdr:to>
      <xdr:col>54</xdr:col>
      <xdr:colOff>189865</xdr:colOff>
      <xdr:row>59</xdr:row>
      <xdr:rowOff>143129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9168714"/>
          <a:ext cx="1270" cy="1089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146956</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26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143129</xdr:rowOff>
    </xdr:from>
    <xdr:to>
      <xdr:col>55</xdr:col>
      <xdr:colOff>88900</xdr:colOff>
      <xdr:row>59</xdr:row>
      <xdr:rowOff>143129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2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28541</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94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81864</xdr:rowOff>
    </xdr:from>
    <xdr:to>
      <xdr:col>55</xdr:col>
      <xdr:colOff>88900</xdr:colOff>
      <xdr:row>53</xdr:row>
      <xdr:rowOff>81864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916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127012</xdr:rowOff>
    </xdr:from>
    <xdr:to>
      <xdr:col>55</xdr:col>
      <xdr:colOff>0</xdr:colOff>
      <xdr:row>55</xdr:row>
      <xdr:rowOff>157874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385312"/>
          <a:ext cx="838200" cy="20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121930</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894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143503</xdr:rowOff>
    </xdr:from>
    <xdr:to>
      <xdr:col>55</xdr:col>
      <xdr:colOff>50800</xdr:colOff>
      <xdr:row>58</xdr:row>
      <xdr:rowOff>73653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9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30984</xdr:rowOff>
    </xdr:from>
    <xdr:to>
      <xdr:col>50</xdr:col>
      <xdr:colOff>114300</xdr:colOff>
      <xdr:row>54</xdr:row>
      <xdr:rowOff>127012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8774934"/>
          <a:ext cx="889000" cy="6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87823</xdr:rowOff>
    </xdr:from>
    <xdr:to>
      <xdr:col>50</xdr:col>
      <xdr:colOff>165100</xdr:colOff>
      <xdr:row>58</xdr:row>
      <xdr:rowOff>17973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6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9100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95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30984</xdr:rowOff>
    </xdr:from>
    <xdr:to>
      <xdr:col>45</xdr:col>
      <xdr:colOff>177800</xdr:colOff>
      <xdr:row>51</xdr:row>
      <xdr:rowOff>120824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8774934"/>
          <a:ext cx="889000" cy="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77127</xdr:rowOff>
    </xdr:from>
    <xdr:to>
      <xdr:col>46</xdr:col>
      <xdr:colOff>38100</xdr:colOff>
      <xdr:row>58</xdr:row>
      <xdr:rowOff>7277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4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169854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4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120824</xdr:rowOff>
    </xdr:from>
    <xdr:to>
      <xdr:col>41</xdr:col>
      <xdr:colOff>50800</xdr:colOff>
      <xdr:row>54</xdr:row>
      <xdr:rowOff>159539</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8864774"/>
          <a:ext cx="889000" cy="55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102877</xdr:rowOff>
    </xdr:from>
    <xdr:to>
      <xdr:col>41</xdr:col>
      <xdr:colOff>101600</xdr:colOff>
      <xdr:row>58</xdr:row>
      <xdr:rowOff>33027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7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24154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6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4432</xdr:rowOff>
    </xdr:from>
    <xdr:to>
      <xdr:col>36</xdr:col>
      <xdr:colOff>165100</xdr:colOff>
      <xdr:row>58</xdr:row>
      <xdr:rowOff>106032</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94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97159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1004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107074</xdr:rowOff>
    </xdr:from>
    <xdr:to>
      <xdr:col>55</xdr:col>
      <xdr:colOff>50800</xdr:colOff>
      <xdr:row>56</xdr:row>
      <xdr:rowOff>37224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53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129951</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3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76212</xdr:rowOff>
    </xdr:from>
    <xdr:to>
      <xdr:col>50</xdr:col>
      <xdr:colOff>165100</xdr:colOff>
      <xdr:row>55</xdr:row>
      <xdr:rowOff>6362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33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22889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10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151634</xdr:rowOff>
    </xdr:from>
    <xdr:to>
      <xdr:col>46</xdr:col>
      <xdr:colOff>38100</xdr:colOff>
      <xdr:row>51</xdr:row>
      <xdr:rowOff>81784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87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98311</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50795" y="8499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70024</xdr:rowOff>
    </xdr:from>
    <xdr:to>
      <xdr:col>41</xdr:col>
      <xdr:colOff>101600</xdr:colOff>
      <xdr:row>52</xdr:row>
      <xdr:rowOff>174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88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16701</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5" y="858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108739</xdr:rowOff>
    </xdr:from>
    <xdr:to>
      <xdr:col>36</xdr:col>
      <xdr:colOff>165100</xdr:colOff>
      <xdr:row>55</xdr:row>
      <xdr:rowOff>38889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36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55416</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14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105845</xdr:rowOff>
    </xdr:from>
    <xdr:to>
      <xdr:col>54</xdr:col>
      <xdr:colOff>189865</xdr:colOff>
      <xdr:row>78</xdr:row>
      <xdr:rowOff>132018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964595"/>
          <a:ext cx="1270" cy="540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135845</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132018</xdr:rowOff>
    </xdr:from>
    <xdr:to>
      <xdr:col>55</xdr:col>
      <xdr:colOff>88900</xdr:colOff>
      <xdr:row>78</xdr:row>
      <xdr:rowOff>132018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52522</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73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105845</xdr:rowOff>
    </xdr:from>
    <xdr:to>
      <xdr:col>55</xdr:col>
      <xdr:colOff>88900</xdr:colOff>
      <xdr:row>75</xdr:row>
      <xdr:rowOff>105845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96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94529</xdr:rowOff>
    </xdr:from>
    <xdr:to>
      <xdr:col>55</xdr:col>
      <xdr:colOff>0</xdr:colOff>
      <xdr:row>77</xdr:row>
      <xdr:rowOff>96083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296179"/>
          <a:ext cx="8382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84197</xdr:rowOff>
    </xdr:from>
    <xdr:ext cx="469744"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85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105770</xdr:rowOff>
    </xdr:from>
    <xdr:to>
      <xdr:col>55</xdr:col>
      <xdr:colOff>50800</xdr:colOff>
      <xdr:row>78</xdr:row>
      <xdr:rowOff>35920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30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105204</xdr:rowOff>
    </xdr:from>
    <xdr:to>
      <xdr:col>50</xdr:col>
      <xdr:colOff>114300</xdr:colOff>
      <xdr:row>77</xdr:row>
      <xdr:rowOff>96083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2106704"/>
          <a:ext cx="889000" cy="11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79642</xdr:rowOff>
    </xdr:from>
    <xdr:to>
      <xdr:col>50</xdr:col>
      <xdr:colOff>165100</xdr:colOff>
      <xdr:row>78</xdr:row>
      <xdr:rowOff>9792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919</xdr:rowOff>
    </xdr:from>
    <xdr:ext cx="469744"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04428" y="1337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105204</xdr:rowOff>
    </xdr:from>
    <xdr:to>
      <xdr:col>45</xdr:col>
      <xdr:colOff>177800</xdr:colOff>
      <xdr:row>75</xdr:row>
      <xdr:rowOff>60010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106704"/>
          <a:ext cx="889000" cy="81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26332</xdr:rowOff>
    </xdr:from>
    <xdr:to>
      <xdr:col>46</xdr:col>
      <xdr:colOff>38100</xdr:colOff>
      <xdr:row>77</xdr:row>
      <xdr:rowOff>127932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119059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32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60010</xdr:rowOff>
    </xdr:from>
    <xdr:to>
      <xdr:col>41</xdr:col>
      <xdr:colOff>50800</xdr:colOff>
      <xdr:row>76</xdr:row>
      <xdr:rowOff>67142</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918760"/>
          <a:ext cx="889000" cy="17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28916</xdr:rowOff>
    </xdr:from>
    <xdr:to>
      <xdr:col>41</xdr:col>
      <xdr:colOff>101600</xdr:colOff>
      <xdr:row>77</xdr:row>
      <xdr:rowOff>130516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121643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3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76121</xdr:rowOff>
    </xdr:from>
    <xdr:to>
      <xdr:col>36</xdr:col>
      <xdr:colOff>165100</xdr:colOff>
      <xdr:row>78</xdr:row>
      <xdr:rowOff>6271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168848</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37428" y="133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43729</xdr:rowOff>
    </xdr:from>
    <xdr:to>
      <xdr:col>55</xdr:col>
      <xdr:colOff>50800</xdr:colOff>
      <xdr:row>77</xdr:row>
      <xdr:rowOff>145329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24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66606</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09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45283</xdr:rowOff>
    </xdr:from>
    <xdr:to>
      <xdr:col>50</xdr:col>
      <xdr:colOff>165100</xdr:colOff>
      <xdr:row>77</xdr:row>
      <xdr:rowOff>146883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24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163410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02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54404</xdr:rowOff>
    </xdr:from>
    <xdr:to>
      <xdr:col>46</xdr:col>
      <xdr:colOff>38100</xdr:colOff>
      <xdr:row>70</xdr:row>
      <xdr:rowOff>156004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0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1081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183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9210</xdr:rowOff>
    </xdr:from>
    <xdr:to>
      <xdr:col>41</xdr:col>
      <xdr:colOff>101600</xdr:colOff>
      <xdr:row>75</xdr:row>
      <xdr:rowOff>110810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86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127337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64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16342</xdr:rowOff>
    </xdr:from>
    <xdr:to>
      <xdr:col>36</xdr:col>
      <xdr:colOff>165100</xdr:colOff>
      <xdr:row>76</xdr:row>
      <xdr:rowOff>117942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04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134469</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82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96838</xdr:rowOff>
    </xdr:from>
    <xdr:to>
      <xdr:col>55</xdr:col>
      <xdr:colOff>0</xdr:colOff>
      <xdr:row>94</xdr:row>
      <xdr:rowOff>143490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041688"/>
          <a:ext cx="838200" cy="21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62850</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52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96838</xdr:rowOff>
    </xdr:from>
    <xdr:to>
      <xdr:col>50</xdr:col>
      <xdr:colOff>114300</xdr:colOff>
      <xdr:row>95</xdr:row>
      <xdr:rowOff>6674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041688"/>
          <a:ext cx="889000" cy="25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129869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5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170295</xdr:rowOff>
    </xdr:from>
    <xdr:to>
      <xdr:col>45</xdr:col>
      <xdr:colOff>177800</xdr:colOff>
      <xdr:row>95</xdr:row>
      <xdr:rowOff>6674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5943695"/>
          <a:ext cx="889000" cy="35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167873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6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170295</xdr:rowOff>
    </xdr:from>
    <xdr:to>
      <xdr:col>41</xdr:col>
      <xdr:colOff>50800</xdr:colOff>
      <xdr:row>94</xdr:row>
      <xdr:rowOff>110458</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5943695"/>
          <a:ext cx="889000" cy="28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25398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77937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92690</xdr:rowOff>
    </xdr:from>
    <xdr:to>
      <xdr:col>55</xdr:col>
      <xdr:colOff>50800</xdr:colOff>
      <xdr:row>95</xdr:row>
      <xdr:rowOff>22840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2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115567</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06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46038</xdr:rowOff>
    </xdr:from>
    <xdr:to>
      <xdr:col>50</xdr:col>
      <xdr:colOff>165100</xdr:colOff>
      <xdr:row>93</xdr:row>
      <xdr:rowOff>147638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599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164165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576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127324</xdr:rowOff>
    </xdr:from>
    <xdr:to>
      <xdr:col>46</xdr:col>
      <xdr:colOff>38100</xdr:colOff>
      <xdr:row>95</xdr:row>
      <xdr:rowOff>57474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2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74001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0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119495</xdr:rowOff>
    </xdr:from>
    <xdr:to>
      <xdr:col>41</xdr:col>
      <xdr:colOff>101600</xdr:colOff>
      <xdr:row>93</xdr:row>
      <xdr:rowOff>49645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58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66172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566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59658</xdr:rowOff>
    </xdr:from>
    <xdr:to>
      <xdr:col>36</xdr:col>
      <xdr:colOff>165100</xdr:colOff>
      <xdr:row>94</xdr:row>
      <xdr:rowOff>161258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1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6335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59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49349</xdr:rowOff>
    </xdr:from>
    <xdr:to>
      <xdr:col>85</xdr:col>
      <xdr:colOff>126364</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92849"/>
          <a:ext cx="1269" cy="159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167476</xdr:rowOff>
    </xdr:from>
    <xdr:ext cx="469744"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49349</xdr:rowOff>
    </xdr:from>
    <xdr:to>
      <xdr:col>86</xdr:col>
      <xdr:colOff>25400</xdr:colOff>
      <xdr:row>30</xdr:row>
      <xdr:rowOff>49349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54792</xdr:rowOff>
    </xdr:from>
    <xdr:to>
      <xdr:col>85</xdr:col>
      <xdr:colOff>127000</xdr:colOff>
      <xdr:row>34</xdr:row>
      <xdr:rowOff>48260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5541192"/>
          <a:ext cx="838200" cy="33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24873</xdr:rowOff>
    </xdr:from>
    <xdr:ext cx="378565"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399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46446</xdr:rowOff>
    </xdr:from>
    <xdr:to>
      <xdr:col>85</xdr:col>
      <xdr:colOff>177800</xdr:colOff>
      <xdr:row>38</xdr:row>
      <xdr:rowOff>148046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48260</xdr:rowOff>
    </xdr:from>
    <xdr:to>
      <xdr:col>81</xdr:col>
      <xdr:colOff>50800</xdr:colOff>
      <xdr:row>35</xdr:row>
      <xdr:rowOff>110853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5877560"/>
          <a:ext cx="889000" cy="23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82369</xdr:rowOff>
    </xdr:from>
    <xdr:to>
      <xdr:col>81</xdr:col>
      <xdr:colOff>101600</xdr:colOff>
      <xdr:row>39</xdr:row>
      <xdr:rowOff>12519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3646</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690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90714</xdr:rowOff>
    </xdr:from>
    <xdr:to>
      <xdr:col>76</xdr:col>
      <xdr:colOff>114300</xdr:colOff>
      <xdr:row>35</xdr:row>
      <xdr:rowOff>110853</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5577114"/>
          <a:ext cx="889000" cy="53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162923</xdr:rowOff>
    </xdr:from>
    <xdr:to>
      <xdr:col>76</xdr:col>
      <xdr:colOff>165100</xdr:colOff>
      <xdr:row>37</xdr:row>
      <xdr:rowOff>93073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84200</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3017" y="642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90714</xdr:rowOff>
    </xdr:from>
    <xdr:to>
      <xdr:col>71</xdr:col>
      <xdr:colOff>177800</xdr:colOff>
      <xdr:row>33</xdr:row>
      <xdr:rowOff>56424</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557711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100330</xdr:rowOff>
    </xdr:from>
    <xdr:to>
      <xdr:col>72</xdr:col>
      <xdr:colOff>38100</xdr:colOff>
      <xdr:row>38</xdr:row>
      <xdr:rowOff>30480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21607</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53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160201</xdr:rowOff>
    </xdr:from>
    <xdr:to>
      <xdr:col>67</xdr:col>
      <xdr:colOff>101600</xdr:colOff>
      <xdr:row>38</xdr:row>
      <xdr:rowOff>90351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0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81478</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596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3992</xdr:rowOff>
    </xdr:from>
    <xdr:to>
      <xdr:col>85</xdr:col>
      <xdr:colOff>177800</xdr:colOff>
      <xdr:row>32</xdr:row>
      <xdr:rowOff>105592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54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26869</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534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168910</xdr:rowOff>
    </xdr:from>
    <xdr:to>
      <xdr:col>81</xdr:col>
      <xdr:colOff>101600</xdr:colOff>
      <xdr:row>34</xdr:row>
      <xdr:rowOff>99060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32</xdr:row>
      <xdr:rowOff>115587</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560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60053</xdr:rowOff>
    </xdr:from>
    <xdr:to>
      <xdr:col>76</xdr:col>
      <xdr:colOff>165100</xdr:colOff>
      <xdr:row>35</xdr:row>
      <xdr:rowOff>161653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06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34</xdr:row>
      <xdr:rowOff>6730</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5836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39914</xdr:rowOff>
    </xdr:from>
    <xdr:to>
      <xdr:col>72</xdr:col>
      <xdr:colOff>38100</xdr:colOff>
      <xdr:row>32</xdr:row>
      <xdr:rowOff>141514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55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30</xdr:row>
      <xdr:rowOff>158041</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53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5624</xdr:rowOff>
    </xdr:from>
    <xdr:to>
      <xdr:col>67</xdr:col>
      <xdr:colOff>101600</xdr:colOff>
      <xdr:row>33</xdr:row>
      <xdr:rowOff>107224</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5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31</xdr:row>
      <xdr:rowOff>123751</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543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46869</xdr:rowOff>
    </xdr:from>
    <xdr:to>
      <xdr:col>85</xdr:col>
      <xdr:colOff>127000</xdr:colOff>
      <xdr:row>73</xdr:row>
      <xdr:rowOff>70872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2562719"/>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152767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70872</xdr:rowOff>
    </xdr:from>
    <xdr:to>
      <xdr:col>81</xdr:col>
      <xdr:colOff>50800</xdr:colOff>
      <xdr:row>73</xdr:row>
      <xdr:rowOff>92666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2586722"/>
          <a:ext cx="8890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86720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92666</xdr:rowOff>
    </xdr:from>
    <xdr:to>
      <xdr:col>76</xdr:col>
      <xdr:colOff>114300</xdr:colOff>
      <xdr:row>73</xdr:row>
      <xdr:rowOff>95466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2608516"/>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93939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95466</xdr:rowOff>
    </xdr:from>
    <xdr:to>
      <xdr:col>71</xdr:col>
      <xdr:colOff>177800</xdr:colOff>
      <xdr:row>73</xdr:row>
      <xdr:rowOff>125584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2611316"/>
          <a:ext cx="889000" cy="3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81100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86701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167519</xdr:rowOff>
    </xdr:from>
    <xdr:to>
      <xdr:col>85</xdr:col>
      <xdr:colOff>177800</xdr:colOff>
      <xdr:row>73</xdr:row>
      <xdr:rowOff>97669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51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18946</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36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20072</xdr:rowOff>
    </xdr:from>
    <xdr:to>
      <xdr:col>81</xdr:col>
      <xdr:colOff>101600</xdr:colOff>
      <xdr:row>73</xdr:row>
      <xdr:rowOff>121672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53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138199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3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41866</xdr:rowOff>
    </xdr:from>
    <xdr:to>
      <xdr:col>76</xdr:col>
      <xdr:colOff>165100</xdr:colOff>
      <xdr:row>73</xdr:row>
      <xdr:rowOff>143466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55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159993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33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44666</xdr:rowOff>
    </xdr:from>
    <xdr:to>
      <xdr:col>72</xdr:col>
      <xdr:colOff>38100</xdr:colOff>
      <xdr:row>73</xdr:row>
      <xdr:rowOff>146266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5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162793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33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74784</xdr:rowOff>
    </xdr:from>
    <xdr:to>
      <xdr:col>67</xdr:col>
      <xdr:colOff>101600</xdr:colOff>
      <xdr:row>74</xdr:row>
      <xdr:rowOff>4934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59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21461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36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129146</xdr:rowOff>
    </xdr:from>
    <xdr:to>
      <xdr:col>85</xdr:col>
      <xdr:colOff>127000</xdr:colOff>
      <xdr:row>97</xdr:row>
      <xdr:rowOff>147701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588346"/>
          <a:ext cx="838200" cy="19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159935</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76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129146</xdr:rowOff>
    </xdr:from>
    <xdr:to>
      <xdr:col>81</xdr:col>
      <xdr:colOff>50800</xdr:colOff>
      <xdr:row>98</xdr:row>
      <xdr:rowOff>122555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588346"/>
          <a:ext cx="889000" cy="3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169003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1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58089</xdr:rowOff>
    </xdr:from>
    <xdr:to>
      <xdr:col>76</xdr:col>
      <xdr:colOff>114300</xdr:colOff>
      <xdr:row>98</xdr:row>
      <xdr:rowOff>122555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860189"/>
          <a:ext cx="889000" cy="6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120273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58089</xdr:rowOff>
    </xdr:from>
    <xdr:to>
      <xdr:col>71</xdr:col>
      <xdr:colOff>177800</xdr:colOff>
      <xdr:row>98</xdr:row>
      <xdr:rowOff>168123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60189"/>
          <a:ext cx="889000" cy="11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13500</xdr:rowOff>
    </xdr:from>
    <xdr:to>
      <xdr:col>72</xdr:col>
      <xdr:colOff>38100</xdr:colOff>
      <xdr:row>97</xdr:row>
      <xdr:rowOff>115100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131627</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41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13767</xdr:rowOff>
    </xdr:from>
    <xdr:to>
      <xdr:col>67</xdr:col>
      <xdr:colOff>101600</xdr:colOff>
      <xdr:row>97</xdr:row>
      <xdr:rowOff>115367</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131894</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41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96901</xdr:rowOff>
    </xdr:from>
    <xdr:to>
      <xdr:col>85</xdr:col>
      <xdr:colOff>177800</xdr:colOff>
      <xdr:row>98</xdr:row>
      <xdr:rowOff>27051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75328</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0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78346</xdr:rowOff>
    </xdr:from>
    <xdr:to>
      <xdr:col>81</xdr:col>
      <xdr:colOff>101600</xdr:colOff>
      <xdr:row>97</xdr:row>
      <xdr:rowOff>8496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53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171073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63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71755</xdr:rowOff>
    </xdr:from>
    <xdr:to>
      <xdr:col>76</xdr:col>
      <xdr:colOff>165100</xdr:colOff>
      <xdr:row>99</xdr:row>
      <xdr:rowOff>1905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164482</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96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7289</xdr:rowOff>
    </xdr:from>
    <xdr:to>
      <xdr:col>72</xdr:col>
      <xdr:colOff>38100</xdr:colOff>
      <xdr:row>98</xdr:row>
      <xdr:rowOff>108889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0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100016</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0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117323</xdr:rowOff>
    </xdr:from>
    <xdr:to>
      <xdr:col>67</xdr:col>
      <xdr:colOff>101600</xdr:colOff>
      <xdr:row>99</xdr:row>
      <xdr:rowOff>47473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38600</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701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146939</xdr:rowOff>
    </xdr:from>
    <xdr:to>
      <xdr:col>116</xdr:col>
      <xdr:colOff>63500</xdr:colOff>
      <xdr:row>38</xdr:row>
      <xdr:rowOff>148844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662039"/>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136271</xdr:rowOff>
    </xdr:from>
    <xdr:to>
      <xdr:col>111</xdr:col>
      <xdr:colOff>177800</xdr:colOff>
      <xdr:row>38</xdr:row>
      <xdr:rowOff>148844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65137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112539</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4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115316</xdr:rowOff>
    </xdr:from>
    <xdr:to>
      <xdr:col>107</xdr:col>
      <xdr:colOff>50800</xdr:colOff>
      <xdr:row>38</xdr:row>
      <xdr:rowOff>136271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30416"/>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89281</xdr:rowOff>
    </xdr:from>
    <xdr:to>
      <xdr:col>107</xdr:col>
      <xdr:colOff>101600</xdr:colOff>
      <xdr:row>37</xdr:row>
      <xdr:rowOff>19431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35958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0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77597</xdr:rowOff>
    </xdr:from>
    <xdr:to>
      <xdr:col>102</xdr:col>
      <xdr:colOff>114300</xdr:colOff>
      <xdr:row>38</xdr:row>
      <xdr:rowOff>115316</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592697"/>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105283</xdr:rowOff>
    </xdr:from>
    <xdr:to>
      <xdr:col>102</xdr:col>
      <xdr:colOff>165100</xdr:colOff>
      <xdr:row>37</xdr:row>
      <xdr:rowOff>35433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2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51960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0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48133</xdr:rowOff>
    </xdr:from>
    <xdr:to>
      <xdr:col>98</xdr:col>
      <xdr:colOff>38100</xdr:colOff>
      <xdr:row>37</xdr:row>
      <xdr:rowOff>149733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3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166260</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16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96139</xdr:rowOff>
    </xdr:from>
    <xdr:to>
      <xdr:col>116</xdr:col>
      <xdr:colOff>114300</xdr:colOff>
      <xdr:row>39</xdr:row>
      <xdr:rowOff>26289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11066</xdr:rowOff>
    </xdr:from>
    <xdr:ext cx="378565"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26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98044</xdr:rowOff>
    </xdr:from>
    <xdr:to>
      <xdr:col>112</xdr:col>
      <xdr:colOff>38100</xdr:colOff>
      <xdr:row>39</xdr:row>
      <xdr:rowOff>28194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19321</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4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85471</xdr:rowOff>
    </xdr:from>
    <xdr:to>
      <xdr:col>107</xdr:col>
      <xdr:colOff>101600</xdr:colOff>
      <xdr:row>39</xdr:row>
      <xdr:rowOff>15621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6748</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5017" y="6693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64516</xdr:rowOff>
    </xdr:from>
    <xdr:to>
      <xdr:col>102</xdr:col>
      <xdr:colOff>165100</xdr:colOff>
      <xdr:row>38</xdr:row>
      <xdr:rowOff>166116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5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157243</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6017" y="6672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26797</xdr:rowOff>
    </xdr:from>
    <xdr:to>
      <xdr:col>98</xdr:col>
      <xdr:colOff>38100</xdr:colOff>
      <xdr:row>38</xdr:row>
      <xdr:rowOff>128397</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5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119524</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7017" y="663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79756</xdr:rowOff>
    </xdr:from>
    <xdr:to>
      <xdr:col>116</xdr:col>
      <xdr:colOff>63500</xdr:colOff>
      <xdr:row>56</xdr:row>
      <xdr:rowOff>22987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9509506"/>
          <a:ext cx="838200" cy="1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57421</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3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11811</xdr:rowOff>
    </xdr:from>
    <xdr:to>
      <xdr:col>111</xdr:col>
      <xdr:colOff>177800</xdr:colOff>
      <xdr:row>56</xdr:row>
      <xdr:rowOff>22987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9613011"/>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145051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91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11811</xdr:rowOff>
    </xdr:from>
    <xdr:to>
      <xdr:col>107</xdr:col>
      <xdr:colOff>50800</xdr:colOff>
      <xdr:row>56</xdr:row>
      <xdr:rowOff>19177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9613011"/>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119270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8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10414</xdr:rowOff>
    </xdr:from>
    <xdr:to>
      <xdr:col>102</xdr:col>
      <xdr:colOff>114300</xdr:colOff>
      <xdr:row>56</xdr:row>
      <xdr:rowOff>19177</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961161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15621</xdr:rowOff>
    </xdr:from>
    <xdr:to>
      <xdr:col>102</xdr:col>
      <xdr:colOff>165100</xdr:colOff>
      <xdr:row>57</xdr:row>
      <xdr:rowOff>117221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7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108348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8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50182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2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28956</xdr:rowOff>
    </xdr:from>
    <xdr:to>
      <xdr:col>116</xdr:col>
      <xdr:colOff>114300</xdr:colOff>
      <xdr:row>55</xdr:row>
      <xdr:rowOff>130556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45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51833</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31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143637</xdr:rowOff>
    </xdr:from>
    <xdr:to>
      <xdr:col>112</xdr:col>
      <xdr:colOff>38100</xdr:colOff>
      <xdr:row>56</xdr:row>
      <xdr:rowOff>73787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57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90314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934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132461</xdr:rowOff>
    </xdr:from>
    <xdr:to>
      <xdr:col>107</xdr:col>
      <xdr:colOff>101600</xdr:colOff>
      <xdr:row>56</xdr:row>
      <xdr:rowOff>62611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56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79138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933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139827</xdr:rowOff>
    </xdr:from>
    <xdr:to>
      <xdr:col>102</xdr:col>
      <xdr:colOff>165100</xdr:colOff>
      <xdr:row>56</xdr:row>
      <xdr:rowOff>69977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56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86504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934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131064</xdr:rowOff>
    </xdr:from>
    <xdr:to>
      <xdr:col>98</xdr:col>
      <xdr:colOff>38100</xdr:colOff>
      <xdr:row>56</xdr:row>
      <xdr:rowOff>61214</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5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77741</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933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86893</xdr:rowOff>
    </xdr:from>
    <xdr:to>
      <xdr:col>116</xdr:col>
      <xdr:colOff>63500</xdr:colOff>
      <xdr:row>73</xdr:row>
      <xdr:rowOff>134168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602743"/>
          <a:ext cx="838200" cy="4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81637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134168</xdr:rowOff>
    </xdr:from>
    <xdr:to>
      <xdr:col>111</xdr:col>
      <xdr:colOff>177800</xdr:colOff>
      <xdr:row>74</xdr:row>
      <xdr:rowOff>13376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650018"/>
          <a:ext cx="889000" cy="5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92564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13376</xdr:rowOff>
    </xdr:from>
    <xdr:to>
      <xdr:col>107</xdr:col>
      <xdr:colOff>50800</xdr:colOff>
      <xdr:row>74</xdr:row>
      <xdr:rowOff>26086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700676"/>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100748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26086</xdr:rowOff>
    </xdr:from>
    <xdr:to>
      <xdr:col>102</xdr:col>
      <xdr:colOff>114300</xdr:colOff>
      <xdr:row>74</xdr:row>
      <xdr:rowOff>79852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713386"/>
          <a:ext cx="889000" cy="5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70253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86301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36093</xdr:rowOff>
    </xdr:from>
    <xdr:to>
      <xdr:col>116</xdr:col>
      <xdr:colOff>114300</xdr:colOff>
      <xdr:row>73</xdr:row>
      <xdr:rowOff>137693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55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58970</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40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83368</xdr:rowOff>
    </xdr:from>
    <xdr:to>
      <xdr:col>112</xdr:col>
      <xdr:colOff>38100</xdr:colOff>
      <xdr:row>74</xdr:row>
      <xdr:rowOff>13518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5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30045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37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134026</xdr:rowOff>
    </xdr:from>
    <xdr:to>
      <xdr:col>107</xdr:col>
      <xdr:colOff>101600</xdr:colOff>
      <xdr:row>74</xdr:row>
      <xdr:rowOff>64176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6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80703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42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146736</xdr:rowOff>
    </xdr:from>
    <xdr:to>
      <xdr:col>102</xdr:col>
      <xdr:colOff>165100</xdr:colOff>
      <xdr:row>74</xdr:row>
      <xdr:rowOff>76886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66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93413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43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29052</xdr:rowOff>
    </xdr:from>
    <xdr:to>
      <xdr:col>98</xdr:col>
      <xdr:colOff>38100</xdr:colOff>
      <xdr:row>74</xdr:row>
      <xdr:rowOff>130652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71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147179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49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80,874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高い水準となっている。これは、類似団体内では人口密度が著しく低く、効率的な行政運営が困難であることから、相対的に職員数が多いことが主な要因である。これまで、定員管理計画に基づき職員の定員適正化等に取り組んできており、今後も引き続き、適正な定員管理を行うとともに、デジタル化の推進等により事務の効率化を図り、人件費の圧縮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普通建設事業費についても、住民一人当たり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58,387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円となっており、類似団体と比較して高い水準となっている。これは、新本庁舎整備事業など、将来に向けた社会基盤整備に集中的に取り組んでいることによるものである。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また、同様の理由で、公債費についても、高水準となっている。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建設事業費の圧縮や、交付税措置のある有利な起債を発行することで、実質的な負担を抑制していく。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188,598
186,661
1,023.23
91,202,219
89,937,702
827,168
47,804,659
109,805,770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125069</xdr:rowOff>
    </xdr:from>
    <xdr:to>
      <xdr:col>24</xdr:col>
      <xdr:colOff>63500</xdr:colOff>
      <xdr:row>34</xdr:row>
      <xdr:rowOff>128727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54369"/>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101617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128727</xdr:rowOff>
    </xdr:from>
    <xdr:to>
      <xdr:col>19</xdr:col>
      <xdr:colOff>177800</xdr:colOff>
      <xdr:row>34</xdr:row>
      <xdr:rowOff>132385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58027"/>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54525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117754</xdr:rowOff>
    </xdr:from>
    <xdr:to>
      <xdr:col>15</xdr:col>
      <xdr:colOff>50800</xdr:colOff>
      <xdr:row>34</xdr:row>
      <xdr:rowOff>132385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47054"/>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56354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117754</xdr:rowOff>
    </xdr:from>
    <xdr:to>
      <xdr:col>10</xdr:col>
      <xdr:colOff>114300</xdr:colOff>
      <xdr:row>35</xdr:row>
      <xdr:rowOff>2083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47054"/>
          <a:ext cx="8890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47210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74269</xdr:rowOff>
    </xdr:from>
    <xdr:to>
      <xdr:col>24</xdr:col>
      <xdr:colOff>114300</xdr:colOff>
      <xdr:row>35</xdr:row>
      <xdr:rowOff>4419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97146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5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77927</xdr:rowOff>
    </xdr:from>
    <xdr:to>
      <xdr:col>20</xdr:col>
      <xdr:colOff>38100</xdr:colOff>
      <xdr:row>35</xdr:row>
      <xdr:rowOff>8077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24604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8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81585</xdr:rowOff>
    </xdr:from>
    <xdr:to>
      <xdr:col>15</xdr:col>
      <xdr:colOff>101600</xdr:colOff>
      <xdr:row>35</xdr:row>
      <xdr:rowOff>11735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28262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8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66954</xdr:rowOff>
    </xdr:from>
    <xdr:to>
      <xdr:col>10</xdr:col>
      <xdr:colOff>165100</xdr:colOff>
      <xdr:row>34</xdr:row>
      <xdr:rowOff>168554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9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13631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7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122733</xdr:rowOff>
    </xdr:from>
    <xdr:to>
      <xdr:col>6</xdr:col>
      <xdr:colOff>38100</xdr:colOff>
      <xdr:row>35</xdr:row>
      <xdr:rowOff>52883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5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69410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27250</xdr:rowOff>
    </xdr:from>
    <xdr:to>
      <xdr:col>24</xdr:col>
      <xdr:colOff>63500</xdr:colOff>
      <xdr:row>55</xdr:row>
      <xdr:rowOff>69868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57000"/>
          <a:ext cx="838200" cy="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42911</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160524</xdr:rowOff>
    </xdr:from>
    <xdr:to>
      <xdr:col>19</xdr:col>
      <xdr:colOff>177800</xdr:colOff>
      <xdr:row>55</xdr:row>
      <xdr:rowOff>27250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561574"/>
          <a:ext cx="889000" cy="89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139510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160524</xdr:rowOff>
    </xdr:from>
    <xdr:to>
      <xdr:col>15</xdr:col>
      <xdr:colOff>50800</xdr:colOff>
      <xdr:row>55</xdr:row>
      <xdr:rowOff>145045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561574"/>
          <a:ext cx="889000" cy="10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151681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72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145045</xdr:rowOff>
    </xdr:from>
    <xdr:to>
      <xdr:col>10</xdr:col>
      <xdr:colOff>114300</xdr:colOff>
      <xdr:row>56</xdr:row>
      <xdr:rowOff>48042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74795"/>
          <a:ext cx="889000" cy="7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137407</xdr:rowOff>
    </xdr:from>
    <xdr:to>
      <xdr:col>10</xdr:col>
      <xdr:colOff>165100</xdr:colOff>
      <xdr:row>57</xdr:row>
      <xdr:rowOff>67557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58684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163826</xdr:rowOff>
    </xdr:from>
    <xdr:to>
      <xdr:col>6</xdr:col>
      <xdr:colOff>38100</xdr:colOff>
      <xdr:row>57</xdr:row>
      <xdr:rowOff>93976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85103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5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19068</xdr:rowOff>
    </xdr:from>
    <xdr:to>
      <xdr:col>24</xdr:col>
      <xdr:colOff>114300</xdr:colOff>
      <xdr:row>55</xdr:row>
      <xdr:rowOff>120668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4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41945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3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147900</xdr:rowOff>
    </xdr:from>
    <xdr:to>
      <xdr:col>20</xdr:col>
      <xdr:colOff>38100</xdr:colOff>
      <xdr:row>55</xdr:row>
      <xdr:rowOff>78050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0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94577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18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109724</xdr:rowOff>
    </xdr:from>
    <xdr:to>
      <xdr:col>15</xdr:col>
      <xdr:colOff>101600</xdr:colOff>
      <xdr:row>50</xdr:row>
      <xdr:rowOff>39874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51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56401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286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94245</xdr:rowOff>
    </xdr:from>
    <xdr:to>
      <xdr:col>10</xdr:col>
      <xdr:colOff>165100</xdr:colOff>
      <xdr:row>56</xdr:row>
      <xdr:rowOff>24395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40922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29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168692</xdr:rowOff>
    </xdr:from>
    <xdr:to>
      <xdr:col>6</xdr:col>
      <xdr:colOff>38100</xdr:colOff>
      <xdr:row>56</xdr:row>
      <xdr:rowOff>98842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5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115369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37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69824</xdr:rowOff>
    </xdr:from>
    <xdr:to>
      <xdr:col>24</xdr:col>
      <xdr:colOff>63500</xdr:colOff>
      <xdr:row>76</xdr:row>
      <xdr:rowOff>32638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28574"/>
          <a:ext cx="838200" cy="13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24593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11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69824</xdr:rowOff>
    </xdr:from>
    <xdr:to>
      <xdr:col>19</xdr:col>
      <xdr:colOff>177800</xdr:colOff>
      <xdr:row>77</xdr:row>
      <xdr:rowOff>37712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28574"/>
          <a:ext cx="889000" cy="31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57076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7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37712</xdr:rowOff>
    </xdr:from>
    <xdr:to>
      <xdr:col>15</xdr:col>
      <xdr:colOff>50800</xdr:colOff>
      <xdr:row>77</xdr:row>
      <xdr:rowOff>143869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39362"/>
          <a:ext cx="889000" cy="10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162363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143869</xdr:rowOff>
    </xdr:from>
    <xdr:to>
      <xdr:col>10</xdr:col>
      <xdr:colOff>114300</xdr:colOff>
      <xdr:row>77</xdr:row>
      <xdr:rowOff>170061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45519"/>
          <a:ext cx="889000" cy="2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133716</xdr:rowOff>
    </xdr:from>
    <xdr:to>
      <xdr:col>10</xdr:col>
      <xdr:colOff>165100</xdr:colOff>
      <xdr:row>77</xdr:row>
      <xdr:rowOff>63866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80394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3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32034</xdr:rowOff>
    </xdr:from>
    <xdr:to>
      <xdr:col>6</xdr:col>
      <xdr:colOff>38100</xdr:colOff>
      <xdr:row>77</xdr:row>
      <xdr:rowOff>133634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150161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0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153288</xdr:rowOff>
    </xdr:from>
    <xdr:to>
      <xdr:col>24</xdr:col>
      <xdr:colOff>114300</xdr:colOff>
      <xdr:row>76</xdr:row>
      <xdr:rowOff>83438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131715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9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19024</xdr:rowOff>
    </xdr:from>
    <xdr:to>
      <xdr:col>20</xdr:col>
      <xdr:colOff>38100</xdr:colOff>
      <xdr:row>75</xdr:row>
      <xdr:rowOff>120624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111751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97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158362</xdr:rowOff>
    </xdr:from>
    <xdr:to>
      <xdr:col>15</xdr:col>
      <xdr:colOff>101600</xdr:colOff>
      <xdr:row>77</xdr:row>
      <xdr:rowOff>88512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8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79639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8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93069</xdr:rowOff>
    </xdr:from>
    <xdr:to>
      <xdr:col>10</xdr:col>
      <xdr:colOff>165100</xdr:colOff>
      <xdr:row>78</xdr:row>
      <xdr:rowOff>23219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9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14346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8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119261</xdr:rowOff>
    </xdr:from>
    <xdr:to>
      <xdr:col>6</xdr:col>
      <xdr:colOff>38100</xdr:colOff>
      <xdr:row>78</xdr:row>
      <xdr:rowOff>49411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2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40538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1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125279</xdr:rowOff>
    </xdr:from>
    <xdr:to>
      <xdr:col>24</xdr:col>
      <xdr:colOff>63500</xdr:colOff>
      <xdr:row>96</xdr:row>
      <xdr:rowOff>167512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584479"/>
          <a:ext cx="838200" cy="4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93851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81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125279</xdr:rowOff>
    </xdr:from>
    <xdr:to>
      <xdr:col>19</xdr:col>
      <xdr:colOff>177800</xdr:colOff>
      <xdr:row>98</xdr:row>
      <xdr:rowOff>32772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84479"/>
          <a:ext cx="889000" cy="25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147701</xdr:rowOff>
    </xdr:from>
    <xdr:to>
      <xdr:col>15</xdr:col>
      <xdr:colOff>50800</xdr:colOff>
      <xdr:row>98</xdr:row>
      <xdr:rowOff>32772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435451"/>
          <a:ext cx="889000" cy="39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55960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147701</xdr:rowOff>
    </xdr:from>
    <xdr:to>
      <xdr:col>10</xdr:col>
      <xdr:colOff>114300</xdr:colOff>
      <xdr:row>98</xdr:row>
      <xdr:rowOff>45059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35451"/>
          <a:ext cx="889000" cy="41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52601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100480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116712</xdr:rowOff>
    </xdr:from>
    <xdr:to>
      <xdr:col>24</xdr:col>
      <xdr:colOff>114300</xdr:colOff>
      <xdr:row>97</xdr:row>
      <xdr:rowOff>46862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7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95139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5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74479</xdr:rowOff>
    </xdr:from>
    <xdr:to>
      <xdr:col>20</xdr:col>
      <xdr:colOff>38100</xdr:colOff>
      <xdr:row>97</xdr:row>
      <xdr:rowOff>4629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3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21156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0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153422</xdr:rowOff>
    </xdr:from>
    <xdr:to>
      <xdr:col>15</xdr:col>
      <xdr:colOff>101600</xdr:colOff>
      <xdr:row>98</xdr:row>
      <xdr:rowOff>83572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74699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7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96901</xdr:rowOff>
    </xdr:from>
    <xdr:to>
      <xdr:col>10</xdr:col>
      <xdr:colOff>165100</xdr:colOff>
      <xdr:row>96</xdr:row>
      <xdr:rowOff>27051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43578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15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165709</xdr:rowOff>
    </xdr:from>
    <xdr:to>
      <xdr:col>6</xdr:col>
      <xdr:colOff>38100</xdr:colOff>
      <xdr:row>98</xdr:row>
      <xdr:rowOff>95859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9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86986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147701</xdr:rowOff>
    </xdr:from>
    <xdr:to>
      <xdr:col>55</xdr:col>
      <xdr:colOff>0</xdr:colOff>
      <xdr:row>38</xdr:row>
      <xdr:rowOff>5207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491351"/>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49293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1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156845</xdr:rowOff>
    </xdr:from>
    <xdr:to>
      <xdr:col>50</xdr:col>
      <xdr:colOff>114300</xdr:colOff>
      <xdr:row>38</xdr:row>
      <xdr:rowOff>5207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500495"/>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156845</xdr:rowOff>
    </xdr:from>
    <xdr:to>
      <xdr:col>45</xdr:col>
      <xdr:colOff>177800</xdr:colOff>
      <xdr:row>38</xdr:row>
      <xdr:rowOff>60452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500495"/>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145305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60452</xdr:rowOff>
    </xdr:from>
    <xdr:to>
      <xdr:col>41</xdr:col>
      <xdr:colOff>50800</xdr:colOff>
      <xdr:row>38</xdr:row>
      <xdr:rowOff>80264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575552"/>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106443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149877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75328</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18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125857</xdr:rowOff>
    </xdr:from>
    <xdr:to>
      <xdr:col>50</xdr:col>
      <xdr:colOff>165100</xdr:colOff>
      <xdr:row>38</xdr:row>
      <xdr:rowOff>56007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47134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56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106045</xdr:rowOff>
    </xdr:from>
    <xdr:to>
      <xdr:col>46</xdr:col>
      <xdr:colOff>38100</xdr:colOff>
      <xdr:row>38</xdr:row>
      <xdr:rowOff>36195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27322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5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9652</xdr:rowOff>
    </xdr:from>
    <xdr:to>
      <xdr:col>41</xdr:col>
      <xdr:colOff>101600</xdr:colOff>
      <xdr:row>38</xdr:row>
      <xdr:rowOff>111252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102379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617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29464</xdr:rowOff>
    </xdr:from>
    <xdr:to>
      <xdr:col>36</xdr:col>
      <xdr:colOff>165100</xdr:colOff>
      <xdr:row>38</xdr:row>
      <xdr:rowOff>131064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122191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3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40087</xdr:rowOff>
    </xdr:from>
    <xdr:to>
      <xdr:col>55</xdr:col>
      <xdr:colOff>0</xdr:colOff>
      <xdr:row>53</xdr:row>
      <xdr:rowOff>2025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8784037"/>
          <a:ext cx="838200" cy="30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143680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4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71463</xdr:rowOff>
    </xdr:from>
    <xdr:to>
      <xdr:col>50</xdr:col>
      <xdr:colOff>114300</xdr:colOff>
      <xdr:row>53</xdr:row>
      <xdr:rowOff>2025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8986863"/>
          <a:ext cx="889000" cy="10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91673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86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26943</xdr:rowOff>
    </xdr:from>
    <xdr:to>
      <xdr:col>45</xdr:col>
      <xdr:colOff>177800</xdr:colOff>
      <xdr:row>52</xdr:row>
      <xdr:rowOff>71463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8942343"/>
          <a:ext cx="889000" cy="4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83386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85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26943</xdr:rowOff>
    </xdr:from>
    <xdr:to>
      <xdr:col>41</xdr:col>
      <xdr:colOff>50800</xdr:colOff>
      <xdr:row>52</xdr:row>
      <xdr:rowOff>156502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8942343"/>
          <a:ext cx="889000" cy="1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88130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94702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86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160737</xdr:rowOff>
    </xdr:from>
    <xdr:to>
      <xdr:col>55</xdr:col>
      <xdr:colOff>50800</xdr:colOff>
      <xdr:row>51</xdr:row>
      <xdr:rowOff>90887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87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113764</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868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122675</xdr:rowOff>
    </xdr:from>
    <xdr:to>
      <xdr:col>50</xdr:col>
      <xdr:colOff>165100</xdr:colOff>
      <xdr:row>53</xdr:row>
      <xdr:rowOff>52825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03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69352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881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20663</xdr:rowOff>
    </xdr:from>
    <xdr:to>
      <xdr:col>46</xdr:col>
      <xdr:colOff>38100</xdr:colOff>
      <xdr:row>52</xdr:row>
      <xdr:rowOff>122263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893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138790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871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147593</xdr:rowOff>
    </xdr:from>
    <xdr:to>
      <xdr:col>41</xdr:col>
      <xdr:colOff>101600</xdr:colOff>
      <xdr:row>52</xdr:row>
      <xdr:rowOff>77743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889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94270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866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105702</xdr:rowOff>
    </xdr:from>
    <xdr:to>
      <xdr:col>36</xdr:col>
      <xdr:colOff>165100</xdr:colOff>
      <xdr:row>53</xdr:row>
      <xdr:rowOff>35852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02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52379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879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167177</xdr:rowOff>
    </xdr:from>
    <xdr:to>
      <xdr:col>55</xdr:col>
      <xdr:colOff>0</xdr:colOff>
      <xdr:row>72</xdr:row>
      <xdr:rowOff>39984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340127"/>
          <a:ext cx="8382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85706</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1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167177</xdr:rowOff>
    </xdr:from>
    <xdr:to>
      <xdr:col>50</xdr:col>
      <xdr:colOff>114300</xdr:colOff>
      <xdr:row>72</xdr:row>
      <xdr:rowOff>146375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340127"/>
          <a:ext cx="889000" cy="15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31666</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146375</xdr:rowOff>
    </xdr:from>
    <xdr:to>
      <xdr:col>45</xdr:col>
      <xdr:colOff>177800</xdr:colOff>
      <xdr:row>74</xdr:row>
      <xdr:rowOff>138465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490775"/>
          <a:ext cx="889000" cy="33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123517</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118394</xdr:rowOff>
    </xdr:from>
    <xdr:to>
      <xdr:col>41</xdr:col>
      <xdr:colOff>50800</xdr:colOff>
      <xdr:row>74</xdr:row>
      <xdr:rowOff>138465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2805694"/>
          <a:ext cx="8890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99514</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30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135769</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3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160634</xdr:rowOff>
    </xdr:from>
    <xdr:to>
      <xdr:col>55</xdr:col>
      <xdr:colOff>50800</xdr:colOff>
      <xdr:row>72</xdr:row>
      <xdr:rowOff>90784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3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113661</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28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116377</xdr:rowOff>
    </xdr:from>
    <xdr:to>
      <xdr:col>50</xdr:col>
      <xdr:colOff>165100</xdr:colOff>
      <xdr:row>72</xdr:row>
      <xdr:rowOff>46527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28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63054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06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95575</xdr:rowOff>
    </xdr:from>
    <xdr:to>
      <xdr:col>46</xdr:col>
      <xdr:colOff>38100</xdr:colOff>
      <xdr:row>73</xdr:row>
      <xdr:rowOff>25725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4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42252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21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87665</xdr:rowOff>
    </xdr:from>
    <xdr:to>
      <xdr:col>41</xdr:col>
      <xdr:colOff>101600</xdr:colOff>
      <xdr:row>75</xdr:row>
      <xdr:rowOff>17815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77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34342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55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67594</xdr:rowOff>
    </xdr:from>
    <xdr:to>
      <xdr:col>36</xdr:col>
      <xdr:colOff>165100</xdr:colOff>
      <xdr:row>74</xdr:row>
      <xdr:rowOff>169194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275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14271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53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42042</xdr:rowOff>
    </xdr:from>
    <xdr:to>
      <xdr:col>54</xdr:col>
      <xdr:colOff>189865</xdr:colOff>
      <xdr:row>99</xdr:row>
      <xdr:rowOff>9672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986892"/>
          <a:ext cx="1270" cy="99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13499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98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9672</xdr:rowOff>
    </xdr:from>
    <xdr:to>
      <xdr:col>55</xdr:col>
      <xdr:colOff>88900</xdr:colOff>
      <xdr:row>99</xdr:row>
      <xdr:rowOff>9672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98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160169</xdr:rowOff>
    </xdr:from>
    <xdr:ext cx="534377"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7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42042</xdr:rowOff>
    </xdr:from>
    <xdr:to>
      <xdr:col>55</xdr:col>
      <xdr:colOff>88900</xdr:colOff>
      <xdr:row>93</xdr:row>
      <xdr:rowOff>42042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986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20599</xdr:rowOff>
    </xdr:from>
    <xdr:to>
      <xdr:col>55</xdr:col>
      <xdr:colOff>0</xdr:colOff>
      <xdr:row>96</xdr:row>
      <xdr:rowOff>54615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479799"/>
          <a:ext cx="838200" cy="3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85820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545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107393</xdr:rowOff>
    </xdr:from>
    <xdr:to>
      <xdr:col>55</xdr:col>
      <xdr:colOff>50800</xdr:colOff>
      <xdr:row>97</xdr:row>
      <xdr:rowOff>37543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566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131218</xdr:rowOff>
    </xdr:from>
    <xdr:to>
      <xdr:col>50</xdr:col>
      <xdr:colOff>114300</xdr:colOff>
      <xdr:row>96</xdr:row>
      <xdr:rowOff>54615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5561718"/>
          <a:ext cx="889000" cy="95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143650</xdr:rowOff>
    </xdr:from>
    <xdr:to>
      <xdr:col>50</xdr:col>
      <xdr:colOff>165100</xdr:colOff>
      <xdr:row>97</xdr:row>
      <xdr:rowOff>73800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6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64927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69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131218</xdr:rowOff>
    </xdr:from>
    <xdr:to>
      <xdr:col>45</xdr:col>
      <xdr:colOff>177800</xdr:colOff>
      <xdr:row>93</xdr:row>
      <xdr:rowOff>106164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5561718"/>
          <a:ext cx="889000" cy="48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97152</xdr:rowOff>
    </xdr:from>
    <xdr:to>
      <xdr:col>46</xdr:col>
      <xdr:colOff>38100</xdr:colOff>
      <xdr:row>97</xdr:row>
      <xdr:rowOff>27302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55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18429</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6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106164</xdr:rowOff>
    </xdr:from>
    <xdr:to>
      <xdr:col>41</xdr:col>
      <xdr:colOff>50800</xdr:colOff>
      <xdr:row>94</xdr:row>
      <xdr:rowOff>112314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051014"/>
          <a:ext cx="889000" cy="17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135649</xdr:rowOff>
    </xdr:from>
    <xdr:to>
      <xdr:col>41</xdr:col>
      <xdr:colOff>101600</xdr:colOff>
      <xdr:row>97</xdr:row>
      <xdr:rowOff>65799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56926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8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130756</xdr:rowOff>
    </xdr:from>
    <xdr:to>
      <xdr:col>36</xdr:col>
      <xdr:colOff>165100</xdr:colOff>
      <xdr:row>97</xdr:row>
      <xdr:rowOff>60906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52033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8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141249</xdr:rowOff>
    </xdr:from>
    <xdr:to>
      <xdr:col>55</xdr:col>
      <xdr:colOff>50800</xdr:colOff>
      <xdr:row>96</xdr:row>
      <xdr:rowOff>71399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4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164126</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28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3815</xdr:rowOff>
    </xdr:from>
    <xdr:to>
      <xdr:col>50</xdr:col>
      <xdr:colOff>165100</xdr:colOff>
      <xdr:row>96</xdr:row>
      <xdr:rowOff>105415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121942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2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80418</xdr:rowOff>
    </xdr:from>
    <xdr:to>
      <xdr:col>46</xdr:col>
      <xdr:colOff>38100</xdr:colOff>
      <xdr:row>91</xdr:row>
      <xdr:rowOff>10568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551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27095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528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55364</xdr:rowOff>
    </xdr:from>
    <xdr:to>
      <xdr:col>41</xdr:col>
      <xdr:colOff>101600</xdr:colOff>
      <xdr:row>93</xdr:row>
      <xdr:rowOff>156964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00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2041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77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61514</xdr:rowOff>
    </xdr:from>
    <xdr:to>
      <xdr:col>36</xdr:col>
      <xdr:colOff>165100</xdr:colOff>
      <xdr:row>94</xdr:row>
      <xdr:rowOff>163114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1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8191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9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82768</xdr:rowOff>
    </xdr:from>
    <xdr:to>
      <xdr:col>85</xdr:col>
      <xdr:colOff>127000</xdr:colOff>
      <xdr:row>35</xdr:row>
      <xdr:rowOff>68943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5569168"/>
          <a:ext cx="838200" cy="50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124586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96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82768</xdr:rowOff>
    </xdr:from>
    <xdr:to>
      <xdr:col>81</xdr:col>
      <xdr:colOff>50800</xdr:colOff>
      <xdr:row>33</xdr:row>
      <xdr:rowOff>103995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5569168"/>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67436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103995</xdr:rowOff>
    </xdr:from>
    <xdr:to>
      <xdr:col>76</xdr:col>
      <xdr:colOff>114300</xdr:colOff>
      <xdr:row>34</xdr:row>
      <xdr:rowOff>134693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5761845"/>
          <a:ext cx="889000" cy="20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10830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5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134693</xdr:rowOff>
    </xdr:from>
    <xdr:to>
      <xdr:col>71</xdr:col>
      <xdr:colOff>177800</xdr:colOff>
      <xdr:row>35</xdr:row>
      <xdr:rowOff>35415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5963993"/>
          <a:ext cx="889000" cy="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13987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82893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18143</xdr:rowOff>
    </xdr:from>
    <xdr:to>
      <xdr:col>85</xdr:col>
      <xdr:colOff>177800</xdr:colOff>
      <xdr:row>35</xdr:row>
      <xdr:rowOff>119743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01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41020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87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31968</xdr:rowOff>
    </xdr:from>
    <xdr:to>
      <xdr:col>81</xdr:col>
      <xdr:colOff>101600</xdr:colOff>
      <xdr:row>32</xdr:row>
      <xdr:rowOff>133568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551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150095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29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53195</xdr:rowOff>
    </xdr:from>
    <xdr:to>
      <xdr:col>76</xdr:col>
      <xdr:colOff>165100</xdr:colOff>
      <xdr:row>33</xdr:row>
      <xdr:rowOff>154795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171322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48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83893</xdr:rowOff>
    </xdr:from>
    <xdr:to>
      <xdr:col>72</xdr:col>
      <xdr:colOff>38100</xdr:colOff>
      <xdr:row>35</xdr:row>
      <xdr:rowOff>14043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91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30570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68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156065</xdr:rowOff>
    </xdr:from>
    <xdr:to>
      <xdr:col>67</xdr:col>
      <xdr:colOff>101600</xdr:colOff>
      <xdr:row>35</xdr:row>
      <xdr:rowOff>86215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598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102742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76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4959</xdr:rowOff>
    </xdr:from>
    <xdr:to>
      <xdr:col>85</xdr:col>
      <xdr:colOff>127000</xdr:colOff>
      <xdr:row>57</xdr:row>
      <xdr:rowOff>40374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777609"/>
          <a:ext cx="838200" cy="3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39254</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6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160560</xdr:rowOff>
    </xdr:from>
    <xdr:to>
      <xdr:col>81</xdr:col>
      <xdr:colOff>50800</xdr:colOff>
      <xdr:row>57</xdr:row>
      <xdr:rowOff>4959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590310"/>
          <a:ext cx="889000" cy="18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92898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160560</xdr:rowOff>
    </xdr:from>
    <xdr:to>
      <xdr:col>76</xdr:col>
      <xdr:colOff>114300</xdr:colOff>
      <xdr:row>57</xdr:row>
      <xdr:rowOff>3245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590310"/>
          <a:ext cx="889000" cy="18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75119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3245</xdr:rowOff>
    </xdr:from>
    <xdr:to>
      <xdr:col>71</xdr:col>
      <xdr:colOff>177800</xdr:colOff>
      <xdr:row>57</xdr:row>
      <xdr:rowOff>90989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775895"/>
          <a:ext cx="889000" cy="8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119952</xdr:rowOff>
    </xdr:from>
    <xdr:to>
      <xdr:col>72</xdr:col>
      <xdr:colOff>38100</xdr:colOff>
      <xdr:row>57</xdr:row>
      <xdr:rowOff>50102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66629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3784</xdr:rowOff>
    </xdr:from>
    <xdr:to>
      <xdr:col>67</xdr:col>
      <xdr:colOff>101600</xdr:colOff>
      <xdr:row>57</xdr:row>
      <xdr:rowOff>105384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121911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5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161024</xdr:rowOff>
    </xdr:from>
    <xdr:to>
      <xdr:col>85</xdr:col>
      <xdr:colOff>177800</xdr:colOff>
      <xdr:row>57</xdr:row>
      <xdr:rowOff>91174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6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139451</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125609</xdr:rowOff>
    </xdr:from>
    <xdr:to>
      <xdr:col>81</xdr:col>
      <xdr:colOff>101600</xdr:colOff>
      <xdr:row>57</xdr:row>
      <xdr:rowOff>55759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2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46886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81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109760</xdr:rowOff>
    </xdr:from>
    <xdr:to>
      <xdr:col>76</xdr:col>
      <xdr:colOff>165100</xdr:colOff>
      <xdr:row>56</xdr:row>
      <xdr:rowOff>39910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5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56437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3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123895</xdr:rowOff>
    </xdr:from>
    <xdr:to>
      <xdr:col>72</xdr:col>
      <xdr:colOff>38100</xdr:colOff>
      <xdr:row>57</xdr:row>
      <xdr:rowOff>54045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2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45172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1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40189</xdr:rowOff>
    </xdr:from>
    <xdr:to>
      <xdr:col>67</xdr:col>
      <xdr:colOff>101600</xdr:colOff>
      <xdr:row>57</xdr:row>
      <xdr:rowOff>141789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1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132916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0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49349</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0849"/>
          <a:ext cx="1269"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167476</xdr:rowOff>
    </xdr:from>
    <xdr:ext cx="469744"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49349</xdr:rowOff>
    </xdr:from>
    <xdr:to>
      <xdr:col>86</xdr:col>
      <xdr:colOff>25400</xdr:colOff>
      <xdr:row>70</xdr:row>
      <xdr:rowOff>49349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54791</xdr:rowOff>
    </xdr:from>
    <xdr:to>
      <xdr:col>85</xdr:col>
      <xdr:colOff>127000</xdr:colOff>
      <xdr:row>74</xdr:row>
      <xdr:rowOff>48260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2399191"/>
          <a:ext cx="838200" cy="3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24872</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46445</xdr:rowOff>
    </xdr:from>
    <xdr:to>
      <xdr:col>85</xdr:col>
      <xdr:colOff>177800</xdr:colOff>
      <xdr:row>78</xdr:row>
      <xdr:rowOff>148045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48260</xdr:rowOff>
    </xdr:from>
    <xdr:to>
      <xdr:col>81</xdr:col>
      <xdr:colOff>50800</xdr:colOff>
      <xdr:row>75</xdr:row>
      <xdr:rowOff>110853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2735560"/>
          <a:ext cx="889000" cy="23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82369</xdr:rowOff>
    </xdr:from>
    <xdr:to>
      <xdr:col>81</xdr:col>
      <xdr:colOff>101600</xdr:colOff>
      <xdr:row>79</xdr:row>
      <xdr:rowOff>12519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5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3646</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548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90715</xdr:rowOff>
    </xdr:from>
    <xdr:to>
      <xdr:col>76</xdr:col>
      <xdr:colOff>114300</xdr:colOff>
      <xdr:row>75</xdr:row>
      <xdr:rowOff>110853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2435115"/>
          <a:ext cx="889000" cy="53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162923</xdr:rowOff>
    </xdr:from>
    <xdr:to>
      <xdr:col>76</xdr:col>
      <xdr:colOff>165100</xdr:colOff>
      <xdr:row>77</xdr:row>
      <xdr:rowOff>93073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19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84200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85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90715</xdr:rowOff>
    </xdr:from>
    <xdr:to>
      <xdr:col>71</xdr:col>
      <xdr:colOff>177800</xdr:colOff>
      <xdr:row>73</xdr:row>
      <xdr:rowOff>56424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243511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100330</xdr:rowOff>
    </xdr:from>
    <xdr:to>
      <xdr:col>72</xdr:col>
      <xdr:colOff>38100</xdr:colOff>
      <xdr:row>78</xdr:row>
      <xdr:rowOff>30480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21607</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394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160201</xdr:rowOff>
    </xdr:from>
    <xdr:to>
      <xdr:col>67</xdr:col>
      <xdr:colOff>101600</xdr:colOff>
      <xdr:row>78</xdr:row>
      <xdr:rowOff>90351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81478</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454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3991</xdr:rowOff>
    </xdr:from>
    <xdr:to>
      <xdr:col>85</xdr:col>
      <xdr:colOff>177800</xdr:colOff>
      <xdr:row>72</xdr:row>
      <xdr:rowOff>105591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234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26868</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219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168910</xdr:rowOff>
    </xdr:from>
    <xdr:to>
      <xdr:col>81</xdr:col>
      <xdr:colOff>101600</xdr:colOff>
      <xdr:row>74</xdr:row>
      <xdr:rowOff>99060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268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72</xdr:row>
      <xdr:rowOff>115587</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245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60053</xdr:rowOff>
    </xdr:from>
    <xdr:to>
      <xdr:col>76</xdr:col>
      <xdr:colOff>165100</xdr:colOff>
      <xdr:row>75</xdr:row>
      <xdr:rowOff>161652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29188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74</xdr:row>
      <xdr:rowOff>6730</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2694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39915</xdr:rowOff>
    </xdr:from>
    <xdr:to>
      <xdr:col>72</xdr:col>
      <xdr:colOff>38100</xdr:colOff>
      <xdr:row>72</xdr:row>
      <xdr:rowOff>141515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23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70</xdr:row>
      <xdr:rowOff>158042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21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5624</xdr:rowOff>
    </xdr:from>
    <xdr:to>
      <xdr:col>67</xdr:col>
      <xdr:colOff>101600</xdr:colOff>
      <xdr:row>73</xdr:row>
      <xdr:rowOff>107224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252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71</xdr:row>
      <xdr:rowOff>123751</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229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46850</xdr:rowOff>
    </xdr:from>
    <xdr:to>
      <xdr:col>85</xdr:col>
      <xdr:colOff>127000</xdr:colOff>
      <xdr:row>93</xdr:row>
      <xdr:rowOff>70853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5991700"/>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152767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70853</xdr:rowOff>
    </xdr:from>
    <xdr:to>
      <xdr:col>81</xdr:col>
      <xdr:colOff>50800</xdr:colOff>
      <xdr:row>93</xdr:row>
      <xdr:rowOff>92551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015703"/>
          <a:ext cx="8890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86720</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92551</xdr:rowOff>
    </xdr:from>
    <xdr:to>
      <xdr:col>76</xdr:col>
      <xdr:colOff>114300</xdr:colOff>
      <xdr:row>93</xdr:row>
      <xdr:rowOff>95428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037401"/>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93921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95428</xdr:rowOff>
    </xdr:from>
    <xdr:to>
      <xdr:col>71</xdr:col>
      <xdr:colOff>177800</xdr:colOff>
      <xdr:row>93</xdr:row>
      <xdr:rowOff>125564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040278"/>
          <a:ext cx="889000" cy="3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81081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86682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167500</xdr:rowOff>
    </xdr:from>
    <xdr:to>
      <xdr:col>85</xdr:col>
      <xdr:colOff>177800</xdr:colOff>
      <xdr:row>93</xdr:row>
      <xdr:rowOff>97650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59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18927</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79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20053</xdr:rowOff>
    </xdr:from>
    <xdr:to>
      <xdr:col>81</xdr:col>
      <xdr:colOff>101600</xdr:colOff>
      <xdr:row>93</xdr:row>
      <xdr:rowOff>121653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596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138180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57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41751</xdr:rowOff>
    </xdr:from>
    <xdr:to>
      <xdr:col>76</xdr:col>
      <xdr:colOff>165100</xdr:colOff>
      <xdr:row>93</xdr:row>
      <xdr:rowOff>143351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598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159878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576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44628</xdr:rowOff>
    </xdr:from>
    <xdr:to>
      <xdr:col>72</xdr:col>
      <xdr:colOff>38100</xdr:colOff>
      <xdr:row>93</xdr:row>
      <xdr:rowOff>146228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598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162755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576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74764</xdr:rowOff>
    </xdr:from>
    <xdr:to>
      <xdr:col>67</xdr:col>
      <xdr:colOff>101600</xdr:colOff>
      <xdr:row>94</xdr:row>
      <xdr:rowOff>4914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0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21441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579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32664</xdr:rowOff>
    </xdr:from>
    <xdr:to>
      <xdr:col>107</xdr:col>
      <xdr:colOff>101600</xdr:colOff>
      <xdr:row>37</xdr:row>
      <xdr:rowOff>134264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37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150791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115875</xdr:rowOff>
    </xdr:from>
    <xdr:to>
      <xdr:col>102</xdr:col>
      <xdr:colOff>165100</xdr:colOff>
      <xdr:row>38</xdr:row>
      <xdr:rowOff>46025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4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62552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140564</xdr:rowOff>
    </xdr:from>
    <xdr:to>
      <xdr:col>98</xdr:col>
      <xdr:colOff>38100</xdr:colOff>
      <xdr:row>38</xdr:row>
      <xdr:rowOff>70714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48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87241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25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農林水産業費・商工費は、類似団体の中で最も高い水準となっている。</a:t>
          </a:r>
        </a:p>
        <a:p>
          <a:r>
            <a:rPr kumimoji="1" lang="ja-JP" altLang="en-US" sz="1300">
              <a:latin typeface="ＭＳ Ｐゴシック" panose="020B0600070205080204" pitchFamily="50" charset="-128"/>
              <a:ea typeface="ＭＳ Ｐゴシック" panose="020B0600070205080204" pitchFamily="50" charset="-128"/>
            </a:rPr>
            <a:t>　農林水産業費については、海岸保全施設整備事業や畜産農家支援事業などが高水準の要因として挙げられる。</a:t>
          </a:r>
        </a:p>
        <a:p>
          <a:r>
            <a:rPr kumimoji="1" lang="ja-JP" altLang="en-US" sz="1300">
              <a:latin typeface="ＭＳ Ｐゴシック" panose="020B0600070205080204" pitchFamily="50" charset="-128"/>
              <a:ea typeface="ＭＳ Ｐゴシック" panose="020B0600070205080204" pitchFamily="50" charset="-128"/>
            </a:rPr>
            <a:t>　商工費については、原油価格・物価高騰等に対応するため中小企業等金融対策事業が増加したことが要因として挙げられる。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に向けた社会基盤整備や新型コロナ感染症への対応のための財源不足を補うために財政調整基金の取り崩しを行っており基金残高は減少が続いているが、標準財政規模の減少幅の方が大きかったために標準財政規模比での財政調整基金残高は上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今後も歳入の確保が厳しくなる状況が予想されることから、これまで積み立ててきた基金の活用も図りつつ、財政運営計画に基づく歳入・歳出両面からの取り組みを進める。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全ての会計で黒字となっている。</a:t>
          </a:r>
        </a:p>
        <a:p>
          <a:r>
            <a:rPr kumimoji="1" lang="ja-JP" altLang="en-US" sz="1400">
              <a:latin typeface="ＭＳ ゴシック" pitchFamily="49" charset="-128"/>
              <a:ea typeface="ＭＳ ゴシック" pitchFamily="49" charset="-128"/>
            </a:rPr>
            <a:t>　標準財政規模比については、各年度において多少の増減はあるものの、おおむね横ばいで推移している。</a:t>
          </a:r>
        </a:p>
        <a:p>
          <a:r>
            <a:rPr kumimoji="1" lang="ja-JP" altLang="en-US" sz="1400">
              <a:latin typeface="ＭＳ ゴシック" pitchFamily="49" charset="-128"/>
              <a:ea typeface="ＭＳ ゴシック" pitchFamily="49" charset="-128"/>
            </a:rPr>
            <a:t>　今後も赤字や資金不足とならないよう、適正な会計管理に努めていく。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建設事業の実施により元利償還金が増額となった。分子から控除する算入公債費等の増額となったが、元利償還金等の伸びが上回ったことにより実質公債費比率は上昇している。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建設事業実施の影響から地方債残高は増加する見込みであり、また合併特例債の発行上限額到達などにより、これまでより交付税措置率の低い起債の充当を行わなければならず、基準財政需要額算入見込額などの減少も見込まれるため、実質公債費比率の分子は増加を続けると考えら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市債の現在高が減少し、分子から控除する充当可能基金も増加した。同じく分子から控除する基準財政需要額算入見込額は減少したが減少幅は大きくなく、将来負担比率の分子全体としては減少となった。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今後も大型建設事業の実施の影響から、市債現在高の大幅な減少は見通せず、新本庁舎の整備により多額の基金取り崩しが必要となる状況が見込まれることから、当該比率は上昇していくと考えられる。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山口県山口市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億円の取り崩しを行ったことから、基金全体では、約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・第二次総合計画における政策課題に対し、財政調整基金や特定目的金を有効活用していくこととしており、基金残高は減少していく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ものと見込んでいる。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・庁舎建設基金：庁舎建設費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・職員退職手当基金：職員退職手当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・地域振興基金：市の開発振興のための建設事業及び地域振興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・合併特例基金：市民の連帯の強化及び地域振興等の推進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・こども基金：こども支援施策の推進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・長寿社会対策基金：長寿社会対策として、快適な生活環境の形成及び地域における福祉活動の促進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・合併特例基金：中学校施設長寿命化事業等に充当するため、約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億円を取り崩したことによる減少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・長寿社会対策基金：敬老福祉優待バス乗車証交付事業等に充当するため、約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億円を取り崩したことによる減少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・地域振興基金：法定外公共物整備助成事業等に充当するため、約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・合併特例基金：合併後の一体性の確立、地域全体の均衡ある発展および地域住民の福祉向上を図るといった、新市建設計画に掲げた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目的達成のために有効活用していくこととしており、残高は減少していくものと見込んでいる。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億円積み立てを行ったが、約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第二次総合計画における政策課題に対し、財政調整基金や特定目的金を有効活用していくこととしており、基金残高は減少していく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ものと見込んでいる。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億円の取り崩しを行ったため、残高は約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・今後、市債残高増加に伴う公債費の増が見込まれる中、これまでに実施した償還期間の圧縮等の影響額に対して基金を充当していく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こととしており、残高は減少していくものと見込んでいる。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188,598
186,661
1,023.23
91,202,219
89,937,702
827,168
47,804,659
109,805,770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067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近年の大型建設事業の実施による影響から、有形固定資産減価償却率については類似団体より低くなっている。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86781" y="64646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153247</xdr:rowOff>
    </xdr:from>
    <xdr:to>
      <xdr:col>23</xdr:col>
      <xdr:colOff>85090</xdr:colOff>
      <xdr:row>34</xdr:row>
      <xdr:rowOff>75777</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300220" y="5404697"/>
          <a:ext cx="127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352925" y="6486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213225" y="648292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99924</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352925" y="5186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153247</xdr:rowOff>
    </xdr:from>
    <xdr:to>
      <xdr:col>23</xdr:col>
      <xdr:colOff>174625</xdr:colOff>
      <xdr:row>27</xdr:row>
      <xdr:rowOff>153247</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213225" y="540469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168715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352925" y="6074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18838</xdr:rowOff>
    </xdr:from>
    <xdr:to>
      <xdr:col>23</xdr:col>
      <xdr:colOff>136525</xdr:colOff>
      <xdr:row>32</xdr:row>
      <xdr:rowOff>120438</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251325" y="609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616325" y="58889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930525" y="58494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244725" y="58206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558925" y="57918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9102</xdr:rowOff>
    </xdr:from>
    <xdr:to>
      <xdr:col>23</xdr:col>
      <xdr:colOff>136525</xdr:colOff>
      <xdr:row>30</xdr:row>
      <xdr:rowOff>110702</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251325" y="575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31979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352925" y="561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158962</xdr:rowOff>
    </xdr:from>
    <xdr:to>
      <xdr:col>19</xdr:col>
      <xdr:colOff>187325</xdr:colOff>
      <xdr:row>30</xdr:row>
      <xdr:rowOff>89112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616325" y="57406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38312</xdr:rowOff>
    </xdr:from>
    <xdr:to>
      <xdr:col>23</xdr:col>
      <xdr:colOff>85725</xdr:colOff>
      <xdr:row>30</xdr:row>
      <xdr:rowOff>59902</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667125" y="5785062"/>
          <a:ext cx="635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133773</xdr:rowOff>
    </xdr:from>
    <xdr:to>
      <xdr:col>15</xdr:col>
      <xdr:colOff>187325</xdr:colOff>
      <xdr:row>30</xdr:row>
      <xdr:rowOff>63923</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930525" y="57154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13123</xdr:rowOff>
    </xdr:from>
    <xdr:to>
      <xdr:col>19</xdr:col>
      <xdr:colOff>136525</xdr:colOff>
      <xdr:row>30</xdr:row>
      <xdr:rowOff>38312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981325" y="5759873"/>
          <a:ext cx="6858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155363</xdr:rowOff>
    </xdr:from>
    <xdr:to>
      <xdr:col>11</xdr:col>
      <xdr:colOff>187325</xdr:colOff>
      <xdr:row>30</xdr:row>
      <xdr:rowOff>85513</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244725" y="57370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13123</xdr:rowOff>
    </xdr:from>
    <xdr:to>
      <xdr:col>15</xdr:col>
      <xdr:colOff>136525</xdr:colOff>
      <xdr:row>30</xdr:row>
      <xdr:rowOff>34713</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2295525" y="5759873"/>
          <a:ext cx="6858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1905</xdr:rowOff>
    </xdr:from>
    <xdr:to>
      <xdr:col>7</xdr:col>
      <xdr:colOff>187325</xdr:colOff>
      <xdr:row>30</xdr:row>
      <xdr:rowOff>103505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558925" y="57486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34713</xdr:rowOff>
    </xdr:from>
    <xdr:to>
      <xdr:col>11</xdr:col>
      <xdr:colOff>136525</xdr:colOff>
      <xdr:row>30</xdr:row>
      <xdr:rowOff>52705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1609725" y="5781463"/>
          <a:ext cx="6858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470919" y="597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2797819" y="593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166599</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112019" y="591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426219" y="5884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105639</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470919" y="552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80450</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2797819" y="5497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102040</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112019" y="5518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120032</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426219" y="55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近年の大型建設事業の実施による影響から、債務償還比率は類似団体より高くなっている。</a:t>
          </a:r>
          <a:endParaRPr lang="ja-JP" altLang="ja-JP">
            <a:effectLst/>
          </a:endParaRPr>
        </a:p>
        <a:p>
          <a:r>
            <a:rPr kumimoji="1" lang="ja-JP" altLang="ja-JP" sz="1100">
              <a:solidFill>
                <a:schemeClr val="dk1"/>
              </a:solidFill>
              <a:effectLst/>
              <a:latin typeface="+mn-lt"/>
              <a:ea typeface="+mn-ea"/>
              <a:cs typeface="+mn-cs"/>
            </a:rPr>
            <a:t>　今後も大型建設事業の実施が見込まれ、将来負担額の増加に伴い、さらに債務償還比率が高くなると予測されることから、事業費の精査、交付税措置率の高い有利な起債を活用するなど、将来負担の軽減に努めていくこととし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139981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3323570" y="5118553"/>
          <a:ext cx="1269" cy="1428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143808</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3376275" y="655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139981</xdr:rowOff>
    </xdr:from>
    <xdr:to>
      <xdr:col>76</xdr:col>
      <xdr:colOff>111125</xdr:colOff>
      <xdr:row>34</xdr:row>
      <xdr:rowOff>139981</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3255625" y="65471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114807</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3376275" y="5531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91930</xdr:rowOff>
    </xdr:from>
    <xdr:to>
      <xdr:col>76</xdr:col>
      <xdr:colOff>73025</xdr:colOff>
      <xdr:row>30</xdr:row>
      <xdr:rowOff>22080</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93725" y="56735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55227</xdr:rowOff>
    </xdr:from>
    <xdr:to>
      <xdr:col>72</xdr:col>
      <xdr:colOff>123825</xdr:colOff>
      <xdr:row>29</xdr:row>
      <xdr:rowOff>156827</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639675" y="5636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97980</xdr:rowOff>
    </xdr:from>
    <xdr:to>
      <xdr:col>68</xdr:col>
      <xdr:colOff>123825</xdr:colOff>
      <xdr:row>31</xdr:row>
      <xdr:rowOff>28130</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953875" y="58447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167531</xdr:rowOff>
    </xdr:from>
    <xdr:to>
      <xdr:col>64</xdr:col>
      <xdr:colOff>123825</xdr:colOff>
      <xdr:row>31</xdr:row>
      <xdr:rowOff>97681</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1268075" y="59142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155811</xdr:rowOff>
    </xdr:from>
    <xdr:to>
      <xdr:col>60</xdr:col>
      <xdr:colOff>123825</xdr:colOff>
      <xdr:row>31</xdr:row>
      <xdr:rowOff>85961</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0582275" y="59025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5252</xdr:rowOff>
    </xdr:from>
    <xdr:to>
      <xdr:col>76</xdr:col>
      <xdr:colOff>73025</xdr:colOff>
      <xdr:row>33</xdr:row>
      <xdr:rowOff>106852</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293725" y="62473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155129</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3376275" y="623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52868</xdr:rowOff>
    </xdr:from>
    <xdr:to>
      <xdr:col>72</xdr:col>
      <xdr:colOff>123825</xdr:colOff>
      <xdr:row>32</xdr:row>
      <xdr:rowOff>154468</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639675" y="612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103668</xdr:rowOff>
    </xdr:from>
    <xdr:to>
      <xdr:col>76</xdr:col>
      <xdr:colOff>22225</xdr:colOff>
      <xdr:row>33</xdr:row>
      <xdr:rowOff>56052</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2690475" y="6180618"/>
          <a:ext cx="635000" cy="11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97781</xdr:rowOff>
    </xdr:from>
    <xdr:to>
      <xdr:col>68</xdr:col>
      <xdr:colOff>123825</xdr:colOff>
      <xdr:row>34</xdr:row>
      <xdr:rowOff>27931</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953875" y="63398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103668</xdr:rowOff>
    </xdr:from>
    <xdr:to>
      <xdr:col>72</xdr:col>
      <xdr:colOff>73025</xdr:colOff>
      <xdr:row>33</xdr:row>
      <xdr:rowOff>148581</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004675" y="6180618"/>
          <a:ext cx="685800" cy="2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62466</xdr:rowOff>
    </xdr:from>
    <xdr:to>
      <xdr:col>64</xdr:col>
      <xdr:colOff>123825</xdr:colOff>
      <xdr:row>33</xdr:row>
      <xdr:rowOff>164066</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268075" y="63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113266</xdr:rowOff>
    </xdr:from>
    <xdr:to>
      <xdr:col>68</xdr:col>
      <xdr:colOff>73025</xdr:colOff>
      <xdr:row>33</xdr:row>
      <xdr:rowOff>148581</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318875" y="6355316"/>
          <a:ext cx="685800" cy="3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125503</xdr:rowOff>
    </xdr:from>
    <xdr:to>
      <xdr:col>60</xdr:col>
      <xdr:colOff>123825</xdr:colOff>
      <xdr:row>33</xdr:row>
      <xdr:rowOff>55653</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0582275" y="62024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4853</xdr:rowOff>
    </xdr:from>
    <xdr:to>
      <xdr:col>64</xdr:col>
      <xdr:colOff>73025</xdr:colOff>
      <xdr:row>33</xdr:row>
      <xdr:rowOff>113266</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0633075" y="6246903"/>
          <a:ext cx="685800" cy="10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1904</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2461952" y="541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44657</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1788852" y="562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114208</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1103052" y="569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102488</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0417252" y="568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145595</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2461952"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19058</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1788852" y="642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155193</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1103052" y="639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46780</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0417252" y="628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188,598
186,661
1,023.23
91,202,219
89,937,702
827,168
47,804,659
109,805,770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63137</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177665" y="5653496"/>
          <a:ext cx="0" cy="118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66964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216400" y="6842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63137</xdr:rowOff>
    </xdr:from>
    <xdr:to>
      <xdr:col>24</xdr:col>
      <xdr:colOff>152400</xdr:colOff>
      <xdr:row>41</xdr:row>
      <xdr:rowOff>63137</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108450" y="68385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216400" y="5441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108450" y="56534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18886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216400" y="62990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127500" y="644760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138067</xdr:rowOff>
    </xdr:from>
    <xdr:to>
      <xdr:col>20</xdr:col>
      <xdr:colOff>38100</xdr:colOff>
      <xdr:row>39</xdr:row>
      <xdr:rowOff>68217</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384550" y="64182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571750" y="63708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66222</xdr:rowOff>
    </xdr:from>
    <xdr:to>
      <xdr:col>10</xdr:col>
      <xdr:colOff>165100</xdr:colOff>
      <xdr:row>38</xdr:row>
      <xdr:rowOff>167822</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778000" y="634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46627</xdr:rowOff>
    </xdr:from>
    <xdr:to>
      <xdr:col>6</xdr:col>
      <xdr:colOff>38100</xdr:colOff>
      <xdr:row>38</xdr:row>
      <xdr:rowOff>148227</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984250" y="63267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17235</xdr:rowOff>
    </xdr:from>
    <xdr:to>
      <xdr:col>24</xdr:col>
      <xdr:colOff>114300</xdr:colOff>
      <xdr:row>39</xdr:row>
      <xdr:rowOff>118835</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127500" y="646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167112</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216400" y="644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167459</xdr:rowOff>
    </xdr:from>
    <xdr:to>
      <xdr:col>20</xdr:col>
      <xdr:colOff>38100</xdr:colOff>
      <xdr:row>39</xdr:row>
      <xdr:rowOff>97609</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384550" y="64476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46809</xdr:rowOff>
    </xdr:from>
    <xdr:to>
      <xdr:col>24</xdr:col>
      <xdr:colOff>63500</xdr:colOff>
      <xdr:row>39</xdr:row>
      <xdr:rowOff>68035</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429000" y="6492059"/>
          <a:ext cx="7493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146231</xdr:rowOff>
    </xdr:from>
    <xdr:to>
      <xdr:col>15</xdr:col>
      <xdr:colOff>101600</xdr:colOff>
      <xdr:row>39</xdr:row>
      <xdr:rowOff>76381</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571750" y="64263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25581</xdr:rowOff>
    </xdr:from>
    <xdr:to>
      <xdr:col>19</xdr:col>
      <xdr:colOff>177800</xdr:colOff>
      <xdr:row>39</xdr:row>
      <xdr:rowOff>46809</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622550" y="6470831"/>
          <a:ext cx="80645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128270</xdr:rowOff>
    </xdr:from>
    <xdr:to>
      <xdr:col>10</xdr:col>
      <xdr:colOff>165100</xdr:colOff>
      <xdr:row>39</xdr:row>
      <xdr:rowOff>58420</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778000" y="6408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7620</xdr:rowOff>
    </xdr:from>
    <xdr:to>
      <xdr:col>15</xdr:col>
      <xdr:colOff>50800</xdr:colOff>
      <xdr:row>39</xdr:row>
      <xdr:rowOff>25581</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1828800" y="6452870"/>
          <a:ext cx="79375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110309</xdr:rowOff>
    </xdr:from>
    <xdr:to>
      <xdr:col>6</xdr:col>
      <xdr:colOff>38100</xdr:colOff>
      <xdr:row>39</xdr:row>
      <xdr:rowOff>40459</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984250" y="639045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161109</xdr:rowOff>
    </xdr:from>
    <xdr:to>
      <xdr:col>10</xdr:col>
      <xdr:colOff>114300</xdr:colOff>
      <xdr:row>39</xdr:row>
      <xdr:rowOff>7620</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028700" y="6441259"/>
          <a:ext cx="800100" cy="1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84744</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2391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439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12899</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64529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164754</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8515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88736</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239144" y="6533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67508</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439044" y="6512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49547</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645294" y="649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31586</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851544" y="6476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5482151" y="632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5482151" y="589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5482151" y="545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E00-000070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112502</xdr:rowOff>
    </xdr:from>
    <xdr:to>
      <xdr:col>54</xdr:col>
      <xdr:colOff>189865</xdr:colOff>
      <xdr:row>41</xdr:row>
      <xdr:rowOff>93802</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flipV="1">
          <a:off x="9429115" y="5732252"/>
          <a:ext cx="0" cy="11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97629</xdr:rowOff>
    </xdr:from>
    <xdr:ext cx="469744" cy="259045"/>
    <xdr:sp macro="" textlink="">
      <xdr:nvSpPr>
        <xdr:cNvPr id="114" name="【道路】&#10;一人当たり延長最小値テキスト">
          <a:extLst>
            <a:ext uri="{FF2B5EF4-FFF2-40B4-BE49-F238E27FC236}">
              <a16:creationId xmlns:a16="http://schemas.microsoft.com/office/drawing/2014/main" id="{00000000-0008-0000-0E00-000072000000}"/>
            </a:ext>
          </a:extLst>
        </xdr:cNvPr>
        <xdr:cNvSpPr txBox="1"/>
      </xdr:nvSpPr>
      <xdr:spPr>
        <a:xfrm>
          <a:off x="9467850" y="687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93802</xdr:rowOff>
    </xdr:from>
    <xdr:to>
      <xdr:col>55</xdr:col>
      <xdr:colOff>88900</xdr:colOff>
      <xdr:row>41</xdr:row>
      <xdr:rowOff>93802</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9359900" y="68692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59179</xdr:rowOff>
    </xdr:from>
    <xdr:ext cx="534377" cy="259045"/>
    <xdr:sp macro="" textlink="">
      <xdr:nvSpPr>
        <xdr:cNvPr id="116" name="【道路】&#10;一人当たり延長最大値テキスト">
          <a:extLst>
            <a:ext uri="{FF2B5EF4-FFF2-40B4-BE49-F238E27FC236}">
              <a16:creationId xmlns:a16="http://schemas.microsoft.com/office/drawing/2014/main" id="{00000000-0008-0000-0E00-000074000000}"/>
            </a:ext>
          </a:extLst>
        </xdr:cNvPr>
        <xdr:cNvSpPr txBox="1"/>
      </xdr:nvSpPr>
      <xdr:spPr>
        <a:xfrm>
          <a:off x="9467850" y="551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112502</xdr:rowOff>
    </xdr:from>
    <xdr:to>
      <xdr:col>55</xdr:col>
      <xdr:colOff>88900</xdr:colOff>
      <xdr:row>34</xdr:row>
      <xdr:rowOff>112502</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9359900" y="57322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43146</xdr:rowOff>
    </xdr:from>
    <xdr:ext cx="469744" cy="259045"/>
    <xdr:sp macro="" textlink="">
      <xdr:nvSpPr>
        <xdr:cNvPr id="118" name="【道路】&#10;一人当たり延長平均値テキスト">
          <a:extLst>
            <a:ext uri="{FF2B5EF4-FFF2-40B4-BE49-F238E27FC236}">
              <a16:creationId xmlns:a16="http://schemas.microsoft.com/office/drawing/2014/main" id="{00000000-0008-0000-0E00-000076000000}"/>
            </a:ext>
          </a:extLst>
        </xdr:cNvPr>
        <xdr:cNvSpPr txBox="1"/>
      </xdr:nvSpPr>
      <xdr:spPr>
        <a:xfrm>
          <a:off x="9467850" y="6653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64719</xdr:rowOff>
    </xdr:from>
    <xdr:to>
      <xdr:col>55</xdr:col>
      <xdr:colOff>50800</xdr:colOff>
      <xdr:row>40</xdr:row>
      <xdr:rowOff>166319</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398000" y="66750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65314</xdr:rowOff>
    </xdr:from>
    <xdr:to>
      <xdr:col>50</xdr:col>
      <xdr:colOff>165100</xdr:colOff>
      <xdr:row>40</xdr:row>
      <xdr:rowOff>166914</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36000" y="66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65953</xdr:rowOff>
    </xdr:from>
    <xdr:to>
      <xdr:col>46</xdr:col>
      <xdr:colOff>38100</xdr:colOff>
      <xdr:row>40</xdr:row>
      <xdr:rowOff>167553</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42250" y="66763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56993</xdr:rowOff>
    </xdr:from>
    <xdr:to>
      <xdr:col>41</xdr:col>
      <xdr:colOff>101600</xdr:colOff>
      <xdr:row>40</xdr:row>
      <xdr:rowOff>158593</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029450" y="66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56947</xdr:rowOff>
    </xdr:from>
    <xdr:to>
      <xdr:col>36</xdr:col>
      <xdr:colOff>165100</xdr:colOff>
      <xdr:row>40</xdr:row>
      <xdr:rowOff>158547</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235700" y="666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51643</xdr:rowOff>
    </xdr:from>
    <xdr:to>
      <xdr:col>55</xdr:col>
      <xdr:colOff>50800</xdr:colOff>
      <xdr:row>39</xdr:row>
      <xdr:rowOff>153243</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9398000" y="64968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74520</xdr:rowOff>
    </xdr:from>
    <xdr:ext cx="469744" cy="259045"/>
    <xdr:sp macro="" textlink="">
      <xdr:nvSpPr>
        <xdr:cNvPr id="130" name="【道路】&#10;一人当たり延長該当値テキスト">
          <a:extLst>
            <a:ext uri="{FF2B5EF4-FFF2-40B4-BE49-F238E27FC236}">
              <a16:creationId xmlns:a16="http://schemas.microsoft.com/office/drawing/2014/main" id="{00000000-0008-0000-0E00-000082000000}"/>
            </a:ext>
          </a:extLst>
        </xdr:cNvPr>
        <xdr:cNvSpPr txBox="1"/>
      </xdr:nvSpPr>
      <xdr:spPr>
        <a:xfrm>
          <a:off x="9467850" y="63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53701</xdr:rowOff>
    </xdr:from>
    <xdr:to>
      <xdr:col>50</xdr:col>
      <xdr:colOff>165100</xdr:colOff>
      <xdr:row>39</xdr:row>
      <xdr:rowOff>155301</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8636000" y="64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102443</xdr:rowOff>
    </xdr:from>
    <xdr:to>
      <xdr:col>55</xdr:col>
      <xdr:colOff>0</xdr:colOff>
      <xdr:row>39</xdr:row>
      <xdr:rowOff>104501</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8686800" y="6547693"/>
          <a:ext cx="74295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56032</xdr:rowOff>
    </xdr:from>
    <xdr:to>
      <xdr:col>46</xdr:col>
      <xdr:colOff>38100</xdr:colOff>
      <xdr:row>39</xdr:row>
      <xdr:rowOff>157632</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7842250" y="65012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104501</xdr:rowOff>
    </xdr:from>
    <xdr:to>
      <xdr:col>50</xdr:col>
      <xdr:colOff>114300</xdr:colOff>
      <xdr:row>39</xdr:row>
      <xdr:rowOff>106832</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7886700" y="6549751"/>
          <a:ext cx="8001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57679</xdr:rowOff>
    </xdr:from>
    <xdr:to>
      <xdr:col>41</xdr:col>
      <xdr:colOff>101600</xdr:colOff>
      <xdr:row>39</xdr:row>
      <xdr:rowOff>159279</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029450" y="650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106832</xdr:rowOff>
    </xdr:from>
    <xdr:to>
      <xdr:col>45</xdr:col>
      <xdr:colOff>177800</xdr:colOff>
      <xdr:row>39</xdr:row>
      <xdr:rowOff>108479</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7080250" y="6552082"/>
          <a:ext cx="80645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59279</xdr:rowOff>
    </xdr:from>
    <xdr:to>
      <xdr:col>36</xdr:col>
      <xdr:colOff>165100</xdr:colOff>
      <xdr:row>39</xdr:row>
      <xdr:rowOff>160879</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6235700" y="650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108479</xdr:rowOff>
    </xdr:from>
    <xdr:to>
      <xdr:col>41</xdr:col>
      <xdr:colOff>50800</xdr:colOff>
      <xdr:row>39</xdr:row>
      <xdr:rowOff>110079</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6286500" y="6553729"/>
          <a:ext cx="79375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158041</xdr:rowOff>
    </xdr:from>
    <xdr:ext cx="469744" cy="259045"/>
    <xdr:sp macro="" textlink="">
      <xdr:nvSpPr>
        <xdr:cNvPr id="139" name="n_1aveValue【道路】&#10;一人当たり延長">
          <a:extLst>
            <a:ext uri="{FF2B5EF4-FFF2-40B4-BE49-F238E27FC236}">
              <a16:creationId xmlns:a16="http://schemas.microsoft.com/office/drawing/2014/main" id="{00000000-0008-0000-0E00-00008B000000}"/>
            </a:ext>
          </a:extLst>
        </xdr:cNvPr>
        <xdr:cNvSpPr txBox="1"/>
      </xdr:nvSpPr>
      <xdr:spPr>
        <a:xfrm>
          <a:off x="8458277" y="676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158680</xdr:rowOff>
    </xdr:from>
    <xdr:ext cx="469744" cy="259045"/>
    <xdr:sp macro="" textlink="">
      <xdr:nvSpPr>
        <xdr:cNvPr id="140" name="n_2aveValue【道路】&#10;一人当たり延長">
          <a:extLst>
            <a:ext uri="{FF2B5EF4-FFF2-40B4-BE49-F238E27FC236}">
              <a16:creationId xmlns:a16="http://schemas.microsoft.com/office/drawing/2014/main" id="{00000000-0008-0000-0E00-00008C000000}"/>
            </a:ext>
          </a:extLst>
        </xdr:cNvPr>
        <xdr:cNvSpPr txBox="1"/>
      </xdr:nvSpPr>
      <xdr:spPr>
        <a:xfrm>
          <a:off x="7677227" y="676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149720</xdr:rowOff>
    </xdr:from>
    <xdr:ext cx="469744" cy="259045"/>
    <xdr:sp macro="" textlink="">
      <xdr:nvSpPr>
        <xdr:cNvPr id="141" name="n_3aveValue【道路】&#10;一人当たり延長">
          <a:extLst>
            <a:ext uri="{FF2B5EF4-FFF2-40B4-BE49-F238E27FC236}">
              <a16:creationId xmlns:a16="http://schemas.microsoft.com/office/drawing/2014/main" id="{00000000-0008-0000-0E00-00008D000000}"/>
            </a:ext>
          </a:extLst>
        </xdr:cNvPr>
        <xdr:cNvSpPr txBox="1"/>
      </xdr:nvSpPr>
      <xdr:spPr>
        <a:xfrm>
          <a:off x="6864427" y="676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149674</xdr:rowOff>
    </xdr:from>
    <xdr:ext cx="469744" cy="259045"/>
    <xdr:sp macro="" textlink="">
      <xdr:nvSpPr>
        <xdr:cNvPr id="142" name="n_4aveValue【道路】&#10;一人当たり延長">
          <a:extLst>
            <a:ext uri="{FF2B5EF4-FFF2-40B4-BE49-F238E27FC236}">
              <a16:creationId xmlns:a16="http://schemas.microsoft.com/office/drawing/2014/main" id="{00000000-0008-0000-0E00-00008E000000}"/>
            </a:ext>
          </a:extLst>
        </xdr:cNvPr>
        <xdr:cNvSpPr txBox="1"/>
      </xdr:nvSpPr>
      <xdr:spPr>
        <a:xfrm>
          <a:off x="6070677" y="676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378</xdr:rowOff>
    </xdr:from>
    <xdr:ext cx="469744" cy="259045"/>
    <xdr:sp macro="" textlink="">
      <xdr:nvSpPr>
        <xdr:cNvPr id="143" name="n_1mainValue【道路】&#10;一人当たり延長">
          <a:extLst>
            <a:ext uri="{FF2B5EF4-FFF2-40B4-BE49-F238E27FC236}">
              <a16:creationId xmlns:a16="http://schemas.microsoft.com/office/drawing/2014/main" id="{00000000-0008-0000-0E00-00008F000000}"/>
            </a:ext>
          </a:extLst>
        </xdr:cNvPr>
        <xdr:cNvSpPr txBox="1"/>
      </xdr:nvSpPr>
      <xdr:spPr>
        <a:xfrm>
          <a:off x="8458277" y="62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2709</xdr:rowOff>
    </xdr:from>
    <xdr:ext cx="469744" cy="259045"/>
    <xdr:sp macro="" textlink="">
      <xdr:nvSpPr>
        <xdr:cNvPr id="144" name="n_2mainValue【道路】&#10;一人当たり延長">
          <a:extLst>
            <a:ext uri="{FF2B5EF4-FFF2-40B4-BE49-F238E27FC236}">
              <a16:creationId xmlns:a16="http://schemas.microsoft.com/office/drawing/2014/main" id="{00000000-0008-0000-0E00-000090000000}"/>
            </a:ext>
          </a:extLst>
        </xdr:cNvPr>
        <xdr:cNvSpPr txBox="1"/>
      </xdr:nvSpPr>
      <xdr:spPr>
        <a:xfrm>
          <a:off x="7677227" y="62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4356</xdr:rowOff>
    </xdr:from>
    <xdr:ext cx="469744" cy="259045"/>
    <xdr:sp macro="" textlink="">
      <xdr:nvSpPr>
        <xdr:cNvPr id="145" name="n_3mainValue【道路】&#10;一人当たり延長">
          <a:extLst>
            <a:ext uri="{FF2B5EF4-FFF2-40B4-BE49-F238E27FC236}">
              <a16:creationId xmlns:a16="http://schemas.microsoft.com/office/drawing/2014/main" id="{00000000-0008-0000-0E00-000091000000}"/>
            </a:ext>
          </a:extLst>
        </xdr:cNvPr>
        <xdr:cNvSpPr txBox="1"/>
      </xdr:nvSpPr>
      <xdr:spPr>
        <a:xfrm>
          <a:off x="6864427" y="628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5956</xdr:rowOff>
    </xdr:from>
    <xdr:ext cx="469744" cy="259045"/>
    <xdr:sp macro="" textlink="">
      <xdr:nvSpPr>
        <xdr:cNvPr id="146" name="n_4mainValue【道路】&#10;一人当たり延長">
          <a:extLst>
            <a:ext uri="{FF2B5EF4-FFF2-40B4-BE49-F238E27FC236}">
              <a16:creationId xmlns:a16="http://schemas.microsoft.com/office/drawing/2014/main" id="{00000000-0008-0000-0E00-000092000000}"/>
            </a:ext>
          </a:extLst>
        </xdr:cNvPr>
        <xdr:cNvSpPr txBox="1"/>
      </xdr:nvSpPr>
      <xdr:spPr>
        <a:xfrm>
          <a:off x="6070677" y="628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96338</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177665" y="9240338"/>
          <a:ext cx="0" cy="126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216400" y="10507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108450" y="105039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216400" y="90219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108450" y="92403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216400" y="99317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127500" y="100803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384550" y="100640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571750" y="100525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778000" y="100232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984250" y="100036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127500" y="1010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1105</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216400" y="10078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xdr:rowOff>
    </xdr:from>
    <xdr:to>
      <xdr:col>20</xdr:col>
      <xdr:colOff>38100</xdr:colOff>
      <xdr:row>61</xdr:row>
      <xdr:rowOff>104684</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384550" y="100805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53884</xdr:rowOff>
    </xdr:from>
    <xdr:to>
      <xdr:col>24</xdr:col>
      <xdr:colOff>63500</xdr:colOff>
      <xdr:row>61</xdr:row>
      <xdr:rowOff>73478</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429000" y="10131334"/>
          <a:ext cx="7493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154940</xdr:rowOff>
    </xdr:from>
    <xdr:to>
      <xdr:col>15</xdr:col>
      <xdr:colOff>101600</xdr:colOff>
      <xdr:row>61</xdr:row>
      <xdr:rowOff>85090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571750" y="100672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53884</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622550" y="10111740"/>
          <a:ext cx="8064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778000" y="100427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9797</xdr:rowOff>
    </xdr:from>
    <xdr:to>
      <xdr:col>15</xdr:col>
      <xdr:colOff>50800</xdr:colOff>
      <xdr:row>61</xdr:row>
      <xdr:rowOff>34290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828800" y="10087247"/>
          <a:ext cx="7937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119017</xdr:rowOff>
    </xdr:from>
    <xdr:to>
      <xdr:col>6</xdr:col>
      <xdr:colOff>38100</xdr:colOff>
      <xdr:row>61</xdr:row>
      <xdr:rowOff>49167</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984250" y="100313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169817</xdr:rowOff>
    </xdr:from>
    <xdr:to>
      <xdr:col>10</xdr:col>
      <xdr:colOff>114300</xdr:colOff>
      <xdr:row>61</xdr:row>
      <xdr:rowOff>9797</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028700" y="10075817"/>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239144" y="984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439044" y="9834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645294" y="9804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851544" y="9785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95811</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239144" y="10173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4390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645294" y="10129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40294</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851544" y="10117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5956300" y="10464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726564" y="10328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5956300" y="9366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418031" y="9230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E00-0000E0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150853</xdr:rowOff>
    </xdr:from>
    <xdr:to>
      <xdr:col>54</xdr:col>
      <xdr:colOff>189865</xdr:colOff>
      <xdr:row>63</xdr:row>
      <xdr:rowOff>52870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flipV="1">
          <a:off x="9429115" y="9237703"/>
          <a:ext cx="0" cy="1222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56697</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E00-0000E2000000}"/>
            </a:ext>
          </a:extLst>
        </xdr:cNvPr>
        <xdr:cNvSpPr txBox="1"/>
      </xdr:nvSpPr>
      <xdr:spPr>
        <a:xfrm>
          <a:off x="9467850" y="1046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52870</xdr:rowOff>
    </xdr:from>
    <xdr:to>
      <xdr:col>55</xdr:col>
      <xdr:colOff>88900</xdr:colOff>
      <xdr:row>63</xdr:row>
      <xdr:rowOff>52870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9359900" y="10460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97530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E00-0000E4000000}"/>
            </a:ext>
          </a:extLst>
        </xdr:cNvPr>
        <xdr:cNvSpPr txBox="1"/>
      </xdr:nvSpPr>
      <xdr:spPr>
        <a:xfrm>
          <a:off x="9467850" y="901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150853</xdr:rowOff>
    </xdr:from>
    <xdr:to>
      <xdr:col>55</xdr:col>
      <xdr:colOff>88900</xdr:colOff>
      <xdr:row>55</xdr:row>
      <xdr:rowOff>150853</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9359900" y="92377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49511</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E00-0000E6000000}"/>
            </a:ext>
          </a:extLst>
        </xdr:cNvPr>
        <xdr:cNvSpPr txBox="1"/>
      </xdr:nvSpPr>
      <xdr:spPr>
        <a:xfrm>
          <a:off x="9467850" y="9961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71084</xdr:rowOff>
    </xdr:from>
    <xdr:to>
      <xdr:col>55</xdr:col>
      <xdr:colOff>50800</xdr:colOff>
      <xdr:row>61</xdr:row>
      <xdr:rowOff>1234</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9398000" y="99834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75998</xdr:rowOff>
    </xdr:from>
    <xdr:to>
      <xdr:col>50</xdr:col>
      <xdr:colOff>165100</xdr:colOff>
      <xdr:row>61</xdr:row>
      <xdr:rowOff>6148</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8636000" y="99883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77667</xdr:rowOff>
    </xdr:from>
    <xdr:to>
      <xdr:col>46</xdr:col>
      <xdr:colOff>38100</xdr:colOff>
      <xdr:row>61</xdr:row>
      <xdr:rowOff>7817</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7842250" y="99900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46692</xdr:rowOff>
    </xdr:from>
    <xdr:to>
      <xdr:col>41</xdr:col>
      <xdr:colOff>101600</xdr:colOff>
      <xdr:row>60</xdr:row>
      <xdr:rowOff>148292</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7029450" y="995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49967</xdr:rowOff>
    </xdr:from>
    <xdr:to>
      <xdr:col>36</xdr:col>
      <xdr:colOff>165100</xdr:colOff>
      <xdr:row>60</xdr:row>
      <xdr:rowOff>151567</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6235700" y="996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27381</xdr:rowOff>
    </xdr:from>
    <xdr:to>
      <xdr:col>55</xdr:col>
      <xdr:colOff>50800</xdr:colOff>
      <xdr:row>59</xdr:row>
      <xdr:rowOff>128981</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9398000" y="97746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50258</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E00-0000F2000000}"/>
            </a:ext>
          </a:extLst>
        </xdr:cNvPr>
        <xdr:cNvSpPr txBox="1"/>
      </xdr:nvSpPr>
      <xdr:spPr>
        <a:xfrm>
          <a:off x="9467850" y="963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33422</xdr:rowOff>
    </xdr:from>
    <xdr:to>
      <xdr:col>50</xdr:col>
      <xdr:colOff>165100</xdr:colOff>
      <xdr:row>59</xdr:row>
      <xdr:rowOff>135022</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8636000" y="978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78181</xdr:rowOff>
    </xdr:from>
    <xdr:to>
      <xdr:col>55</xdr:col>
      <xdr:colOff>0</xdr:colOff>
      <xdr:row>59</xdr:row>
      <xdr:rowOff>84222</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flipV="1">
          <a:off x="8686800" y="9825431"/>
          <a:ext cx="74295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39022</xdr:rowOff>
    </xdr:from>
    <xdr:to>
      <xdr:col>46</xdr:col>
      <xdr:colOff>38100</xdr:colOff>
      <xdr:row>59</xdr:row>
      <xdr:rowOff>140622</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7842250" y="97862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84222</xdr:rowOff>
    </xdr:from>
    <xdr:to>
      <xdr:col>50</xdr:col>
      <xdr:colOff>114300</xdr:colOff>
      <xdr:row>59</xdr:row>
      <xdr:rowOff>89822</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7886700" y="9831472"/>
          <a:ext cx="8001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41897</xdr:rowOff>
    </xdr:from>
    <xdr:to>
      <xdr:col>41</xdr:col>
      <xdr:colOff>101600</xdr:colOff>
      <xdr:row>59</xdr:row>
      <xdr:rowOff>143497</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7029450" y="97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89822</xdr:rowOff>
    </xdr:from>
    <xdr:to>
      <xdr:col>45</xdr:col>
      <xdr:colOff>177800</xdr:colOff>
      <xdr:row>59</xdr:row>
      <xdr:rowOff>92697</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7080250" y="9837072"/>
          <a:ext cx="806450" cy="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51298</xdr:rowOff>
    </xdr:from>
    <xdr:to>
      <xdr:col>36</xdr:col>
      <xdr:colOff>165100</xdr:colOff>
      <xdr:row>59</xdr:row>
      <xdr:rowOff>152898</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6235700" y="979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92697</xdr:rowOff>
    </xdr:from>
    <xdr:to>
      <xdr:col>41</xdr:col>
      <xdr:colOff>50800</xdr:colOff>
      <xdr:row>59</xdr:row>
      <xdr:rowOff>102098</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6286500" y="9839947"/>
          <a:ext cx="793750" cy="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168725</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8425961" y="1007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170394</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7644911" y="1007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139419</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6851161" y="1005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142694</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6038361" y="1005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151549</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399995" y="956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157149</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612595" y="957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160024</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818845" y="95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169425</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006045" y="958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00000000-0008-0000-0E00-00001801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166115</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flipV="1">
          <a:off x="4177665" y="12885165"/>
          <a:ext cx="0" cy="1357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00000000-0008-0000-0E00-00001A010000}"/>
            </a:ext>
          </a:extLst>
        </xdr:cNvPr>
        <xdr:cNvSpPr txBox="1"/>
      </xdr:nvSpPr>
      <xdr:spPr>
        <a:xfrm>
          <a:off x="421640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410845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112792</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00000000-0008-0000-0E00-00001C010000}"/>
            </a:ext>
          </a:extLst>
        </xdr:cNvPr>
        <xdr:cNvSpPr txBox="1"/>
      </xdr:nvSpPr>
      <xdr:spPr>
        <a:xfrm>
          <a:off x="4216400" y="1266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166115</xdr:rowOff>
    </xdr:from>
    <xdr:to>
      <xdr:col>24</xdr:col>
      <xdr:colOff>152400</xdr:colOff>
      <xdr:row>77</xdr:row>
      <xdr:rowOff>166115</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4108450" y="128851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122190</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00000000-0008-0000-0E00-00001E010000}"/>
            </a:ext>
          </a:extLst>
        </xdr:cNvPr>
        <xdr:cNvSpPr txBox="1"/>
      </xdr:nvSpPr>
      <xdr:spPr>
        <a:xfrm>
          <a:off x="4216400" y="13336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4127500" y="134787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85598</xdr:rowOff>
    </xdr:from>
    <xdr:to>
      <xdr:col>20</xdr:col>
      <xdr:colOff>38100</xdr:colOff>
      <xdr:row>82</xdr:row>
      <xdr:rowOff>15748</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3384550" y="134650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46737</xdr:rowOff>
    </xdr:from>
    <xdr:to>
      <xdr:col>15</xdr:col>
      <xdr:colOff>101600</xdr:colOff>
      <xdr:row>81</xdr:row>
      <xdr:rowOff>148337</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2571750" y="1342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1778000" y="1338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984250" y="133616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165608</xdr:rowOff>
    </xdr:from>
    <xdr:to>
      <xdr:col>24</xdr:col>
      <xdr:colOff>114300</xdr:colOff>
      <xdr:row>82</xdr:row>
      <xdr:rowOff>95758</xdr:rowOff>
    </xdr:to>
    <xdr:sp macro="" textlink="">
      <xdr:nvSpPr>
        <xdr:cNvPr id="297" name="楕円 296">
          <a:extLst>
            <a:ext uri="{FF2B5EF4-FFF2-40B4-BE49-F238E27FC236}">
              <a16:creationId xmlns:a16="http://schemas.microsoft.com/office/drawing/2014/main" id="{00000000-0008-0000-0E00-000029010000}"/>
            </a:ext>
          </a:extLst>
        </xdr:cNvPr>
        <xdr:cNvSpPr/>
      </xdr:nvSpPr>
      <xdr:spPr>
        <a:xfrm>
          <a:off x="4127500" y="135450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144035</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00000000-0008-0000-0E00-00002A010000}"/>
            </a:ext>
          </a:extLst>
        </xdr:cNvPr>
        <xdr:cNvSpPr txBox="1"/>
      </xdr:nvSpPr>
      <xdr:spPr>
        <a:xfrm>
          <a:off x="4216400" y="1352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135889</xdr:rowOff>
    </xdr:from>
    <xdr:to>
      <xdr:col>20</xdr:col>
      <xdr:colOff>38100</xdr:colOff>
      <xdr:row>82</xdr:row>
      <xdr:rowOff>66039</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3384550" y="135153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15239</xdr:rowOff>
    </xdr:from>
    <xdr:to>
      <xdr:col>24</xdr:col>
      <xdr:colOff>63500</xdr:colOff>
      <xdr:row>82</xdr:row>
      <xdr:rowOff>44958</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3429000" y="13559789"/>
          <a:ext cx="7493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106172</xdr:rowOff>
    </xdr:from>
    <xdr:to>
      <xdr:col>15</xdr:col>
      <xdr:colOff>101600</xdr:colOff>
      <xdr:row>82</xdr:row>
      <xdr:rowOff>36322</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2571750" y="134856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156972</xdr:rowOff>
    </xdr:from>
    <xdr:to>
      <xdr:col>19</xdr:col>
      <xdr:colOff>177800</xdr:colOff>
      <xdr:row>82</xdr:row>
      <xdr:rowOff>15239</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2622550" y="13536422"/>
          <a:ext cx="806450" cy="2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81026</xdr:rowOff>
    </xdr:from>
    <xdr:to>
      <xdr:col>10</xdr:col>
      <xdr:colOff>165100</xdr:colOff>
      <xdr:row>82</xdr:row>
      <xdr:rowOff>11176</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1778000" y="134604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131826</xdr:rowOff>
    </xdr:from>
    <xdr:to>
      <xdr:col>15</xdr:col>
      <xdr:colOff>50800</xdr:colOff>
      <xdr:row>81</xdr:row>
      <xdr:rowOff>156972</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1828800" y="13511276"/>
          <a:ext cx="79375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46737</xdr:rowOff>
    </xdr:from>
    <xdr:to>
      <xdr:col>6</xdr:col>
      <xdr:colOff>38100</xdr:colOff>
      <xdr:row>81</xdr:row>
      <xdr:rowOff>148337</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984250" y="134261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97537</xdr:rowOff>
    </xdr:from>
    <xdr:to>
      <xdr:col>10</xdr:col>
      <xdr:colOff>114300</xdr:colOff>
      <xdr:row>81</xdr:row>
      <xdr:rowOff>131826</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1028700" y="13476987"/>
          <a:ext cx="8001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32275</xdr:rowOff>
    </xdr:from>
    <xdr:ext cx="405111" cy="259045"/>
    <xdr:sp macro="" textlink="">
      <xdr:nvSpPr>
        <xdr:cNvPr id="307" name="n_1aveValue【公営住宅】&#10;有形固定資産減価償却率">
          <a:extLst>
            <a:ext uri="{FF2B5EF4-FFF2-40B4-BE49-F238E27FC236}">
              <a16:creationId xmlns:a16="http://schemas.microsoft.com/office/drawing/2014/main" id="{00000000-0008-0000-0E00-000033010000}"/>
            </a:ext>
          </a:extLst>
        </xdr:cNvPr>
        <xdr:cNvSpPr txBox="1"/>
      </xdr:nvSpPr>
      <xdr:spPr>
        <a:xfrm>
          <a:off x="3239144" y="13246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164864</xdr:rowOff>
    </xdr:from>
    <xdr:ext cx="405111" cy="259045"/>
    <xdr:sp macro="" textlink="">
      <xdr:nvSpPr>
        <xdr:cNvPr id="308" name="n_2aveValue【公営住宅】&#10;有形固定資産減価償却率">
          <a:extLst>
            <a:ext uri="{FF2B5EF4-FFF2-40B4-BE49-F238E27FC236}">
              <a16:creationId xmlns:a16="http://schemas.microsoft.com/office/drawing/2014/main" id="{00000000-0008-0000-0E00-000034010000}"/>
            </a:ext>
          </a:extLst>
        </xdr:cNvPr>
        <xdr:cNvSpPr txBox="1"/>
      </xdr:nvSpPr>
      <xdr:spPr>
        <a:xfrm>
          <a:off x="2439044" y="1321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09" name="n_3aveValue【公営住宅】&#10;有形固定資産減価償却率">
          <a:extLst>
            <a:ext uri="{FF2B5EF4-FFF2-40B4-BE49-F238E27FC236}">
              <a16:creationId xmlns:a16="http://schemas.microsoft.com/office/drawing/2014/main" id="{00000000-0008-0000-0E00-000035010000}"/>
            </a:ext>
          </a:extLst>
        </xdr:cNvPr>
        <xdr:cNvSpPr txBox="1"/>
      </xdr:nvSpPr>
      <xdr:spPr>
        <a:xfrm>
          <a:off x="1645294" y="1317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0" name="n_4aveValue【公営住宅】&#10;有形固定資産減価償却率">
          <a:extLst>
            <a:ext uri="{FF2B5EF4-FFF2-40B4-BE49-F238E27FC236}">
              <a16:creationId xmlns:a16="http://schemas.microsoft.com/office/drawing/2014/main" id="{00000000-0008-0000-0E00-000036010000}"/>
            </a:ext>
          </a:extLst>
        </xdr:cNvPr>
        <xdr:cNvSpPr txBox="1"/>
      </xdr:nvSpPr>
      <xdr:spPr>
        <a:xfrm>
          <a:off x="851544" y="1314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57166</xdr:rowOff>
    </xdr:from>
    <xdr:ext cx="405111" cy="259045"/>
    <xdr:sp macro="" textlink="">
      <xdr:nvSpPr>
        <xdr:cNvPr id="311" name="n_1mainValue【公営住宅】&#10;有形固定資産減価償却率">
          <a:extLst>
            <a:ext uri="{FF2B5EF4-FFF2-40B4-BE49-F238E27FC236}">
              <a16:creationId xmlns:a16="http://schemas.microsoft.com/office/drawing/2014/main" id="{00000000-0008-0000-0E00-000037010000}"/>
            </a:ext>
          </a:extLst>
        </xdr:cNvPr>
        <xdr:cNvSpPr txBox="1"/>
      </xdr:nvSpPr>
      <xdr:spPr>
        <a:xfrm>
          <a:off x="3239144" y="1360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27449</xdr:rowOff>
    </xdr:from>
    <xdr:ext cx="405111" cy="259045"/>
    <xdr:sp macro="" textlink="">
      <xdr:nvSpPr>
        <xdr:cNvPr id="312" name="n_2mainValue【公営住宅】&#10;有形固定資産減価償却率">
          <a:extLst>
            <a:ext uri="{FF2B5EF4-FFF2-40B4-BE49-F238E27FC236}">
              <a16:creationId xmlns:a16="http://schemas.microsoft.com/office/drawing/2014/main" id="{00000000-0008-0000-0E00-000038010000}"/>
            </a:ext>
          </a:extLst>
        </xdr:cNvPr>
        <xdr:cNvSpPr txBox="1"/>
      </xdr:nvSpPr>
      <xdr:spPr>
        <a:xfrm>
          <a:off x="2439044" y="13571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2303</xdr:rowOff>
    </xdr:from>
    <xdr:ext cx="405111" cy="259045"/>
    <xdr:sp macro="" textlink="">
      <xdr:nvSpPr>
        <xdr:cNvPr id="313" name="n_3mainValue【公営住宅】&#10;有形固定資産減価償却率">
          <a:extLst>
            <a:ext uri="{FF2B5EF4-FFF2-40B4-BE49-F238E27FC236}">
              <a16:creationId xmlns:a16="http://schemas.microsoft.com/office/drawing/2014/main" id="{00000000-0008-0000-0E00-000039010000}"/>
            </a:ext>
          </a:extLst>
        </xdr:cNvPr>
        <xdr:cNvSpPr txBox="1"/>
      </xdr:nvSpPr>
      <xdr:spPr>
        <a:xfrm>
          <a:off x="1645294" y="13546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139464</xdr:rowOff>
    </xdr:from>
    <xdr:ext cx="405111" cy="259045"/>
    <xdr:sp macro="" textlink="">
      <xdr:nvSpPr>
        <xdr:cNvPr id="314" name="n_4mainValue【公営住宅】&#10;有形固定資産減価償却率">
          <a:extLst>
            <a:ext uri="{FF2B5EF4-FFF2-40B4-BE49-F238E27FC236}">
              <a16:creationId xmlns:a16="http://schemas.microsoft.com/office/drawing/2014/main" id="{00000000-0008-0000-0E00-00003A010000}"/>
            </a:ext>
          </a:extLst>
        </xdr:cNvPr>
        <xdr:cNvSpPr txBox="1"/>
      </xdr:nvSpPr>
      <xdr:spPr>
        <a:xfrm>
          <a:off x="851544" y="13518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00000000-0008-0000-0E00-00004F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95250</xdr:rowOff>
    </xdr:from>
    <xdr:to>
      <xdr:col>54</xdr:col>
      <xdr:colOff>189865</xdr:colOff>
      <xdr:row>86</xdr:row>
      <xdr:rowOff>37643</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flipV="1">
          <a:off x="9429115" y="12979400"/>
          <a:ext cx="0" cy="126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41470</xdr:rowOff>
    </xdr:from>
    <xdr:ext cx="469744" cy="259045"/>
    <xdr:sp macro="" textlink="">
      <xdr:nvSpPr>
        <xdr:cNvPr id="337" name="【公営住宅】&#10;一人当たり面積最小値テキスト">
          <a:extLst>
            <a:ext uri="{FF2B5EF4-FFF2-40B4-BE49-F238E27FC236}">
              <a16:creationId xmlns:a16="http://schemas.microsoft.com/office/drawing/2014/main" id="{00000000-0008-0000-0E00-000051010000}"/>
            </a:ext>
          </a:extLst>
        </xdr:cNvPr>
        <xdr:cNvSpPr txBox="1"/>
      </xdr:nvSpPr>
      <xdr:spPr>
        <a:xfrm>
          <a:off x="9467850" y="142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37643</xdr:rowOff>
    </xdr:from>
    <xdr:to>
      <xdr:col>55</xdr:col>
      <xdr:colOff>88900</xdr:colOff>
      <xdr:row>86</xdr:row>
      <xdr:rowOff>37643</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9359900" y="14242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41927</xdr:rowOff>
    </xdr:from>
    <xdr:ext cx="469744" cy="259045"/>
    <xdr:sp macro="" textlink="">
      <xdr:nvSpPr>
        <xdr:cNvPr id="339" name="【公営住宅】&#10;一人当たり面積最大値テキスト">
          <a:extLst>
            <a:ext uri="{FF2B5EF4-FFF2-40B4-BE49-F238E27FC236}">
              <a16:creationId xmlns:a16="http://schemas.microsoft.com/office/drawing/2014/main" id="{00000000-0008-0000-0E00-000053010000}"/>
            </a:ext>
          </a:extLst>
        </xdr:cNvPr>
        <xdr:cNvSpPr txBox="1"/>
      </xdr:nvSpPr>
      <xdr:spPr>
        <a:xfrm>
          <a:off x="9467850" y="1276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95250</xdr:rowOff>
    </xdr:from>
    <xdr:to>
      <xdr:col>55</xdr:col>
      <xdr:colOff>88900</xdr:colOff>
      <xdr:row>78</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9359900" y="12979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131233</xdr:rowOff>
    </xdr:from>
    <xdr:ext cx="469744" cy="259045"/>
    <xdr:sp macro="" textlink="">
      <xdr:nvSpPr>
        <xdr:cNvPr id="341" name="【公営住宅】&#10;一人当たり面積平均値テキスト">
          <a:extLst>
            <a:ext uri="{FF2B5EF4-FFF2-40B4-BE49-F238E27FC236}">
              <a16:creationId xmlns:a16="http://schemas.microsoft.com/office/drawing/2014/main" id="{00000000-0008-0000-0E00-000055010000}"/>
            </a:ext>
          </a:extLst>
        </xdr:cNvPr>
        <xdr:cNvSpPr txBox="1"/>
      </xdr:nvSpPr>
      <xdr:spPr>
        <a:xfrm>
          <a:off x="9467850" y="14005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152806</xdr:rowOff>
    </xdr:from>
    <xdr:to>
      <xdr:col>55</xdr:col>
      <xdr:colOff>50800</xdr:colOff>
      <xdr:row>85</xdr:row>
      <xdr:rowOff>82956</xdr:rowOff>
    </xdr:to>
    <xdr:sp macro="" textlink="">
      <xdr:nvSpPr>
        <xdr:cNvPr id="342" name="フローチャート: 判断 341">
          <a:extLst>
            <a:ext uri="{FF2B5EF4-FFF2-40B4-BE49-F238E27FC236}">
              <a16:creationId xmlns:a16="http://schemas.microsoft.com/office/drawing/2014/main" id="{00000000-0008-0000-0E00-000056010000}"/>
            </a:ext>
          </a:extLst>
        </xdr:cNvPr>
        <xdr:cNvSpPr/>
      </xdr:nvSpPr>
      <xdr:spPr>
        <a:xfrm>
          <a:off x="9398000" y="140275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153264</xdr:rowOff>
    </xdr:from>
    <xdr:to>
      <xdr:col>50</xdr:col>
      <xdr:colOff>165100</xdr:colOff>
      <xdr:row>85</xdr:row>
      <xdr:rowOff>83414</xdr:rowOff>
    </xdr:to>
    <xdr:sp macro="" textlink="">
      <xdr:nvSpPr>
        <xdr:cNvPr id="343" name="フローチャート: 判断 342">
          <a:extLst>
            <a:ext uri="{FF2B5EF4-FFF2-40B4-BE49-F238E27FC236}">
              <a16:creationId xmlns:a16="http://schemas.microsoft.com/office/drawing/2014/main" id="{00000000-0008-0000-0E00-000057010000}"/>
            </a:ext>
          </a:extLst>
        </xdr:cNvPr>
        <xdr:cNvSpPr/>
      </xdr:nvSpPr>
      <xdr:spPr>
        <a:xfrm>
          <a:off x="8636000" y="140280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138176</xdr:rowOff>
    </xdr:from>
    <xdr:to>
      <xdr:col>46</xdr:col>
      <xdr:colOff>38100</xdr:colOff>
      <xdr:row>85</xdr:row>
      <xdr:rowOff>68326</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7842250" y="140129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123089</xdr:rowOff>
    </xdr:from>
    <xdr:to>
      <xdr:col>41</xdr:col>
      <xdr:colOff>101600</xdr:colOff>
      <xdr:row>85</xdr:row>
      <xdr:rowOff>53239</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7029450" y="139978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116687</xdr:rowOff>
    </xdr:from>
    <xdr:to>
      <xdr:col>36</xdr:col>
      <xdr:colOff>165100</xdr:colOff>
      <xdr:row>85</xdr:row>
      <xdr:rowOff>46837</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6235700" y="139914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2" name="楕円 351">
          <a:extLst>
            <a:ext uri="{FF2B5EF4-FFF2-40B4-BE49-F238E27FC236}">
              <a16:creationId xmlns:a16="http://schemas.microsoft.com/office/drawing/2014/main" id="{00000000-0008-0000-0E00-000060010000}"/>
            </a:ext>
          </a:extLst>
        </xdr:cNvPr>
        <xdr:cNvSpPr/>
      </xdr:nvSpPr>
      <xdr:spPr>
        <a:xfrm>
          <a:off x="9398000" y="139681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116248</xdr:rowOff>
    </xdr:from>
    <xdr:ext cx="469744" cy="259045"/>
    <xdr:sp macro="" textlink="">
      <xdr:nvSpPr>
        <xdr:cNvPr id="353" name="【公営住宅】&#10;一人当たり面積該当値テキスト">
          <a:extLst>
            <a:ext uri="{FF2B5EF4-FFF2-40B4-BE49-F238E27FC236}">
              <a16:creationId xmlns:a16="http://schemas.microsoft.com/office/drawing/2014/main" id="{00000000-0008-0000-0E00-000061010000}"/>
            </a:ext>
          </a:extLst>
        </xdr:cNvPr>
        <xdr:cNvSpPr txBox="1"/>
      </xdr:nvSpPr>
      <xdr:spPr>
        <a:xfrm>
          <a:off x="9467850" y="1382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94742</xdr:rowOff>
    </xdr:from>
    <xdr:to>
      <xdr:col>50</xdr:col>
      <xdr:colOff>165100</xdr:colOff>
      <xdr:row>85</xdr:row>
      <xdr:rowOff>24892</xdr:rowOff>
    </xdr:to>
    <xdr:sp macro="" textlink="">
      <xdr:nvSpPr>
        <xdr:cNvPr id="354" name="楕円 353">
          <a:extLst>
            <a:ext uri="{FF2B5EF4-FFF2-40B4-BE49-F238E27FC236}">
              <a16:creationId xmlns:a16="http://schemas.microsoft.com/office/drawing/2014/main" id="{00000000-0008-0000-0E00-000062010000}"/>
            </a:ext>
          </a:extLst>
        </xdr:cNvPr>
        <xdr:cNvSpPr/>
      </xdr:nvSpPr>
      <xdr:spPr>
        <a:xfrm>
          <a:off x="8636000" y="139694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144171</xdr:rowOff>
    </xdr:from>
    <xdr:to>
      <xdr:col>55</xdr:col>
      <xdr:colOff>0</xdr:colOff>
      <xdr:row>84</xdr:row>
      <xdr:rowOff>145542</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flipV="1">
          <a:off x="8686800" y="14018921"/>
          <a:ext cx="74295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95656</xdr:rowOff>
    </xdr:from>
    <xdr:to>
      <xdr:col>46</xdr:col>
      <xdr:colOff>38100</xdr:colOff>
      <xdr:row>85</xdr:row>
      <xdr:rowOff>25806</xdr:rowOff>
    </xdr:to>
    <xdr:sp macro="" textlink="">
      <xdr:nvSpPr>
        <xdr:cNvPr id="356" name="楕円 355">
          <a:extLst>
            <a:ext uri="{FF2B5EF4-FFF2-40B4-BE49-F238E27FC236}">
              <a16:creationId xmlns:a16="http://schemas.microsoft.com/office/drawing/2014/main" id="{00000000-0008-0000-0E00-000064010000}"/>
            </a:ext>
          </a:extLst>
        </xdr:cNvPr>
        <xdr:cNvSpPr/>
      </xdr:nvSpPr>
      <xdr:spPr>
        <a:xfrm>
          <a:off x="7842250" y="139704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145542</xdr:rowOff>
    </xdr:from>
    <xdr:to>
      <xdr:col>50</xdr:col>
      <xdr:colOff>114300</xdr:colOff>
      <xdr:row>84</xdr:row>
      <xdr:rowOff>146456</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flipV="1">
          <a:off x="7886700" y="14020292"/>
          <a:ext cx="8001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97028</xdr:rowOff>
    </xdr:from>
    <xdr:to>
      <xdr:col>41</xdr:col>
      <xdr:colOff>101600</xdr:colOff>
      <xdr:row>85</xdr:row>
      <xdr:rowOff>27178</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7029450" y="139717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146456</xdr:rowOff>
    </xdr:from>
    <xdr:to>
      <xdr:col>45</xdr:col>
      <xdr:colOff>177800</xdr:colOff>
      <xdr:row>84</xdr:row>
      <xdr:rowOff>147828</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flipV="1">
          <a:off x="7080250" y="14021206"/>
          <a:ext cx="80645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97943</xdr:rowOff>
    </xdr:from>
    <xdr:to>
      <xdr:col>36</xdr:col>
      <xdr:colOff>165100</xdr:colOff>
      <xdr:row>85</xdr:row>
      <xdr:rowOff>28093</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6235700" y="139726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147828</xdr:rowOff>
    </xdr:from>
    <xdr:to>
      <xdr:col>41</xdr:col>
      <xdr:colOff>50800</xdr:colOff>
      <xdr:row>84</xdr:row>
      <xdr:rowOff>148743</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flipV="1">
          <a:off x="6286500" y="14022578"/>
          <a:ext cx="79375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74541</xdr:rowOff>
    </xdr:from>
    <xdr:ext cx="469744" cy="259045"/>
    <xdr:sp macro="" textlink="">
      <xdr:nvSpPr>
        <xdr:cNvPr id="362" name="n_1aveValue【公営住宅】&#10;一人当たり面積">
          <a:extLst>
            <a:ext uri="{FF2B5EF4-FFF2-40B4-BE49-F238E27FC236}">
              <a16:creationId xmlns:a16="http://schemas.microsoft.com/office/drawing/2014/main" id="{00000000-0008-0000-0E00-00006A010000}"/>
            </a:ext>
          </a:extLst>
        </xdr:cNvPr>
        <xdr:cNvSpPr txBox="1"/>
      </xdr:nvSpPr>
      <xdr:spPr>
        <a:xfrm>
          <a:off x="8458277" y="1411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59453</xdr:rowOff>
    </xdr:from>
    <xdr:ext cx="469744" cy="259045"/>
    <xdr:sp macro="" textlink="">
      <xdr:nvSpPr>
        <xdr:cNvPr id="363" name="n_2aveValue【公営住宅】&#10;一人当たり面積">
          <a:extLst>
            <a:ext uri="{FF2B5EF4-FFF2-40B4-BE49-F238E27FC236}">
              <a16:creationId xmlns:a16="http://schemas.microsoft.com/office/drawing/2014/main" id="{00000000-0008-0000-0E00-00006B010000}"/>
            </a:ext>
          </a:extLst>
        </xdr:cNvPr>
        <xdr:cNvSpPr txBox="1"/>
      </xdr:nvSpPr>
      <xdr:spPr>
        <a:xfrm>
          <a:off x="7677227" y="1409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44366</xdr:rowOff>
    </xdr:from>
    <xdr:ext cx="469744" cy="259045"/>
    <xdr:sp macro="" textlink="">
      <xdr:nvSpPr>
        <xdr:cNvPr id="364" name="n_3aveValue【公営住宅】&#10;一人当たり面積">
          <a:extLst>
            <a:ext uri="{FF2B5EF4-FFF2-40B4-BE49-F238E27FC236}">
              <a16:creationId xmlns:a16="http://schemas.microsoft.com/office/drawing/2014/main" id="{00000000-0008-0000-0E00-00006C010000}"/>
            </a:ext>
          </a:extLst>
        </xdr:cNvPr>
        <xdr:cNvSpPr txBox="1"/>
      </xdr:nvSpPr>
      <xdr:spPr>
        <a:xfrm>
          <a:off x="6864427" y="1408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37964</xdr:rowOff>
    </xdr:from>
    <xdr:ext cx="469744" cy="259045"/>
    <xdr:sp macro="" textlink="">
      <xdr:nvSpPr>
        <xdr:cNvPr id="365" name="n_4aveValue【公営住宅】&#10;一人当たり面積">
          <a:extLst>
            <a:ext uri="{FF2B5EF4-FFF2-40B4-BE49-F238E27FC236}">
              <a16:creationId xmlns:a16="http://schemas.microsoft.com/office/drawing/2014/main" id="{00000000-0008-0000-0E00-00006D010000}"/>
            </a:ext>
          </a:extLst>
        </xdr:cNvPr>
        <xdr:cNvSpPr txBox="1"/>
      </xdr:nvSpPr>
      <xdr:spPr>
        <a:xfrm>
          <a:off x="6070677" y="1407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41419</xdr:rowOff>
    </xdr:from>
    <xdr:ext cx="469744" cy="259045"/>
    <xdr:sp macro="" textlink="">
      <xdr:nvSpPr>
        <xdr:cNvPr id="366" name="n_1mainValue【公営住宅】&#10;一人当たり面積">
          <a:extLst>
            <a:ext uri="{FF2B5EF4-FFF2-40B4-BE49-F238E27FC236}">
              <a16:creationId xmlns:a16="http://schemas.microsoft.com/office/drawing/2014/main" id="{00000000-0008-0000-0E00-00006E010000}"/>
            </a:ext>
          </a:extLst>
        </xdr:cNvPr>
        <xdr:cNvSpPr txBox="1"/>
      </xdr:nvSpPr>
      <xdr:spPr>
        <a:xfrm>
          <a:off x="8458277" y="1375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42333</xdr:rowOff>
    </xdr:from>
    <xdr:ext cx="469744" cy="259045"/>
    <xdr:sp macro="" textlink="">
      <xdr:nvSpPr>
        <xdr:cNvPr id="367" name="n_2mainValue【公営住宅】&#10;一人当たり面積">
          <a:extLst>
            <a:ext uri="{FF2B5EF4-FFF2-40B4-BE49-F238E27FC236}">
              <a16:creationId xmlns:a16="http://schemas.microsoft.com/office/drawing/2014/main" id="{00000000-0008-0000-0E00-00006F010000}"/>
            </a:ext>
          </a:extLst>
        </xdr:cNvPr>
        <xdr:cNvSpPr txBox="1"/>
      </xdr:nvSpPr>
      <xdr:spPr>
        <a:xfrm>
          <a:off x="7677227" y="1375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43705</xdr:rowOff>
    </xdr:from>
    <xdr:ext cx="469744" cy="259045"/>
    <xdr:sp macro="" textlink="">
      <xdr:nvSpPr>
        <xdr:cNvPr id="368" name="n_3mainValue【公営住宅】&#10;一人当たり面積">
          <a:extLst>
            <a:ext uri="{FF2B5EF4-FFF2-40B4-BE49-F238E27FC236}">
              <a16:creationId xmlns:a16="http://schemas.microsoft.com/office/drawing/2014/main" id="{00000000-0008-0000-0E00-000070010000}"/>
            </a:ext>
          </a:extLst>
        </xdr:cNvPr>
        <xdr:cNvSpPr txBox="1"/>
      </xdr:nvSpPr>
      <xdr:spPr>
        <a:xfrm>
          <a:off x="6864427" y="1375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44620</xdr:rowOff>
    </xdr:from>
    <xdr:ext cx="469744" cy="259045"/>
    <xdr:sp macro="" textlink="">
      <xdr:nvSpPr>
        <xdr:cNvPr id="369" name="n_4mainValue【公営住宅】&#10;一人当たり面積">
          <a:extLst>
            <a:ext uri="{FF2B5EF4-FFF2-40B4-BE49-F238E27FC236}">
              <a16:creationId xmlns:a16="http://schemas.microsoft.com/office/drawing/2014/main" id="{00000000-0008-0000-0E00-000071010000}"/>
            </a:ext>
          </a:extLst>
        </xdr:cNvPr>
        <xdr:cNvSpPr txBox="1"/>
      </xdr:nvSpPr>
      <xdr:spPr>
        <a:xfrm>
          <a:off x="6070677" y="1375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4" name="【港湾・漁港】&#10;有形固定資産減価償却率グラフ枠">
          <a:extLst>
            <a:ext uri="{FF2B5EF4-FFF2-40B4-BE49-F238E27FC236}">
              <a16:creationId xmlns:a16="http://schemas.microsoft.com/office/drawing/2014/main" id="{00000000-0008-0000-0E00-00008A010000}"/>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4355</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flipV="1">
          <a:off x="4177665" y="16670927"/>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405111" cy="259045"/>
    <xdr:sp macro="" textlink="">
      <xdr:nvSpPr>
        <xdr:cNvPr id="396" name="【港湾・漁港】&#10;有形固定資産減価償却率最小値テキスト">
          <a:extLst>
            <a:ext uri="{FF2B5EF4-FFF2-40B4-BE49-F238E27FC236}">
              <a16:creationId xmlns:a16="http://schemas.microsoft.com/office/drawing/2014/main" id="{00000000-0008-0000-0E00-00008C010000}"/>
            </a:ext>
          </a:extLst>
        </xdr:cNvPr>
        <xdr:cNvSpPr txBox="1"/>
      </xdr:nvSpPr>
      <xdr:spPr>
        <a:xfrm>
          <a:off x="4216400" y="1812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4108450" y="181209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398" name="【港湾・漁港】&#10;有形固定資産減価償却率最大値テキスト">
          <a:extLst>
            <a:ext uri="{FF2B5EF4-FFF2-40B4-BE49-F238E27FC236}">
              <a16:creationId xmlns:a16="http://schemas.microsoft.com/office/drawing/2014/main" id="{00000000-0008-0000-0E00-00008E010000}"/>
            </a:ext>
          </a:extLst>
        </xdr:cNvPr>
        <xdr:cNvSpPr txBox="1"/>
      </xdr:nvSpPr>
      <xdr:spPr>
        <a:xfrm>
          <a:off x="4216400" y="164461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4108450" y="166709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93634</xdr:rowOff>
    </xdr:from>
    <xdr:ext cx="405111" cy="259045"/>
    <xdr:sp macro="" textlink="">
      <xdr:nvSpPr>
        <xdr:cNvPr id="400" name="【港湾・漁港】&#10;有形固定資産減価償却率平均値テキスト">
          <a:extLst>
            <a:ext uri="{FF2B5EF4-FFF2-40B4-BE49-F238E27FC236}">
              <a16:creationId xmlns:a16="http://schemas.microsoft.com/office/drawing/2014/main" id="{00000000-0008-0000-0E00-000090010000}"/>
            </a:ext>
          </a:extLst>
        </xdr:cNvPr>
        <xdr:cNvSpPr txBox="1"/>
      </xdr:nvSpPr>
      <xdr:spPr>
        <a:xfrm>
          <a:off x="4216400" y="175243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115207</xdr:rowOff>
    </xdr:from>
    <xdr:to>
      <xdr:col>24</xdr:col>
      <xdr:colOff>114300</xdr:colOff>
      <xdr:row>106</xdr:row>
      <xdr:rowOff>45357</xdr:rowOff>
    </xdr:to>
    <xdr:sp macro="" textlink="">
      <xdr:nvSpPr>
        <xdr:cNvPr id="401" name="フローチャート: 判断 400">
          <a:extLst>
            <a:ext uri="{FF2B5EF4-FFF2-40B4-BE49-F238E27FC236}">
              <a16:creationId xmlns:a16="http://schemas.microsoft.com/office/drawing/2014/main" id="{00000000-0008-0000-0E00-000091010000}"/>
            </a:ext>
          </a:extLst>
        </xdr:cNvPr>
        <xdr:cNvSpPr/>
      </xdr:nvSpPr>
      <xdr:spPr>
        <a:xfrm>
          <a:off x="4127500" y="1754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93980</xdr:rowOff>
    </xdr:from>
    <xdr:to>
      <xdr:col>20</xdr:col>
      <xdr:colOff>38100</xdr:colOff>
      <xdr:row>106</xdr:row>
      <xdr:rowOff>24130</xdr:rowOff>
    </xdr:to>
    <xdr:sp macro="" textlink="">
      <xdr:nvSpPr>
        <xdr:cNvPr id="402" name="フローチャート: 判断 401">
          <a:extLst>
            <a:ext uri="{FF2B5EF4-FFF2-40B4-BE49-F238E27FC236}">
              <a16:creationId xmlns:a16="http://schemas.microsoft.com/office/drawing/2014/main" id="{00000000-0008-0000-0E00-000092010000}"/>
            </a:ext>
          </a:extLst>
        </xdr:cNvPr>
        <xdr:cNvSpPr/>
      </xdr:nvSpPr>
      <xdr:spPr>
        <a:xfrm>
          <a:off x="3384550" y="17524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111942</xdr:rowOff>
    </xdr:from>
    <xdr:to>
      <xdr:col>15</xdr:col>
      <xdr:colOff>101600</xdr:colOff>
      <xdr:row>106</xdr:row>
      <xdr:rowOff>42092</xdr:rowOff>
    </xdr:to>
    <xdr:sp macro="" textlink="">
      <xdr:nvSpPr>
        <xdr:cNvPr id="403" name="フローチャート: 判断 402">
          <a:extLst>
            <a:ext uri="{FF2B5EF4-FFF2-40B4-BE49-F238E27FC236}">
              <a16:creationId xmlns:a16="http://schemas.microsoft.com/office/drawing/2014/main" id="{00000000-0008-0000-0E00-000093010000}"/>
            </a:ext>
          </a:extLst>
        </xdr:cNvPr>
        <xdr:cNvSpPr/>
      </xdr:nvSpPr>
      <xdr:spPr>
        <a:xfrm>
          <a:off x="2571750" y="175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89081</xdr:rowOff>
    </xdr:from>
    <xdr:to>
      <xdr:col>10</xdr:col>
      <xdr:colOff>165100</xdr:colOff>
      <xdr:row>106</xdr:row>
      <xdr:rowOff>19231</xdr:rowOff>
    </xdr:to>
    <xdr:sp macro="" textlink="">
      <xdr:nvSpPr>
        <xdr:cNvPr id="404" name="フローチャート: 判断 403">
          <a:extLst>
            <a:ext uri="{FF2B5EF4-FFF2-40B4-BE49-F238E27FC236}">
              <a16:creationId xmlns:a16="http://schemas.microsoft.com/office/drawing/2014/main" id="{00000000-0008-0000-0E00-000094010000}"/>
            </a:ext>
          </a:extLst>
        </xdr:cNvPr>
        <xdr:cNvSpPr/>
      </xdr:nvSpPr>
      <xdr:spPr>
        <a:xfrm>
          <a:off x="1778000" y="175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54792</xdr:rowOff>
    </xdr:from>
    <xdr:to>
      <xdr:col>6</xdr:col>
      <xdr:colOff>38100</xdr:colOff>
      <xdr:row>105</xdr:row>
      <xdr:rowOff>156392</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984250" y="174855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92348</xdr:rowOff>
    </xdr:from>
    <xdr:to>
      <xdr:col>24</xdr:col>
      <xdr:colOff>114300</xdr:colOff>
      <xdr:row>105</xdr:row>
      <xdr:rowOff>22498</xdr:rowOff>
    </xdr:to>
    <xdr:sp macro="" textlink="">
      <xdr:nvSpPr>
        <xdr:cNvPr id="411" name="楕円 410">
          <a:extLst>
            <a:ext uri="{FF2B5EF4-FFF2-40B4-BE49-F238E27FC236}">
              <a16:creationId xmlns:a16="http://schemas.microsoft.com/office/drawing/2014/main" id="{00000000-0008-0000-0E00-00009B010000}"/>
            </a:ext>
          </a:extLst>
        </xdr:cNvPr>
        <xdr:cNvSpPr/>
      </xdr:nvSpPr>
      <xdr:spPr>
        <a:xfrm>
          <a:off x="4127500" y="173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115225</xdr:rowOff>
    </xdr:from>
    <xdr:ext cx="405111" cy="259045"/>
    <xdr:sp macro="" textlink="">
      <xdr:nvSpPr>
        <xdr:cNvPr id="412" name="【港湾・漁港】&#10;有形固定資産減価償却率該当値テキスト">
          <a:extLst>
            <a:ext uri="{FF2B5EF4-FFF2-40B4-BE49-F238E27FC236}">
              <a16:creationId xmlns:a16="http://schemas.microsoft.com/office/drawing/2014/main" id="{00000000-0008-0000-0E00-00009C010000}"/>
            </a:ext>
          </a:extLst>
        </xdr:cNvPr>
        <xdr:cNvSpPr txBox="1"/>
      </xdr:nvSpPr>
      <xdr:spPr>
        <a:xfrm>
          <a:off x="4216400" y="1720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82550</xdr:rowOff>
    </xdr:from>
    <xdr:to>
      <xdr:col>20</xdr:col>
      <xdr:colOff>38100</xdr:colOff>
      <xdr:row>105</xdr:row>
      <xdr:rowOff>12700</xdr:rowOff>
    </xdr:to>
    <xdr:sp macro="" textlink="">
      <xdr:nvSpPr>
        <xdr:cNvPr id="413" name="楕円 412">
          <a:extLst>
            <a:ext uri="{FF2B5EF4-FFF2-40B4-BE49-F238E27FC236}">
              <a16:creationId xmlns:a16="http://schemas.microsoft.com/office/drawing/2014/main" id="{00000000-0008-0000-0E00-00009D010000}"/>
            </a:ext>
          </a:extLst>
        </xdr:cNvPr>
        <xdr:cNvSpPr/>
      </xdr:nvSpPr>
      <xdr:spPr>
        <a:xfrm>
          <a:off x="3384550" y="17341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133350</xdr:rowOff>
    </xdr:from>
    <xdr:to>
      <xdr:col>24</xdr:col>
      <xdr:colOff>63500</xdr:colOff>
      <xdr:row>104</xdr:row>
      <xdr:rowOff>143148</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3429000" y="17392650"/>
          <a:ext cx="7493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54792</xdr:rowOff>
    </xdr:from>
    <xdr:to>
      <xdr:col>15</xdr:col>
      <xdr:colOff>101600</xdr:colOff>
      <xdr:row>104</xdr:row>
      <xdr:rowOff>156392</xdr:rowOff>
    </xdr:to>
    <xdr:sp macro="" textlink="">
      <xdr:nvSpPr>
        <xdr:cNvPr id="415" name="楕円 414">
          <a:extLst>
            <a:ext uri="{FF2B5EF4-FFF2-40B4-BE49-F238E27FC236}">
              <a16:creationId xmlns:a16="http://schemas.microsoft.com/office/drawing/2014/main" id="{00000000-0008-0000-0E00-00009F010000}"/>
            </a:ext>
          </a:extLst>
        </xdr:cNvPr>
        <xdr:cNvSpPr/>
      </xdr:nvSpPr>
      <xdr:spPr>
        <a:xfrm>
          <a:off x="2571750" y="173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105592</xdr:rowOff>
    </xdr:from>
    <xdr:to>
      <xdr:col>19</xdr:col>
      <xdr:colOff>177800</xdr:colOff>
      <xdr:row>104</xdr:row>
      <xdr:rowOff>133350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2622550" y="17364892"/>
          <a:ext cx="8064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27032</xdr:rowOff>
    </xdr:from>
    <xdr:to>
      <xdr:col>10</xdr:col>
      <xdr:colOff>165100</xdr:colOff>
      <xdr:row>104</xdr:row>
      <xdr:rowOff>128632</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1778000" y="172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77832</xdr:rowOff>
    </xdr:from>
    <xdr:to>
      <xdr:col>15</xdr:col>
      <xdr:colOff>50800</xdr:colOff>
      <xdr:row>104</xdr:row>
      <xdr:rowOff>105592</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828800" y="17337132"/>
          <a:ext cx="79375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170724</xdr:rowOff>
    </xdr:from>
    <xdr:to>
      <xdr:col>6</xdr:col>
      <xdr:colOff>38100</xdr:colOff>
      <xdr:row>104</xdr:row>
      <xdr:rowOff>100874</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984250" y="172585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50074</xdr:rowOff>
    </xdr:from>
    <xdr:to>
      <xdr:col>10</xdr:col>
      <xdr:colOff>114300</xdr:colOff>
      <xdr:row>104</xdr:row>
      <xdr:rowOff>77832</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028700" y="17309374"/>
          <a:ext cx="8001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15257</xdr:rowOff>
    </xdr:from>
    <xdr:ext cx="405111" cy="259045"/>
    <xdr:sp macro="" textlink="">
      <xdr:nvSpPr>
        <xdr:cNvPr id="421" name="n_1aveValue【港湾・漁港】&#10;有形固定資産減価償却率">
          <a:extLst>
            <a:ext uri="{FF2B5EF4-FFF2-40B4-BE49-F238E27FC236}">
              <a16:creationId xmlns:a16="http://schemas.microsoft.com/office/drawing/2014/main" id="{00000000-0008-0000-0E00-0000A5010000}"/>
            </a:ext>
          </a:extLst>
        </xdr:cNvPr>
        <xdr:cNvSpPr txBox="1"/>
      </xdr:nvSpPr>
      <xdr:spPr>
        <a:xfrm>
          <a:off x="32391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33219</xdr:rowOff>
    </xdr:from>
    <xdr:ext cx="405111" cy="259045"/>
    <xdr:sp macro="" textlink="">
      <xdr:nvSpPr>
        <xdr:cNvPr id="422" name="n_2aveValue【港湾・漁港】&#10;有形固定資産減価償却率">
          <a:extLst>
            <a:ext uri="{FF2B5EF4-FFF2-40B4-BE49-F238E27FC236}">
              <a16:creationId xmlns:a16="http://schemas.microsoft.com/office/drawing/2014/main" id="{00000000-0008-0000-0E00-0000A6010000}"/>
            </a:ext>
          </a:extLst>
        </xdr:cNvPr>
        <xdr:cNvSpPr txBox="1"/>
      </xdr:nvSpPr>
      <xdr:spPr>
        <a:xfrm>
          <a:off x="2439044" y="1763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10358</xdr:rowOff>
    </xdr:from>
    <xdr:ext cx="405111" cy="259045"/>
    <xdr:sp macro="" textlink="">
      <xdr:nvSpPr>
        <xdr:cNvPr id="423" name="n_3aveValue【港湾・漁港】&#10;有形固定資産減価償却率">
          <a:extLst>
            <a:ext uri="{FF2B5EF4-FFF2-40B4-BE49-F238E27FC236}">
              <a16:creationId xmlns:a16="http://schemas.microsoft.com/office/drawing/2014/main" id="{00000000-0008-0000-0E00-0000A7010000}"/>
            </a:ext>
          </a:extLst>
        </xdr:cNvPr>
        <xdr:cNvSpPr txBox="1"/>
      </xdr:nvSpPr>
      <xdr:spPr>
        <a:xfrm>
          <a:off x="1645294" y="1761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147519</xdr:rowOff>
    </xdr:from>
    <xdr:ext cx="405111" cy="259045"/>
    <xdr:sp macro="" textlink="">
      <xdr:nvSpPr>
        <xdr:cNvPr id="424" name="n_4aveValue【港湾・漁港】&#10;有形固定資産減価償却率">
          <a:extLst>
            <a:ext uri="{FF2B5EF4-FFF2-40B4-BE49-F238E27FC236}">
              <a16:creationId xmlns:a16="http://schemas.microsoft.com/office/drawing/2014/main" id="{00000000-0008-0000-0E00-0000A8010000}"/>
            </a:ext>
          </a:extLst>
        </xdr:cNvPr>
        <xdr:cNvSpPr txBox="1"/>
      </xdr:nvSpPr>
      <xdr:spPr>
        <a:xfrm>
          <a:off x="851544" y="17578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29227</xdr:rowOff>
    </xdr:from>
    <xdr:ext cx="405111" cy="259045"/>
    <xdr:sp macro="" textlink="">
      <xdr:nvSpPr>
        <xdr:cNvPr id="425" name="n_1mainValue【港湾・漁港】&#10;有形固定資産減価償却率">
          <a:extLst>
            <a:ext uri="{FF2B5EF4-FFF2-40B4-BE49-F238E27FC236}">
              <a16:creationId xmlns:a16="http://schemas.microsoft.com/office/drawing/2014/main" id="{00000000-0008-0000-0E00-0000A9010000}"/>
            </a:ext>
          </a:extLst>
        </xdr:cNvPr>
        <xdr:cNvSpPr txBox="1"/>
      </xdr:nvSpPr>
      <xdr:spPr>
        <a:xfrm>
          <a:off x="32391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1469</xdr:rowOff>
    </xdr:from>
    <xdr:ext cx="405111" cy="259045"/>
    <xdr:sp macro="" textlink="">
      <xdr:nvSpPr>
        <xdr:cNvPr id="426" name="n_2mainValue【港湾・漁港】&#10;有形固定資産減価償却率">
          <a:extLst>
            <a:ext uri="{FF2B5EF4-FFF2-40B4-BE49-F238E27FC236}">
              <a16:creationId xmlns:a16="http://schemas.microsoft.com/office/drawing/2014/main" id="{00000000-0008-0000-0E00-0000AA010000}"/>
            </a:ext>
          </a:extLst>
        </xdr:cNvPr>
        <xdr:cNvSpPr txBox="1"/>
      </xdr:nvSpPr>
      <xdr:spPr>
        <a:xfrm>
          <a:off x="2439044" y="1708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145159</xdr:rowOff>
    </xdr:from>
    <xdr:ext cx="405111" cy="259045"/>
    <xdr:sp macro="" textlink="">
      <xdr:nvSpPr>
        <xdr:cNvPr id="427" name="n_3mainValue【港湾・漁港】&#10;有形固定資産減価償却率">
          <a:extLst>
            <a:ext uri="{FF2B5EF4-FFF2-40B4-BE49-F238E27FC236}">
              <a16:creationId xmlns:a16="http://schemas.microsoft.com/office/drawing/2014/main" id="{00000000-0008-0000-0E00-0000AB010000}"/>
            </a:ext>
          </a:extLst>
        </xdr:cNvPr>
        <xdr:cNvSpPr txBox="1"/>
      </xdr:nvSpPr>
      <xdr:spPr>
        <a:xfrm>
          <a:off x="1645294" y="17061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117401</xdr:rowOff>
    </xdr:from>
    <xdr:ext cx="405111" cy="259045"/>
    <xdr:sp macro="" textlink="">
      <xdr:nvSpPr>
        <xdr:cNvPr id="428" name="n_4mainValue【港湾・漁港】&#10;有形固定資産減価償却率">
          <a:extLst>
            <a:ext uri="{FF2B5EF4-FFF2-40B4-BE49-F238E27FC236}">
              <a16:creationId xmlns:a16="http://schemas.microsoft.com/office/drawing/2014/main" id="{00000000-0008-0000-0E00-0000AC010000}"/>
            </a:ext>
          </a:extLst>
        </xdr:cNvPr>
        <xdr:cNvSpPr txBox="1"/>
      </xdr:nvSpPr>
      <xdr:spPr>
        <a:xfrm>
          <a:off x="851544" y="1703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5726564" y="1795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5482151" y="1757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541803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5418031" y="1681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5418031" y="1643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00000000-0008-0000-0E00-0000C3010000}"/>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68016</xdr:rowOff>
    </xdr:from>
    <xdr:to>
      <xdr:col>54</xdr:col>
      <xdr:colOff>189865</xdr:colOff>
      <xdr:row>108</xdr:row>
      <xdr:rowOff>145641</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flipV="1">
          <a:off x="9429115" y="16641516"/>
          <a:ext cx="0" cy="144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149468</xdr:rowOff>
    </xdr:from>
    <xdr:ext cx="378565" cy="259045"/>
    <xdr:sp macro="" textlink="">
      <xdr:nvSpPr>
        <xdr:cNvPr id="453" name="【港湾・漁港】&#10;一人当たり有形固定資産（償却資産）額最小値テキスト">
          <a:extLst>
            <a:ext uri="{FF2B5EF4-FFF2-40B4-BE49-F238E27FC236}">
              <a16:creationId xmlns:a16="http://schemas.microsoft.com/office/drawing/2014/main" id="{00000000-0008-0000-0E00-0000C5010000}"/>
            </a:ext>
          </a:extLst>
        </xdr:cNvPr>
        <xdr:cNvSpPr txBox="1"/>
      </xdr:nvSpPr>
      <xdr:spPr>
        <a:xfrm>
          <a:off x="9467850" y="18094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145641</xdr:rowOff>
    </xdr:from>
    <xdr:to>
      <xdr:col>55</xdr:col>
      <xdr:colOff>88900</xdr:colOff>
      <xdr:row>108</xdr:row>
      <xdr:rowOff>145641</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9359900" y="180907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14693</xdr:rowOff>
    </xdr:from>
    <xdr:ext cx="599010" cy="259045"/>
    <xdr:sp macro="" textlink="">
      <xdr:nvSpPr>
        <xdr:cNvPr id="455" name="【港湾・漁港】&#10;一人当たり有形固定資産（償却資産）額最大値テキスト">
          <a:extLst>
            <a:ext uri="{FF2B5EF4-FFF2-40B4-BE49-F238E27FC236}">
              <a16:creationId xmlns:a16="http://schemas.microsoft.com/office/drawing/2014/main" id="{00000000-0008-0000-0E00-0000C7010000}"/>
            </a:ext>
          </a:extLst>
        </xdr:cNvPr>
        <xdr:cNvSpPr txBox="1"/>
      </xdr:nvSpPr>
      <xdr:spPr>
        <a:xfrm>
          <a:off x="9467850" y="1641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68016</xdr:rowOff>
    </xdr:from>
    <xdr:to>
      <xdr:col>55</xdr:col>
      <xdr:colOff>88900</xdr:colOff>
      <xdr:row>100</xdr:row>
      <xdr:rowOff>68016</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9359900" y="166415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168099</xdr:rowOff>
    </xdr:from>
    <xdr:ext cx="534377" cy="259045"/>
    <xdr:sp macro="" textlink="">
      <xdr:nvSpPr>
        <xdr:cNvPr id="457" name="【港湾・漁港】&#10;一人当たり有形固定資産（償却資産）額平均値テキスト">
          <a:extLst>
            <a:ext uri="{FF2B5EF4-FFF2-40B4-BE49-F238E27FC236}">
              <a16:creationId xmlns:a16="http://schemas.microsoft.com/office/drawing/2014/main" id="{00000000-0008-0000-0E00-0000C9010000}"/>
            </a:ext>
          </a:extLst>
        </xdr:cNvPr>
        <xdr:cNvSpPr txBox="1"/>
      </xdr:nvSpPr>
      <xdr:spPr>
        <a:xfrm>
          <a:off x="9467850" y="17770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18222</xdr:rowOff>
    </xdr:from>
    <xdr:to>
      <xdr:col>55</xdr:col>
      <xdr:colOff>50800</xdr:colOff>
      <xdr:row>107</xdr:row>
      <xdr:rowOff>119822</xdr:rowOff>
    </xdr:to>
    <xdr:sp macro="" textlink="">
      <xdr:nvSpPr>
        <xdr:cNvPr id="458" name="フローチャート: 判断 457">
          <a:extLst>
            <a:ext uri="{FF2B5EF4-FFF2-40B4-BE49-F238E27FC236}">
              <a16:creationId xmlns:a16="http://schemas.microsoft.com/office/drawing/2014/main" id="{00000000-0008-0000-0E00-0000CA010000}"/>
            </a:ext>
          </a:extLst>
        </xdr:cNvPr>
        <xdr:cNvSpPr/>
      </xdr:nvSpPr>
      <xdr:spPr>
        <a:xfrm>
          <a:off x="9398000" y="177918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20303</xdr:rowOff>
    </xdr:from>
    <xdr:to>
      <xdr:col>50</xdr:col>
      <xdr:colOff>165100</xdr:colOff>
      <xdr:row>107</xdr:row>
      <xdr:rowOff>121903</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8636000" y="1779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10891</xdr:rowOff>
    </xdr:from>
    <xdr:to>
      <xdr:col>46</xdr:col>
      <xdr:colOff>38100</xdr:colOff>
      <xdr:row>107</xdr:row>
      <xdr:rowOff>112491</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7842250" y="177845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12979</xdr:rowOff>
    </xdr:from>
    <xdr:to>
      <xdr:col>41</xdr:col>
      <xdr:colOff>101600</xdr:colOff>
      <xdr:row>107</xdr:row>
      <xdr:rowOff>114579</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7029450" y="1778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13071</xdr:rowOff>
    </xdr:from>
    <xdr:to>
      <xdr:col>36</xdr:col>
      <xdr:colOff>165100</xdr:colOff>
      <xdr:row>107</xdr:row>
      <xdr:rowOff>114671</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6235700" y="1778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63210</xdr:rowOff>
    </xdr:from>
    <xdr:to>
      <xdr:col>55</xdr:col>
      <xdr:colOff>50800</xdr:colOff>
      <xdr:row>105</xdr:row>
      <xdr:rowOff>164810</xdr:rowOff>
    </xdr:to>
    <xdr:sp macro="" textlink="">
      <xdr:nvSpPr>
        <xdr:cNvPr id="468" name="楕円 467">
          <a:extLst>
            <a:ext uri="{FF2B5EF4-FFF2-40B4-BE49-F238E27FC236}">
              <a16:creationId xmlns:a16="http://schemas.microsoft.com/office/drawing/2014/main" id="{00000000-0008-0000-0E00-0000D4010000}"/>
            </a:ext>
          </a:extLst>
        </xdr:cNvPr>
        <xdr:cNvSpPr/>
      </xdr:nvSpPr>
      <xdr:spPr>
        <a:xfrm>
          <a:off x="9398000" y="174939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86087</xdr:rowOff>
    </xdr:from>
    <xdr:ext cx="534377" cy="259045"/>
    <xdr:sp macro="" textlink="">
      <xdr:nvSpPr>
        <xdr:cNvPr id="469" name="【港湾・漁港】&#10;一人当たり有形固定資産（償却資産）額該当値テキスト">
          <a:extLst>
            <a:ext uri="{FF2B5EF4-FFF2-40B4-BE49-F238E27FC236}">
              <a16:creationId xmlns:a16="http://schemas.microsoft.com/office/drawing/2014/main" id="{00000000-0008-0000-0E00-0000D5010000}"/>
            </a:ext>
          </a:extLst>
        </xdr:cNvPr>
        <xdr:cNvSpPr txBox="1"/>
      </xdr:nvSpPr>
      <xdr:spPr>
        <a:xfrm>
          <a:off x="9467850" y="1734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79113</xdr:rowOff>
    </xdr:from>
    <xdr:to>
      <xdr:col>50</xdr:col>
      <xdr:colOff>165100</xdr:colOff>
      <xdr:row>106</xdr:row>
      <xdr:rowOff>9263</xdr:rowOff>
    </xdr:to>
    <xdr:sp macro="" textlink="">
      <xdr:nvSpPr>
        <xdr:cNvPr id="470" name="楕円 469">
          <a:extLst>
            <a:ext uri="{FF2B5EF4-FFF2-40B4-BE49-F238E27FC236}">
              <a16:creationId xmlns:a16="http://schemas.microsoft.com/office/drawing/2014/main" id="{00000000-0008-0000-0E00-0000D6010000}"/>
            </a:ext>
          </a:extLst>
        </xdr:cNvPr>
        <xdr:cNvSpPr/>
      </xdr:nvSpPr>
      <xdr:spPr>
        <a:xfrm>
          <a:off x="8636000" y="1750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114010</xdr:rowOff>
    </xdr:from>
    <xdr:to>
      <xdr:col>55</xdr:col>
      <xdr:colOff>0</xdr:colOff>
      <xdr:row>105</xdr:row>
      <xdr:rowOff>129913</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flipV="1">
          <a:off x="8686800" y="17544760"/>
          <a:ext cx="742950" cy="1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84296</xdr:rowOff>
    </xdr:from>
    <xdr:to>
      <xdr:col>46</xdr:col>
      <xdr:colOff>38100</xdr:colOff>
      <xdr:row>106</xdr:row>
      <xdr:rowOff>14446</xdr:rowOff>
    </xdr:to>
    <xdr:sp macro="" textlink="">
      <xdr:nvSpPr>
        <xdr:cNvPr id="472" name="楕円 471">
          <a:extLst>
            <a:ext uri="{FF2B5EF4-FFF2-40B4-BE49-F238E27FC236}">
              <a16:creationId xmlns:a16="http://schemas.microsoft.com/office/drawing/2014/main" id="{00000000-0008-0000-0E00-0000D8010000}"/>
            </a:ext>
          </a:extLst>
        </xdr:cNvPr>
        <xdr:cNvSpPr/>
      </xdr:nvSpPr>
      <xdr:spPr>
        <a:xfrm>
          <a:off x="7842250" y="175150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129913</xdr:rowOff>
    </xdr:from>
    <xdr:to>
      <xdr:col>50</xdr:col>
      <xdr:colOff>114300</xdr:colOff>
      <xdr:row>105</xdr:row>
      <xdr:rowOff>135096</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7886700" y="17560663"/>
          <a:ext cx="800100" cy="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88951</xdr:rowOff>
    </xdr:from>
    <xdr:to>
      <xdr:col>41</xdr:col>
      <xdr:colOff>101600</xdr:colOff>
      <xdr:row>106</xdr:row>
      <xdr:rowOff>19101</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7029450" y="1751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135096</xdr:rowOff>
    </xdr:from>
    <xdr:to>
      <xdr:col>45</xdr:col>
      <xdr:colOff>177800</xdr:colOff>
      <xdr:row>105</xdr:row>
      <xdr:rowOff>139751</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7080250" y="17565846"/>
          <a:ext cx="806450" cy="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93157</xdr:rowOff>
    </xdr:from>
    <xdr:to>
      <xdr:col>36</xdr:col>
      <xdr:colOff>165100</xdr:colOff>
      <xdr:row>106</xdr:row>
      <xdr:rowOff>23307</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6235700" y="1752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139751</xdr:rowOff>
    </xdr:from>
    <xdr:to>
      <xdr:col>41</xdr:col>
      <xdr:colOff>50800</xdr:colOff>
      <xdr:row>105</xdr:row>
      <xdr:rowOff>143957</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6286500" y="17570501"/>
          <a:ext cx="79375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107</xdr:row>
      <xdr:rowOff>113030</xdr:rowOff>
    </xdr:from>
    <xdr:ext cx="534377" cy="259045"/>
    <xdr:sp macro="" textlink="">
      <xdr:nvSpPr>
        <xdr:cNvPr id="478" name="n_1aveValue【港湾・漁港】&#10;一人当たり有形固定資産（償却資産）額">
          <a:extLst>
            <a:ext uri="{FF2B5EF4-FFF2-40B4-BE49-F238E27FC236}">
              <a16:creationId xmlns:a16="http://schemas.microsoft.com/office/drawing/2014/main" id="{00000000-0008-0000-0E00-0000DE010000}"/>
            </a:ext>
          </a:extLst>
        </xdr:cNvPr>
        <xdr:cNvSpPr txBox="1"/>
      </xdr:nvSpPr>
      <xdr:spPr>
        <a:xfrm>
          <a:off x="8425961" y="1788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103618</xdr:rowOff>
    </xdr:from>
    <xdr:ext cx="534377" cy="259045"/>
    <xdr:sp macro="" textlink="">
      <xdr:nvSpPr>
        <xdr:cNvPr id="479" name="n_2aveValue【港湾・漁港】&#10;一人当たり有形固定資産（償却資産）額">
          <a:extLst>
            <a:ext uri="{FF2B5EF4-FFF2-40B4-BE49-F238E27FC236}">
              <a16:creationId xmlns:a16="http://schemas.microsoft.com/office/drawing/2014/main" id="{00000000-0008-0000-0E00-0000DF010000}"/>
            </a:ext>
          </a:extLst>
        </xdr:cNvPr>
        <xdr:cNvSpPr txBox="1"/>
      </xdr:nvSpPr>
      <xdr:spPr>
        <a:xfrm>
          <a:off x="7644911" y="178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105706</xdr:rowOff>
    </xdr:from>
    <xdr:ext cx="534377" cy="259045"/>
    <xdr:sp macro="" textlink="">
      <xdr:nvSpPr>
        <xdr:cNvPr id="480" name="n_3aveValue【港湾・漁港】&#10;一人当たり有形固定資産（償却資産）額">
          <a:extLst>
            <a:ext uri="{FF2B5EF4-FFF2-40B4-BE49-F238E27FC236}">
              <a16:creationId xmlns:a16="http://schemas.microsoft.com/office/drawing/2014/main" id="{00000000-0008-0000-0E00-0000E0010000}"/>
            </a:ext>
          </a:extLst>
        </xdr:cNvPr>
        <xdr:cNvSpPr txBox="1"/>
      </xdr:nvSpPr>
      <xdr:spPr>
        <a:xfrm>
          <a:off x="6851161" y="1787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105798</xdr:rowOff>
    </xdr:from>
    <xdr:ext cx="534377" cy="259045"/>
    <xdr:sp macro="" textlink="">
      <xdr:nvSpPr>
        <xdr:cNvPr id="481" name="n_4aveValue【港湾・漁港】&#10;一人当たり有形固定資産（償却資産）額">
          <a:extLst>
            <a:ext uri="{FF2B5EF4-FFF2-40B4-BE49-F238E27FC236}">
              <a16:creationId xmlns:a16="http://schemas.microsoft.com/office/drawing/2014/main" id="{00000000-0008-0000-0E00-0000E1010000}"/>
            </a:ext>
          </a:extLst>
        </xdr:cNvPr>
        <xdr:cNvSpPr txBox="1"/>
      </xdr:nvSpPr>
      <xdr:spPr>
        <a:xfrm>
          <a:off x="6038361" y="1787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104</xdr:row>
      <xdr:rowOff>25790</xdr:rowOff>
    </xdr:from>
    <xdr:ext cx="534377" cy="259045"/>
    <xdr:sp macro="" textlink="">
      <xdr:nvSpPr>
        <xdr:cNvPr id="482" name="n_1main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8425961" y="1728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30973</xdr:rowOff>
    </xdr:from>
    <xdr:ext cx="534377" cy="259045"/>
    <xdr:sp macro="" textlink="">
      <xdr:nvSpPr>
        <xdr:cNvPr id="483" name="n_2main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7644911" y="1729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35628</xdr:rowOff>
    </xdr:from>
    <xdr:ext cx="534377" cy="259045"/>
    <xdr:sp macro="" textlink="">
      <xdr:nvSpPr>
        <xdr:cNvPr id="484" name="n_3main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6851161" y="1729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39834</xdr:rowOff>
    </xdr:from>
    <xdr:ext cx="534377" cy="259045"/>
    <xdr:sp macro="" textlink="">
      <xdr:nvSpPr>
        <xdr:cNvPr id="485" name="n_4main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6038361" y="1729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08427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08427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a:extLst>
            <a:ext uri="{FF2B5EF4-FFF2-40B4-BE49-F238E27FC236}">
              <a16:creationId xmlns:a16="http://schemas.microsoft.com/office/drawing/2014/main" id="{00000000-0008-0000-0E00-0000FB01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112776</xdr:rowOff>
    </xdr:from>
    <xdr:to>
      <xdr:col>85</xdr:col>
      <xdr:colOff>126364</xdr:colOff>
      <xdr:row>42</xdr:row>
      <xdr:rowOff>44196</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flipV="1">
          <a:off x="14699614" y="5732526"/>
          <a:ext cx="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509" name="【認定こども園・幼稚園・保育所】&#10;有形固定資産減価償却率最小値テキスト">
          <a:extLst>
            <a:ext uri="{FF2B5EF4-FFF2-40B4-BE49-F238E27FC236}">
              <a16:creationId xmlns:a16="http://schemas.microsoft.com/office/drawing/2014/main" id="{00000000-0008-0000-0E00-0000FD010000}"/>
            </a:ext>
          </a:extLst>
        </xdr:cNvPr>
        <xdr:cNvSpPr txBox="1"/>
      </xdr:nvSpPr>
      <xdr:spPr>
        <a:xfrm>
          <a:off x="14738350" y="6988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4611350" y="69847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59453</xdr:rowOff>
    </xdr:from>
    <xdr:ext cx="405111" cy="259045"/>
    <xdr:sp macro="" textlink="">
      <xdr:nvSpPr>
        <xdr:cNvPr id="511" name="【認定こども園・幼稚園・保育所】&#10;有形固定資産減価償却率最大値テキスト">
          <a:extLst>
            <a:ext uri="{FF2B5EF4-FFF2-40B4-BE49-F238E27FC236}">
              <a16:creationId xmlns:a16="http://schemas.microsoft.com/office/drawing/2014/main" id="{00000000-0008-0000-0E00-0000FF010000}"/>
            </a:ext>
          </a:extLst>
        </xdr:cNvPr>
        <xdr:cNvSpPr txBox="1"/>
      </xdr:nvSpPr>
      <xdr:spPr>
        <a:xfrm>
          <a:off x="14738350" y="551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112776</xdr:rowOff>
    </xdr:from>
    <xdr:to>
      <xdr:col>86</xdr:col>
      <xdr:colOff>25400</xdr:colOff>
      <xdr:row>34</xdr:row>
      <xdr:rowOff>112776</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4611350" y="57325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114571</xdr:rowOff>
    </xdr:from>
    <xdr:ext cx="405111" cy="259045"/>
    <xdr:sp macro="" textlink="">
      <xdr:nvSpPr>
        <xdr:cNvPr id="513" name="【認定こども園・幼稚園・保育所】&#10;有形固定資産減価償却率平均値テキスト">
          <a:extLst>
            <a:ext uri="{FF2B5EF4-FFF2-40B4-BE49-F238E27FC236}">
              <a16:creationId xmlns:a16="http://schemas.microsoft.com/office/drawing/2014/main" id="{00000000-0008-0000-0E00-000001020000}"/>
            </a:ext>
          </a:extLst>
        </xdr:cNvPr>
        <xdr:cNvSpPr txBox="1"/>
      </xdr:nvSpPr>
      <xdr:spPr>
        <a:xfrm>
          <a:off x="14738350" y="6229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91694</xdr:rowOff>
    </xdr:from>
    <xdr:to>
      <xdr:col>85</xdr:col>
      <xdr:colOff>177800</xdr:colOff>
      <xdr:row>39</xdr:row>
      <xdr:rowOff>21844</xdr:rowOff>
    </xdr:to>
    <xdr:sp macro="" textlink="">
      <xdr:nvSpPr>
        <xdr:cNvPr id="514" name="フローチャート: 判断 513">
          <a:extLst>
            <a:ext uri="{FF2B5EF4-FFF2-40B4-BE49-F238E27FC236}">
              <a16:creationId xmlns:a16="http://schemas.microsoft.com/office/drawing/2014/main" id="{00000000-0008-0000-0E00-000002020000}"/>
            </a:ext>
          </a:extLst>
        </xdr:cNvPr>
        <xdr:cNvSpPr/>
      </xdr:nvSpPr>
      <xdr:spPr>
        <a:xfrm>
          <a:off x="14649450" y="63718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52832</xdr:rowOff>
    </xdr:from>
    <xdr:to>
      <xdr:col>81</xdr:col>
      <xdr:colOff>101600</xdr:colOff>
      <xdr:row>38</xdr:row>
      <xdr:rowOff>154432</xdr:rowOff>
    </xdr:to>
    <xdr:sp macro="" textlink="">
      <xdr:nvSpPr>
        <xdr:cNvPr id="515" name="フローチャート: 判断 514">
          <a:extLst>
            <a:ext uri="{FF2B5EF4-FFF2-40B4-BE49-F238E27FC236}">
              <a16:creationId xmlns:a16="http://schemas.microsoft.com/office/drawing/2014/main" id="{00000000-0008-0000-0E00-000003020000}"/>
            </a:ext>
          </a:extLst>
        </xdr:cNvPr>
        <xdr:cNvSpPr/>
      </xdr:nvSpPr>
      <xdr:spPr>
        <a:xfrm>
          <a:off x="13887450" y="633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87122</xdr:rowOff>
    </xdr:from>
    <xdr:to>
      <xdr:col>76</xdr:col>
      <xdr:colOff>165100</xdr:colOff>
      <xdr:row>39</xdr:row>
      <xdr:rowOff>17272</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13093700" y="63672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109982</xdr:rowOff>
    </xdr:from>
    <xdr:to>
      <xdr:col>72</xdr:col>
      <xdr:colOff>38100</xdr:colOff>
      <xdr:row>39</xdr:row>
      <xdr:rowOff>40132</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2299950" y="63901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141986</xdr:rowOff>
    </xdr:from>
    <xdr:to>
      <xdr:col>67</xdr:col>
      <xdr:colOff>101600</xdr:colOff>
      <xdr:row>39</xdr:row>
      <xdr:rowOff>72136</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1487150" y="64221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18542</xdr:rowOff>
    </xdr:from>
    <xdr:to>
      <xdr:col>85</xdr:col>
      <xdr:colOff>177800</xdr:colOff>
      <xdr:row>39</xdr:row>
      <xdr:rowOff>120142</xdr:rowOff>
    </xdr:to>
    <xdr:sp macro="" textlink="">
      <xdr:nvSpPr>
        <xdr:cNvPr id="524" name="楕円 523">
          <a:extLst>
            <a:ext uri="{FF2B5EF4-FFF2-40B4-BE49-F238E27FC236}">
              <a16:creationId xmlns:a16="http://schemas.microsoft.com/office/drawing/2014/main" id="{00000000-0008-0000-0E00-00000C020000}"/>
            </a:ext>
          </a:extLst>
        </xdr:cNvPr>
        <xdr:cNvSpPr/>
      </xdr:nvSpPr>
      <xdr:spPr>
        <a:xfrm>
          <a:off x="14649450" y="646379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168419</xdr:rowOff>
    </xdr:from>
    <xdr:ext cx="405111" cy="259045"/>
    <xdr:sp macro="" textlink="">
      <xdr:nvSpPr>
        <xdr:cNvPr id="525" name="【認定こども園・幼稚園・保育所】&#10;有形固定資産減価償却率該当値テキスト">
          <a:extLst>
            <a:ext uri="{FF2B5EF4-FFF2-40B4-BE49-F238E27FC236}">
              <a16:creationId xmlns:a16="http://schemas.microsoft.com/office/drawing/2014/main" id="{00000000-0008-0000-0E00-00000D020000}"/>
            </a:ext>
          </a:extLst>
        </xdr:cNvPr>
        <xdr:cNvSpPr txBox="1"/>
      </xdr:nvSpPr>
      <xdr:spPr>
        <a:xfrm>
          <a:off x="14738350" y="644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155702</xdr:rowOff>
    </xdr:from>
    <xdr:to>
      <xdr:col>81</xdr:col>
      <xdr:colOff>101600</xdr:colOff>
      <xdr:row>39</xdr:row>
      <xdr:rowOff>85852</xdr:rowOff>
    </xdr:to>
    <xdr:sp macro="" textlink="">
      <xdr:nvSpPr>
        <xdr:cNvPr id="526" name="楕円 525">
          <a:extLst>
            <a:ext uri="{FF2B5EF4-FFF2-40B4-BE49-F238E27FC236}">
              <a16:creationId xmlns:a16="http://schemas.microsoft.com/office/drawing/2014/main" id="{00000000-0008-0000-0E00-00000E020000}"/>
            </a:ext>
          </a:extLst>
        </xdr:cNvPr>
        <xdr:cNvSpPr/>
      </xdr:nvSpPr>
      <xdr:spPr>
        <a:xfrm>
          <a:off x="13887450" y="64358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35052</xdr:rowOff>
    </xdr:from>
    <xdr:to>
      <xdr:col>85</xdr:col>
      <xdr:colOff>127000</xdr:colOff>
      <xdr:row>39</xdr:row>
      <xdr:rowOff>69342</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3938250" y="6480302"/>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11684</xdr:rowOff>
    </xdr:from>
    <xdr:to>
      <xdr:col>76</xdr:col>
      <xdr:colOff>165100</xdr:colOff>
      <xdr:row>39</xdr:row>
      <xdr:rowOff>113284</xdr:rowOff>
    </xdr:to>
    <xdr:sp macro="" textlink="">
      <xdr:nvSpPr>
        <xdr:cNvPr id="528" name="楕円 527">
          <a:extLst>
            <a:ext uri="{FF2B5EF4-FFF2-40B4-BE49-F238E27FC236}">
              <a16:creationId xmlns:a16="http://schemas.microsoft.com/office/drawing/2014/main" id="{00000000-0008-0000-0E00-000010020000}"/>
            </a:ext>
          </a:extLst>
        </xdr:cNvPr>
        <xdr:cNvSpPr/>
      </xdr:nvSpPr>
      <xdr:spPr>
        <a:xfrm>
          <a:off x="13093700" y="645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35052</xdr:rowOff>
    </xdr:from>
    <xdr:to>
      <xdr:col>81</xdr:col>
      <xdr:colOff>50800</xdr:colOff>
      <xdr:row>39</xdr:row>
      <xdr:rowOff>62484</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flipV="1">
          <a:off x="13144500" y="6480302"/>
          <a:ext cx="79375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125984</xdr:rowOff>
    </xdr:from>
    <xdr:to>
      <xdr:col>72</xdr:col>
      <xdr:colOff>38100</xdr:colOff>
      <xdr:row>39</xdr:row>
      <xdr:rowOff>56134</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2299950" y="64061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5334</xdr:rowOff>
    </xdr:from>
    <xdr:to>
      <xdr:col>76</xdr:col>
      <xdr:colOff>114300</xdr:colOff>
      <xdr:row>39</xdr:row>
      <xdr:rowOff>62484</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344400" y="6450584"/>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132842</xdr:rowOff>
    </xdr:from>
    <xdr:to>
      <xdr:col>67</xdr:col>
      <xdr:colOff>101600</xdr:colOff>
      <xdr:row>39</xdr:row>
      <xdr:rowOff>62992</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1487150" y="64129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5334</xdr:rowOff>
    </xdr:from>
    <xdr:to>
      <xdr:col>71</xdr:col>
      <xdr:colOff>177800</xdr:colOff>
      <xdr:row>39</xdr:row>
      <xdr:rowOff>12192</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flipV="1">
          <a:off x="11537950" y="6450584"/>
          <a:ext cx="8064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170959</xdr:rowOff>
    </xdr:from>
    <xdr:ext cx="405111" cy="259045"/>
    <xdr:sp macro="" textlink="">
      <xdr:nvSpPr>
        <xdr:cNvPr id="534" name="n_1aveValue【認定こども園・幼稚園・保育所】&#10;有形固定資産減価償却率">
          <a:extLst>
            <a:ext uri="{FF2B5EF4-FFF2-40B4-BE49-F238E27FC236}">
              <a16:creationId xmlns:a16="http://schemas.microsoft.com/office/drawing/2014/main" id="{00000000-0008-0000-0E00-000016020000}"/>
            </a:ext>
          </a:extLst>
        </xdr:cNvPr>
        <xdr:cNvSpPr txBox="1"/>
      </xdr:nvSpPr>
      <xdr:spPr>
        <a:xfrm>
          <a:off x="13742044" y="611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33799</xdr:rowOff>
    </xdr:from>
    <xdr:ext cx="405111" cy="259045"/>
    <xdr:sp macro="" textlink="">
      <xdr:nvSpPr>
        <xdr:cNvPr id="535" name="n_2aveValue【認定こども園・幼稚園・保育所】&#10;有形固定資産減価償却率">
          <a:extLst>
            <a:ext uri="{FF2B5EF4-FFF2-40B4-BE49-F238E27FC236}">
              <a16:creationId xmlns:a16="http://schemas.microsoft.com/office/drawing/2014/main" id="{00000000-0008-0000-0E00-000017020000}"/>
            </a:ext>
          </a:extLst>
        </xdr:cNvPr>
        <xdr:cNvSpPr txBox="1"/>
      </xdr:nvSpPr>
      <xdr:spPr>
        <a:xfrm>
          <a:off x="12960994" y="614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56659</xdr:rowOff>
    </xdr:from>
    <xdr:ext cx="405111" cy="259045"/>
    <xdr:sp macro="" textlink="">
      <xdr:nvSpPr>
        <xdr:cNvPr id="536" name="n_3aveValue【認定こども園・幼稚園・保育所】&#10;有形固定資産減価償却率">
          <a:extLst>
            <a:ext uri="{FF2B5EF4-FFF2-40B4-BE49-F238E27FC236}">
              <a16:creationId xmlns:a16="http://schemas.microsoft.com/office/drawing/2014/main" id="{00000000-0008-0000-0E00-000018020000}"/>
            </a:ext>
          </a:extLst>
        </xdr:cNvPr>
        <xdr:cNvSpPr txBox="1"/>
      </xdr:nvSpPr>
      <xdr:spPr>
        <a:xfrm>
          <a:off x="12167244" y="617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63263</xdr:rowOff>
    </xdr:from>
    <xdr:ext cx="405111" cy="259045"/>
    <xdr:sp macro="" textlink="">
      <xdr:nvSpPr>
        <xdr:cNvPr id="537" name="n_4aveValue【認定こども園・幼稚園・保育所】&#10;有形固定資産減価償却率">
          <a:extLst>
            <a:ext uri="{FF2B5EF4-FFF2-40B4-BE49-F238E27FC236}">
              <a16:creationId xmlns:a16="http://schemas.microsoft.com/office/drawing/2014/main" id="{00000000-0008-0000-0E00-000019020000}"/>
            </a:ext>
          </a:extLst>
        </xdr:cNvPr>
        <xdr:cNvSpPr txBox="1"/>
      </xdr:nvSpPr>
      <xdr:spPr>
        <a:xfrm>
          <a:off x="11354444" y="650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76979</xdr:rowOff>
    </xdr:from>
    <xdr:ext cx="405111" cy="259045"/>
    <xdr:sp macro="" textlink="">
      <xdr:nvSpPr>
        <xdr:cNvPr id="538" name="n_1mainValue【認定こども園・幼稚園・保育所】&#10;有形固定資産減価償却率">
          <a:extLst>
            <a:ext uri="{FF2B5EF4-FFF2-40B4-BE49-F238E27FC236}">
              <a16:creationId xmlns:a16="http://schemas.microsoft.com/office/drawing/2014/main" id="{00000000-0008-0000-0E00-00001A020000}"/>
            </a:ext>
          </a:extLst>
        </xdr:cNvPr>
        <xdr:cNvSpPr txBox="1"/>
      </xdr:nvSpPr>
      <xdr:spPr>
        <a:xfrm>
          <a:off x="13742044" y="6522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104411</xdr:rowOff>
    </xdr:from>
    <xdr:ext cx="405111" cy="259045"/>
    <xdr:sp macro="" textlink="">
      <xdr:nvSpPr>
        <xdr:cNvPr id="539" name="n_2mainValue【認定こども園・幼稚園・保育所】&#10;有形固定資産減価償却率">
          <a:extLst>
            <a:ext uri="{FF2B5EF4-FFF2-40B4-BE49-F238E27FC236}">
              <a16:creationId xmlns:a16="http://schemas.microsoft.com/office/drawing/2014/main" id="{00000000-0008-0000-0E00-00001B020000}"/>
            </a:ext>
          </a:extLst>
        </xdr:cNvPr>
        <xdr:cNvSpPr txBox="1"/>
      </xdr:nvSpPr>
      <xdr:spPr>
        <a:xfrm>
          <a:off x="12960994" y="6549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47261</xdr:rowOff>
    </xdr:from>
    <xdr:ext cx="405111" cy="259045"/>
    <xdr:sp macro="" textlink="">
      <xdr:nvSpPr>
        <xdr:cNvPr id="540" name="n_3mainValue【認定こども園・幼稚園・保育所】&#10;有形固定資産減価償却率">
          <a:extLst>
            <a:ext uri="{FF2B5EF4-FFF2-40B4-BE49-F238E27FC236}">
              <a16:creationId xmlns:a16="http://schemas.microsoft.com/office/drawing/2014/main" id="{00000000-0008-0000-0E00-00001C020000}"/>
            </a:ext>
          </a:extLst>
        </xdr:cNvPr>
        <xdr:cNvSpPr txBox="1"/>
      </xdr:nvSpPr>
      <xdr:spPr>
        <a:xfrm>
          <a:off x="12167244" y="6492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79519</xdr:rowOff>
    </xdr:from>
    <xdr:ext cx="405111" cy="259045"/>
    <xdr:sp macro="" textlink="">
      <xdr:nvSpPr>
        <xdr:cNvPr id="541" name="n_4main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1354444" y="619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a:extLst>
            <a:ext uri="{FF2B5EF4-FFF2-40B4-BE49-F238E27FC236}">
              <a16:creationId xmlns:a16="http://schemas.microsoft.com/office/drawing/2014/main" id="{00000000-0008-0000-0E00-00003402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118110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flipV="1">
          <a:off x="19951064" y="5665470"/>
          <a:ext cx="0" cy="12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566" name="【認定こども園・幼稚園・保育所】&#10;一人当たり面積最小値テキスト">
          <a:extLst>
            <a:ext uri="{FF2B5EF4-FFF2-40B4-BE49-F238E27FC236}">
              <a16:creationId xmlns:a16="http://schemas.microsoft.com/office/drawing/2014/main" id="{00000000-0008-0000-0E00-000036020000}"/>
            </a:ext>
          </a:extLst>
        </xdr:cNvPr>
        <xdr:cNvSpPr txBox="1"/>
      </xdr:nvSpPr>
      <xdr:spPr>
        <a:xfrm>
          <a:off x="19989800" y="689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9881850" y="6893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568" name="【認定こども園・幼稚園・保育所】&#10;一人当たり面積最大値テキスト">
          <a:extLst>
            <a:ext uri="{FF2B5EF4-FFF2-40B4-BE49-F238E27FC236}">
              <a16:creationId xmlns:a16="http://schemas.microsoft.com/office/drawing/2014/main" id="{00000000-0008-0000-0E00-000038020000}"/>
            </a:ext>
          </a:extLst>
        </xdr:cNvPr>
        <xdr:cNvSpPr txBox="1"/>
      </xdr:nvSpPr>
      <xdr:spPr>
        <a:xfrm>
          <a:off x="19989800" y="54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9881850" y="5665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570" name="【認定こども園・幼稚園・保育所】&#10;一人当たり面積平均値テキスト">
          <a:extLst>
            <a:ext uri="{FF2B5EF4-FFF2-40B4-BE49-F238E27FC236}">
              <a16:creationId xmlns:a16="http://schemas.microsoft.com/office/drawing/2014/main" id="{00000000-0008-0000-0E00-00003A020000}"/>
            </a:ext>
          </a:extLst>
        </xdr:cNvPr>
        <xdr:cNvSpPr txBox="1"/>
      </xdr:nvSpPr>
      <xdr:spPr>
        <a:xfrm>
          <a:off x="19989800" y="6490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19900900" y="6512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572" name="フローチャート: 判断 571">
          <a:extLst>
            <a:ext uri="{FF2B5EF4-FFF2-40B4-BE49-F238E27FC236}">
              <a16:creationId xmlns:a16="http://schemas.microsoft.com/office/drawing/2014/main" id="{00000000-0008-0000-0E00-00003C020000}"/>
            </a:ext>
          </a:extLst>
        </xdr:cNvPr>
        <xdr:cNvSpPr/>
      </xdr:nvSpPr>
      <xdr:spPr>
        <a:xfrm>
          <a:off x="19157950" y="64744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1834515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1755140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16757650" y="65049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67310</xdr:rowOff>
    </xdr:from>
    <xdr:to>
      <xdr:col>116</xdr:col>
      <xdr:colOff>114300</xdr:colOff>
      <xdr:row>37</xdr:row>
      <xdr:rowOff>168910</xdr:rowOff>
    </xdr:to>
    <xdr:sp macro="" textlink="">
      <xdr:nvSpPr>
        <xdr:cNvPr id="581" name="楕円 580">
          <a:extLst>
            <a:ext uri="{FF2B5EF4-FFF2-40B4-BE49-F238E27FC236}">
              <a16:creationId xmlns:a16="http://schemas.microsoft.com/office/drawing/2014/main" id="{00000000-0008-0000-0E00-000045020000}"/>
            </a:ext>
          </a:extLst>
        </xdr:cNvPr>
        <xdr:cNvSpPr/>
      </xdr:nvSpPr>
      <xdr:spPr>
        <a:xfrm>
          <a:off x="19900900" y="6182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90187</xdr:rowOff>
    </xdr:from>
    <xdr:ext cx="469744" cy="259045"/>
    <xdr:sp macro="" textlink="">
      <xdr:nvSpPr>
        <xdr:cNvPr id="582" name="【認定こども園・幼稚園・保育所】&#10;一人当たり面積該当値テキスト">
          <a:extLst>
            <a:ext uri="{FF2B5EF4-FFF2-40B4-BE49-F238E27FC236}">
              <a16:creationId xmlns:a16="http://schemas.microsoft.com/office/drawing/2014/main" id="{00000000-0008-0000-0E00-000046020000}"/>
            </a:ext>
          </a:extLst>
        </xdr:cNvPr>
        <xdr:cNvSpPr txBox="1"/>
      </xdr:nvSpPr>
      <xdr:spPr>
        <a:xfrm>
          <a:off x="19989800" y="604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74930</xdr:rowOff>
    </xdr:from>
    <xdr:to>
      <xdr:col>112</xdr:col>
      <xdr:colOff>38100</xdr:colOff>
      <xdr:row>38</xdr:row>
      <xdr:rowOff>5080</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19157950" y="61899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118110</xdr:rowOff>
    </xdr:from>
    <xdr:to>
      <xdr:col>116</xdr:col>
      <xdr:colOff>63500</xdr:colOff>
      <xdr:row>37</xdr:row>
      <xdr:rowOff>125730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flipV="1">
          <a:off x="19202400" y="6233160"/>
          <a:ext cx="7493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158750</xdr:rowOff>
    </xdr:from>
    <xdr:to>
      <xdr:col>107</xdr:col>
      <xdr:colOff>101600</xdr:colOff>
      <xdr:row>38</xdr:row>
      <xdr:rowOff>88900</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18345150" y="6273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125730</xdr:rowOff>
    </xdr:from>
    <xdr:to>
      <xdr:col>111</xdr:col>
      <xdr:colOff>177800</xdr:colOff>
      <xdr:row>38</xdr:row>
      <xdr:rowOff>38100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flipV="1">
          <a:off x="18395950" y="6240780"/>
          <a:ext cx="80645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10160</xdr:rowOff>
    </xdr:from>
    <xdr:to>
      <xdr:col>102</xdr:col>
      <xdr:colOff>165100</xdr:colOff>
      <xdr:row>38</xdr:row>
      <xdr:rowOff>111760</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175514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38100</xdr:rowOff>
    </xdr:from>
    <xdr:to>
      <xdr:col>107</xdr:col>
      <xdr:colOff>50800</xdr:colOff>
      <xdr:row>38</xdr:row>
      <xdr:rowOff>60960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17602200" y="6318250"/>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166370</xdr:rowOff>
    </xdr:from>
    <xdr:to>
      <xdr:col>98</xdr:col>
      <xdr:colOff>38100</xdr:colOff>
      <xdr:row>38</xdr:row>
      <xdr:rowOff>96520</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16757650" y="62814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45720</xdr:rowOff>
    </xdr:from>
    <xdr:to>
      <xdr:col>102</xdr:col>
      <xdr:colOff>114300</xdr:colOff>
      <xdr:row>38</xdr:row>
      <xdr:rowOff>60960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6802100" y="6325870"/>
          <a:ext cx="8001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121937</xdr:rowOff>
    </xdr:from>
    <xdr:ext cx="469744" cy="259045"/>
    <xdr:sp macro="" textlink="">
      <xdr:nvSpPr>
        <xdr:cNvPr id="591" name="n_1aveValue【認定こども園・幼稚園・保育所】&#10;一人当たり面積">
          <a:extLst>
            <a:ext uri="{FF2B5EF4-FFF2-40B4-BE49-F238E27FC236}">
              <a16:creationId xmlns:a16="http://schemas.microsoft.com/office/drawing/2014/main" id="{00000000-0008-0000-0E00-00004F020000}"/>
            </a:ext>
          </a:extLst>
        </xdr:cNvPr>
        <xdr:cNvSpPr txBox="1"/>
      </xdr:nvSpPr>
      <xdr:spPr>
        <a:xfrm>
          <a:off x="189802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592" name="n_2aveValue【認定こども園・幼稚園・保育所】&#10;一人当たり面積">
          <a:extLst>
            <a:ext uri="{FF2B5EF4-FFF2-40B4-BE49-F238E27FC236}">
              <a16:creationId xmlns:a16="http://schemas.microsoft.com/office/drawing/2014/main" id="{00000000-0008-0000-0E00-000050020000}"/>
            </a:ext>
          </a:extLst>
        </xdr:cNvPr>
        <xdr:cNvSpPr txBox="1"/>
      </xdr:nvSpPr>
      <xdr:spPr>
        <a:xfrm>
          <a:off x="181801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macro="" textlink="">
      <xdr:nvSpPr>
        <xdr:cNvPr id="593" name="n_3aveValue【認定こども園・幼稚園・保育所】&#10;一人当たり面積">
          <a:extLst>
            <a:ext uri="{FF2B5EF4-FFF2-40B4-BE49-F238E27FC236}">
              <a16:creationId xmlns:a16="http://schemas.microsoft.com/office/drawing/2014/main" id="{00000000-0008-0000-0E00-000051020000}"/>
            </a:ext>
          </a:extLst>
        </xdr:cNvPr>
        <xdr:cNvSpPr txBox="1"/>
      </xdr:nvSpPr>
      <xdr:spPr>
        <a:xfrm>
          <a:off x="1738637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152417</xdr:rowOff>
    </xdr:from>
    <xdr:ext cx="469744" cy="259045"/>
    <xdr:sp macro="" textlink="">
      <xdr:nvSpPr>
        <xdr:cNvPr id="594" name="n_4aveValue【認定こども園・幼稚園・保育所】&#10;一人当たり面積">
          <a:extLst>
            <a:ext uri="{FF2B5EF4-FFF2-40B4-BE49-F238E27FC236}">
              <a16:creationId xmlns:a16="http://schemas.microsoft.com/office/drawing/2014/main" id="{00000000-0008-0000-0E00-000052020000}"/>
            </a:ext>
          </a:extLst>
        </xdr:cNvPr>
        <xdr:cNvSpPr txBox="1"/>
      </xdr:nvSpPr>
      <xdr:spPr>
        <a:xfrm>
          <a:off x="165926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21607</xdr:rowOff>
    </xdr:from>
    <xdr:ext cx="469744" cy="259045"/>
    <xdr:sp macro="" textlink="">
      <xdr:nvSpPr>
        <xdr:cNvPr id="595" name="n_1mainValue【認定こども園・幼稚園・保育所】&#10;一人当たり面積">
          <a:extLst>
            <a:ext uri="{FF2B5EF4-FFF2-40B4-BE49-F238E27FC236}">
              <a16:creationId xmlns:a16="http://schemas.microsoft.com/office/drawing/2014/main" id="{00000000-0008-0000-0E00-000053020000}"/>
            </a:ext>
          </a:extLst>
        </xdr:cNvPr>
        <xdr:cNvSpPr txBox="1"/>
      </xdr:nvSpPr>
      <xdr:spPr>
        <a:xfrm>
          <a:off x="18980227"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105427</xdr:rowOff>
    </xdr:from>
    <xdr:ext cx="469744" cy="259045"/>
    <xdr:sp macro="" textlink="">
      <xdr:nvSpPr>
        <xdr:cNvPr id="596" name="n_2mainValue【認定こども園・幼稚園・保育所】&#10;一人当たり面積">
          <a:extLst>
            <a:ext uri="{FF2B5EF4-FFF2-40B4-BE49-F238E27FC236}">
              <a16:creationId xmlns:a16="http://schemas.microsoft.com/office/drawing/2014/main" id="{00000000-0008-0000-0E00-000054020000}"/>
            </a:ext>
          </a:extLst>
        </xdr:cNvPr>
        <xdr:cNvSpPr txBox="1"/>
      </xdr:nvSpPr>
      <xdr:spPr>
        <a:xfrm>
          <a:off x="18180127" y="605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128287</xdr:rowOff>
    </xdr:from>
    <xdr:ext cx="469744" cy="259045"/>
    <xdr:sp macro="" textlink="">
      <xdr:nvSpPr>
        <xdr:cNvPr id="597" name="n_3main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17386377" y="607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113047</xdr:rowOff>
    </xdr:from>
    <xdr:ext cx="469744" cy="259045"/>
    <xdr:sp macro="" textlink="">
      <xdr:nvSpPr>
        <xdr:cNvPr id="598" name="n_4main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16592627"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07977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a:extLst>
            <a:ext uri="{FF2B5EF4-FFF2-40B4-BE49-F238E27FC236}">
              <a16:creationId xmlns:a16="http://schemas.microsoft.com/office/drawing/2014/main" id="{00000000-0008-0000-0E00-00006C02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144018</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flipV="1">
          <a:off x="14699614" y="9157716"/>
          <a:ext cx="0" cy="1228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622" name="【学校施設】&#10;有形固定資産減価償却率最小値テキスト">
          <a:extLst>
            <a:ext uri="{FF2B5EF4-FFF2-40B4-BE49-F238E27FC236}">
              <a16:creationId xmlns:a16="http://schemas.microsoft.com/office/drawing/2014/main" id="{00000000-0008-0000-0E00-00006E020000}"/>
            </a:ext>
          </a:extLst>
        </xdr:cNvPr>
        <xdr:cNvSpPr txBox="1"/>
      </xdr:nvSpPr>
      <xdr:spPr>
        <a:xfrm>
          <a:off x="14738350" y="1039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4611350" y="103865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624" name="【学校施設】&#10;有形固定資産減価償却率最大値テキスト">
          <a:extLst>
            <a:ext uri="{FF2B5EF4-FFF2-40B4-BE49-F238E27FC236}">
              <a16:creationId xmlns:a16="http://schemas.microsoft.com/office/drawing/2014/main" id="{00000000-0008-0000-0E00-000070020000}"/>
            </a:ext>
          </a:extLst>
        </xdr:cNvPr>
        <xdr:cNvSpPr txBox="1"/>
      </xdr:nvSpPr>
      <xdr:spPr>
        <a:xfrm>
          <a:off x="14738350" y="893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4611350" y="91577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19067</xdr:rowOff>
    </xdr:from>
    <xdr:ext cx="405111" cy="259045"/>
    <xdr:sp macro="" textlink="">
      <xdr:nvSpPr>
        <xdr:cNvPr id="626" name="【学校施設】&#10;有形固定資産減価償却率平均値テキスト">
          <a:extLst>
            <a:ext uri="{FF2B5EF4-FFF2-40B4-BE49-F238E27FC236}">
              <a16:creationId xmlns:a16="http://schemas.microsoft.com/office/drawing/2014/main" id="{00000000-0008-0000-0E00-000072020000}"/>
            </a:ext>
          </a:extLst>
        </xdr:cNvPr>
        <xdr:cNvSpPr txBox="1"/>
      </xdr:nvSpPr>
      <xdr:spPr>
        <a:xfrm>
          <a:off x="14738350" y="9766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627" name="フローチャート: 判断 626">
          <a:extLst>
            <a:ext uri="{FF2B5EF4-FFF2-40B4-BE49-F238E27FC236}">
              <a16:creationId xmlns:a16="http://schemas.microsoft.com/office/drawing/2014/main" id="{00000000-0008-0000-0E00-000073020000}"/>
            </a:ext>
          </a:extLst>
        </xdr:cNvPr>
        <xdr:cNvSpPr/>
      </xdr:nvSpPr>
      <xdr:spPr>
        <a:xfrm>
          <a:off x="14649450" y="97878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36068</xdr:rowOff>
    </xdr:from>
    <xdr:to>
      <xdr:col>81</xdr:col>
      <xdr:colOff>101600</xdr:colOff>
      <xdr:row>59</xdr:row>
      <xdr:rowOff>137668</xdr:rowOff>
    </xdr:to>
    <xdr:sp macro="" textlink="">
      <xdr:nvSpPr>
        <xdr:cNvPr id="628" name="フローチャート: 判断 627">
          <a:extLst>
            <a:ext uri="{FF2B5EF4-FFF2-40B4-BE49-F238E27FC236}">
              <a16:creationId xmlns:a16="http://schemas.microsoft.com/office/drawing/2014/main" id="{00000000-0008-0000-0E00-000074020000}"/>
            </a:ext>
          </a:extLst>
        </xdr:cNvPr>
        <xdr:cNvSpPr/>
      </xdr:nvSpPr>
      <xdr:spPr>
        <a:xfrm>
          <a:off x="13887450" y="978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33782</xdr:rowOff>
    </xdr:from>
    <xdr:to>
      <xdr:col>76</xdr:col>
      <xdr:colOff>165100</xdr:colOff>
      <xdr:row>59</xdr:row>
      <xdr:rowOff>135382</xdr:rowOff>
    </xdr:to>
    <xdr:sp macro="" textlink="">
      <xdr:nvSpPr>
        <xdr:cNvPr id="629" name="フローチャート: 判断 628">
          <a:extLst>
            <a:ext uri="{FF2B5EF4-FFF2-40B4-BE49-F238E27FC236}">
              <a16:creationId xmlns:a16="http://schemas.microsoft.com/office/drawing/2014/main" id="{00000000-0008-0000-0E00-000075020000}"/>
            </a:ext>
          </a:extLst>
        </xdr:cNvPr>
        <xdr:cNvSpPr/>
      </xdr:nvSpPr>
      <xdr:spPr>
        <a:xfrm>
          <a:off x="13093700" y="978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54356</xdr:rowOff>
    </xdr:from>
    <xdr:to>
      <xdr:col>72</xdr:col>
      <xdr:colOff>38100</xdr:colOff>
      <xdr:row>59</xdr:row>
      <xdr:rowOff>155956</xdr:rowOff>
    </xdr:to>
    <xdr:sp macro="" textlink="">
      <xdr:nvSpPr>
        <xdr:cNvPr id="630" name="フローチャート: 判断 629">
          <a:extLst>
            <a:ext uri="{FF2B5EF4-FFF2-40B4-BE49-F238E27FC236}">
              <a16:creationId xmlns:a16="http://schemas.microsoft.com/office/drawing/2014/main" id="{00000000-0008-0000-0E00-000076020000}"/>
            </a:ext>
          </a:extLst>
        </xdr:cNvPr>
        <xdr:cNvSpPr/>
      </xdr:nvSpPr>
      <xdr:spPr>
        <a:xfrm>
          <a:off x="12299950" y="98016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22352</xdr:rowOff>
    </xdr:from>
    <xdr:to>
      <xdr:col>67</xdr:col>
      <xdr:colOff>101600</xdr:colOff>
      <xdr:row>59</xdr:row>
      <xdr:rowOff>123952</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11487150" y="97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68072</xdr:rowOff>
    </xdr:from>
    <xdr:to>
      <xdr:col>85</xdr:col>
      <xdr:colOff>177800</xdr:colOff>
      <xdr:row>58</xdr:row>
      <xdr:rowOff>169672</xdr:rowOff>
    </xdr:to>
    <xdr:sp macro="" textlink="">
      <xdr:nvSpPr>
        <xdr:cNvPr id="637" name="楕円 636">
          <a:extLst>
            <a:ext uri="{FF2B5EF4-FFF2-40B4-BE49-F238E27FC236}">
              <a16:creationId xmlns:a16="http://schemas.microsoft.com/office/drawing/2014/main" id="{00000000-0008-0000-0E00-00007D020000}"/>
            </a:ext>
          </a:extLst>
        </xdr:cNvPr>
        <xdr:cNvSpPr/>
      </xdr:nvSpPr>
      <xdr:spPr>
        <a:xfrm>
          <a:off x="14649450" y="96502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90949</xdr:rowOff>
    </xdr:from>
    <xdr:ext cx="405111" cy="259045"/>
    <xdr:sp macro="" textlink="">
      <xdr:nvSpPr>
        <xdr:cNvPr id="638" name="【学校施設】&#10;有形固定資産減価償却率該当値テキスト">
          <a:extLst>
            <a:ext uri="{FF2B5EF4-FFF2-40B4-BE49-F238E27FC236}">
              <a16:creationId xmlns:a16="http://schemas.microsoft.com/office/drawing/2014/main" id="{00000000-0008-0000-0E00-00007E020000}"/>
            </a:ext>
          </a:extLst>
        </xdr:cNvPr>
        <xdr:cNvSpPr txBox="1"/>
      </xdr:nvSpPr>
      <xdr:spPr>
        <a:xfrm>
          <a:off x="14738350" y="9507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40640</xdr:rowOff>
    </xdr:from>
    <xdr:to>
      <xdr:col>81</xdr:col>
      <xdr:colOff>101600</xdr:colOff>
      <xdr:row>58</xdr:row>
      <xdr:rowOff>142240</xdr:rowOff>
    </xdr:to>
    <xdr:sp macro="" textlink="">
      <xdr:nvSpPr>
        <xdr:cNvPr id="639" name="楕円 638">
          <a:extLst>
            <a:ext uri="{FF2B5EF4-FFF2-40B4-BE49-F238E27FC236}">
              <a16:creationId xmlns:a16="http://schemas.microsoft.com/office/drawing/2014/main" id="{00000000-0008-0000-0E00-00007F020000}"/>
            </a:ext>
          </a:extLst>
        </xdr:cNvPr>
        <xdr:cNvSpPr/>
      </xdr:nvSpPr>
      <xdr:spPr>
        <a:xfrm>
          <a:off x="1388745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91440</xdr:rowOff>
    </xdr:from>
    <xdr:to>
      <xdr:col>85</xdr:col>
      <xdr:colOff>127000</xdr:colOff>
      <xdr:row>58</xdr:row>
      <xdr:rowOff>118872</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3938250" y="9673590"/>
          <a:ext cx="762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15494</xdr:rowOff>
    </xdr:from>
    <xdr:to>
      <xdr:col>76</xdr:col>
      <xdr:colOff>165100</xdr:colOff>
      <xdr:row>58</xdr:row>
      <xdr:rowOff>117094</xdr:rowOff>
    </xdr:to>
    <xdr:sp macro="" textlink="">
      <xdr:nvSpPr>
        <xdr:cNvPr id="641" name="楕円 640">
          <a:extLst>
            <a:ext uri="{FF2B5EF4-FFF2-40B4-BE49-F238E27FC236}">
              <a16:creationId xmlns:a16="http://schemas.microsoft.com/office/drawing/2014/main" id="{00000000-0008-0000-0E00-000081020000}"/>
            </a:ext>
          </a:extLst>
        </xdr:cNvPr>
        <xdr:cNvSpPr/>
      </xdr:nvSpPr>
      <xdr:spPr>
        <a:xfrm>
          <a:off x="13093700" y="959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66294</xdr:rowOff>
    </xdr:from>
    <xdr:to>
      <xdr:col>81</xdr:col>
      <xdr:colOff>50800</xdr:colOff>
      <xdr:row>58</xdr:row>
      <xdr:rowOff>91440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3144500" y="9648444"/>
          <a:ext cx="79375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148082</xdr:rowOff>
    </xdr:from>
    <xdr:to>
      <xdr:col>72</xdr:col>
      <xdr:colOff>38100</xdr:colOff>
      <xdr:row>58</xdr:row>
      <xdr:rowOff>78232</xdr:rowOff>
    </xdr:to>
    <xdr:sp macro="" textlink="">
      <xdr:nvSpPr>
        <xdr:cNvPr id="643" name="楕円 642">
          <a:extLst>
            <a:ext uri="{FF2B5EF4-FFF2-40B4-BE49-F238E27FC236}">
              <a16:creationId xmlns:a16="http://schemas.microsoft.com/office/drawing/2014/main" id="{00000000-0008-0000-0E00-000083020000}"/>
            </a:ext>
          </a:extLst>
        </xdr:cNvPr>
        <xdr:cNvSpPr/>
      </xdr:nvSpPr>
      <xdr:spPr>
        <a:xfrm>
          <a:off x="12299950" y="95651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27432</xdr:rowOff>
    </xdr:from>
    <xdr:to>
      <xdr:col>76</xdr:col>
      <xdr:colOff>114300</xdr:colOff>
      <xdr:row>58</xdr:row>
      <xdr:rowOff>66294</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344400" y="9609582"/>
          <a:ext cx="8001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100076</xdr:rowOff>
    </xdr:from>
    <xdr:to>
      <xdr:col>67</xdr:col>
      <xdr:colOff>101600</xdr:colOff>
      <xdr:row>58</xdr:row>
      <xdr:rowOff>30226</xdr:rowOff>
    </xdr:to>
    <xdr:sp macro="" textlink="">
      <xdr:nvSpPr>
        <xdr:cNvPr id="645" name="楕円 644">
          <a:extLst>
            <a:ext uri="{FF2B5EF4-FFF2-40B4-BE49-F238E27FC236}">
              <a16:creationId xmlns:a16="http://schemas.microsoft.com/office/drawing/2014/main" id="{00000000-0008-0000-0E00-000085020000}"/>
            </a:ext>
          </a:extLst>
        </xdr:cNvPr>
        <xdr:cNvSpPr/>
      </xdr:nvSpPr>
      <xdr:spPr>
        <a:xfrm>
          <a:off x="11487150" y="95171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150876</xdr:rowOff>
    </xdr:from>
    <xdr:to>
      <xdr:col>71</xdr:col>
      <xdr:colOff>177800</xdr:colOff>
      <xdr:row>58</xdr:row>
      <xdr:rowOff>27432</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1537950" y="9567926"/>
          <a:ext cx="80645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128795</xdr:rowOff>
    </xdr:from>
    <xdr:ext cx="405111" cy="259045"/>
    <xdr:sp macro="" textlink="">
      <xdr:nvSpPr>
        <xdr:cNvPr id="647" name="n_1aveValue【学校施設】&#10;有形固定資産減価償却率">
          <a:extLst>
            <a:ext uri="{FF2B5EF4-FFF2-40B4-BE49-F238E27FC236}">
              <a16:creationId xmlns:a16="http://schemas.microsoft.com/office/drawing/2014/main" id="{00000000-0008-0000-0E00-000087020000}"/>
            </a:ext>
          </a:extLst>
        </xdr:cNvPr>
        <xdr:cNvSpPr txBox="1"/>
      </xdr:nvSpPr>
      <xdr:spPr>
        <a:xfrm>
          <a:off x="13742044" y="9876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126509</xdr:rowOff>
    </xdr:from>
    <xdr:ext cx="405111" cy="259045"/>
    <xdr:sp macro="" textlink="">
      <xdr:nvSpPr>
        <xdr:cNvPr id="648" name="n_2aveValue【学校施設】&#10;有形固定資産減価償却率">
          <a:extLst>
            <a:ext uri="{FF2B5EF4-FFF2-40B4-BE49-F238E27FC236}">
              <a16:creationId xmlns:a16="http://schemas.microsoft.com/office/drawing/2014/main" id="{00000000-0008-0000-0E00-000088020000}"/>
            </a:ext>
          </a:extLst>
        </xdr:cNvPr>
        <xdr:cNvSpPr txBox="1"/>
      </xdr:nvSpPr>
      <xdr:spPr>
        <a:xfrm>
          <a:off x="12960994" y="9873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147083</xdr:rowOff>
    </xdr:from>
    <xdr:ext cx="405111" cy="259045"/>
    <xdr:sp macro="" textlink="">
      <xdr:nvSpPr>
        <xdr:cNvPr id="649" name="n_3aveValue【学校施設】&#10;有形固定資産減価償却率">
          <a:extLst>
            <a:ext uri="{FF2B5EF4-FFF2-40B4-BE49-F238E27FC236}">
              <a16:creationId xmlns:a16="http://schemas.microsoft.com/office/drawing/2014/main" id="{00000000-0008-0000-0E00-000089020000}"/>
            </a:ext>
          </a:extLst>
        </xdr:cNvPr>
        <xdr:cNvSpPr txBox="1"/>
      </xdr:nvSpPr>
      <xdr:spPr>
        <a:xfrm>
          <a:off x="12167244" y="9894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115079</xdr:rowOff>
    </xdr:from>
    <xdr:ext cx="405111" cy="259045"/>
    <xdr:sp macro="" textlink="">
      <xdr:nvSpPr>
        <xdr:cNvPr id="650" name="n_4aveValue【学校施設】&#10;有形固定資産減価償却率">
          <a:extLst>
            <a:ext uri="{FF2B5EF4-FFF2-40B4-BE49-F238E27FC236}">
              <a16:creationId xmlns:a16="http://schemas.microsoft.com/office/drawing/2014/main" id="{00000000-0008-0000-0E00-00008A020000}"/>
            </a:ext>
          </a:extLst>
        </xdr:cNvPr>
        <xdr:cNvSpPr txBox="1"/>
      </xdr:nvSpPr>
      <xdr:spPr>
        <a:xfrm>
          <a:off x="11354444" y="98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158767</xdr:rowOff>
    </xdr:from>
    <xdr:ext cx="405111" cy="259045"/>
    <xdr:sp macro="" textlink="">
      <xdr:nvSpPr>
        <xdr:cNvPr id="651" name="n_1mainValue【学校施設】&#10;有形固定資産減価償却率">
          <a:extLst>
            <a:ext uri="{FF2B5EF4-FFF2-40B4-BE49-F238E27FC236}">
              <a16:creationId xmlns:a16="http://schemas.microsoft.com/office/drawing/2014/main" id="{00000000-0008-0000-0E00-00008B020000}"/>
            </a:ext>
          </a:extLst>
        </xdr:cNvPr>
        <xdr:cNvSpPr txBox="1"/>
      </xdr:nvSpPr>
      <xdr:spPr>
        <a:xfrm>
          <a:off x="13742044"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133621</xdr:rowOff>
    </xdr:from>
    <xdr:ext cx="405111" cy="259045"/>
    <xdr:sp macro="" textlink="">
      <xdr:nvSpPr>
        <xdr:cNvPr id="652" name="n_2mainValue【学校施設】&#10;有形固定資産減価償却率">
          <a:extLst>
            <a:ext uri="{FF2B5EF4-FFF2-40B4-BE49-F238E27FC236}">
              <a16:creationId xmlns:a16="http://schemas.microsoft.com/office/drawing/2014/main" id="{00000000-0008-0000-0E00-00008C020000}"/>
            </a:ext>
          </a:extLst>
        </xdr:cNvPr>
        <xdr:cNvSpPr txBox="1"/>
      </xdr:nvSpPr>
      <xdr:spPr>
        <a:xfrm>
          <a:off x="12960994" y="938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94759</xdr:rowOff>
    </xdr:from>
    <xdr:ext cx="405111" cy="259045"/>
    <xdr:sp macro="" textlink="">
      <xdr:nvSpPr>
        <xdr:cNvPr id="653" name="n_3mainValue【学校施設】&#10;有形固定資産減価償却率">
          <a:extLst>
            <a:ext uri="{FF2B5EF4-FFF2-40B4-BE49-F238E27FC236}">
              <a16:creationId xmlns:a16="http://schemas.microsoft.com/office/drawing/2014/main" id="{00000000-0008-0000-0E00-00008D020000}"/>
            </a:ext>
          </a:extLst>
        </xdr:cNvPr>
        <xdr:cNvSpPr txBox="1"/>
      </xdr:nvSpPr>
      <xdr:spPr>
        <a:xfrm>
          <a:off x="12167244" y="934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46753</xdr:rowOff>
    </xdr:from>
    <xdr:ext cx="405111" cy="259045"/>
    <xdr:sp macro="" textlink="">
      <xdr:nvSpPr>
        <xdr:cNvPr id="654" name="n_4mainValue【学校施設】&#10;有形固定資産減価償却率">
          <a:extLst>
            <a:ext uri="{FF2B5EF4-FFF2-40B4-BE49-F238E27FC236}">
              <a16:creationId xmlns:a16="http://schemas.microsoft.com/office/drawing/2014/main" id="{00000000-0008-0000-0E00-00008E020000}"/>
            </a:ext>
          </a:extLst>
        </xdr:cNvPr>
        <xdr:cNvSpPr txBox="1"/>
      </xdr:nvSpPr>
      <xdr:spPr>
        <a:xfrm>
          <a:off x="11354444" y="929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学校施設】&#10;一人当たり面積グラフ枠">
          <a:extLst>
            <a:ext uri="{FF2B5EF4-FFF2-40B4-BE49-F238E27FC236}">
              <a16:creationId xmlns:a16="http://schemas.microsoft.com/office/drawing/2014/main" id="{00000000-0008-0000-0E00-0000A8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55517</xdr:rowOff>
    </xdr:from>
    <xdr:to>
      <xdr:col>116</xdr:col>
      <xdr:colOff>62864</xdr:colOff>
      <xdr:row>64</xdr:row>
      <xdr:rowOff>45720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flipV="1">
          <a:off x="19951064" y="9307467"/>
          <a:ext cx="0" cy="131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49547</xdr:rowOff>
    </xdr:from>
    <xdr:ext cx="469744" cy="259045"/>
    <xdr:sp macro="" textlink="">
      <xdr:nvSpPr>
        <xdr:cNvPr id="682" name="【学校施設】&#10;一人当たり面積最小値テキスト">
          <a:extLst>
            <a:ext uri="{FF2B5EF4-FFF2-40B4-BE49-F238E27FC236}">
              <a16:creationId xmlns:a16="http://schemas.microsoft.com/office/drawing/2014/main" id="{00000000-0008-0000-0E00-0000AA020000}"/>
            </a:ext>
          </a:extLst>
        </xdr:cNvPr>
        <xdr:cNvSpPr txBox="1"/>
      </xdr:nvSpPr>
      <xdr:spPr>
        <a:xfrm>
          <a:off x="19989800"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45720</xdr:rowOff>
    </xdr:from>
    <xdr:to>
      <xdr:col>116</xdr:col>
      <xdr:colOff>152400</xdr:colOff>
      <xdr:row>64</xdr:row>
      <xdr:rowOff>45720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9881850" y="10618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2194</xdr:rowOff>
    </xdr:from>
    <xdr:ext cx="469744" cy="259045"/>
    <xdr:sp macro="" textlink="">
      <xdr:nvSpPr>
        <xdr:cNvPr id="684" name="【学校施設】&#10;一人当たり面積最大値テキスト">
          <a:extLst>
            <a:ext uri="{FF2B5EF4-FFF2-40B4-BE49-F238E27FC236}">
              <a16:creationId xmlns:a16="http://schemas.microsoft.com/office/drawing/2014/main" id="{00000000-0008-0000-0E00-0000AC020000}"/>
            </a:ext>
          </a:extLst>
        </xdr:cNvPr>
        <xdr:cNvSpPr txBox="1"/>
      </xdr:nvSpPr>
      <xdr:spPr>
        <a:xfrm>
          <a:off x="19989800" y="908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9881850" y="93074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170923</xdr:rowOff>
    </xdr:from>
    <xdr:ext cx="469744" cy="259045"/>
    <xdr:sp macro="" textlink="">
      <xdr:nvSpPr>
        <xdr:cNvPr id="686" name="【学校施設】&#10;一人当たり面積平均値テキスト">
          <a:extLst>
            <a:ext uri="{FF2B5EF4-FFF2-40B4-BE49-F238E27FC236}">
              <a16:creationId xmlns:a16="http://schemas.microsoft.com/office/drawing/2014/main" id="{00000000-0008-0000-0E00-0000AE020000}"/>
            </a:ext>
          </a:extLst>
        </xdr:cNvPr>
        <xdr:cNvSpPr txBox="1"/>
      </xdr:nvSpPr>
      <xdr:spPr>
        <a:xfrm>
          <a:off x="19989800" y="10076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21046</xdr:rowOff>
    </xdr:from>
    <xdr:to>
      <xdr:col>116</xdr:col>
      <xdr:colOff>114300</xdr:colOff>
      <xdr:row>61</xdr:row>
      <xdr:rowOff>122646</xdr:rowOff>
    </xdr:to>
    <xdr:sp macro="" textlink="">
      <xdr:nvSpPr>
        <xdr:cNvPr id="687" name="フローチャート: 判断 686">
          <a:extLst>
            <a:ext uri="{FF2B5EF4-FFF2-40B4-BE49-F238E27FC236}">
              <a16:creationId xmlns:a16="http://schemas.microsoft.com/office/drawing/2014/main" id="{00000000-0008-0000-0E00-0000AF020000}"/>
            </a:ext>
          </a:extLst>
        </xdr:cNvPr>
        <xdr:cNvSpPr/>
      </xdr:nvSpPr>
      <xdr:spPr>
        <a:xfrm>
          <a:off x="19900900" y="1009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688" name="フローチャート: 判断 687">
          <a:extLst>
            <a:ext uri="{FF2B5EF4-FFF2-40B4-BE49-F238E27FC236}">
              <a16:creationId xmlns:a16="http://schemas.microsoft.com/office/drawing/2014/main" id="{00000000-0008-0000-0E00-0000B0020000}"/>
            </a:ext>
          </a:extLst>
        </xdr:cNvPr>
        <xdr:cNvSpPr/>
      </xdr:nvSpPr>
      <xdr:spPr>
        <a:xfrm>
          <a:off x="19157950" y="99595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12881</xdr:rowOff>
    </xdr:from>
    <xdr:to>
      <xdr:col>107</xdr:col>
      <xdr:colOff>101600</xdr:colOff>
      <xdr:row>60</xdr:row>
      <xdr:rowOff>114481</xdr:rowOff>
    </xdr:to>
    <xdr:sp macro="" textlink="">
      <xdr:nvSpPr>
        <xdr:cNvPr id="689" name="フローチャート: 判断 688">
          <a:extLst>
            <a:ext uri="{FF2B5EF4-FFF2-40B4-BE49-F238E27FC236}">
              <a16:creationId xmlns:a16="http://schemas.microsoft.com/office/drawing/2014/main" id="{00000000-0008-0000-0E00-0000B1020000}"/>
            </a:ext>
          </a:extLst>
        </xdr:cNvPr>
        <xdr:cNvSpPr/>
      </xdr:nvSpPr>
      <xdr:spPr>
        <a:xfrm>
          <a:off x="18345150" y="99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9616</xdr:rowOff>
    </xdr:from>
    <xdr:to>
      <xdr:col>102</xdr:col>
      <xdr:colOff>165100</xdr:colOff>
      <xdr:row>60</xdr:row>
      <xdr:rowOff>111216</xdr:rowOff>
    </xdr:to>
    <xdr:sp macro="" textlink="">
      <xdr:nvSpPr>
        <xdr:cNvPr id="690" name="フローチャート: 判断 689">
          <a:extLst>
            <a:ext uri="{FF2B5EF4-FFF2-40B4-BE49-F238E27FC236}">
              <a16:creationId xmlns:a16="http://schemas.microsoft.com/office/drawing/2014/main" id="{00000000-0008-0000-0E00-0000B2020000}"/>
            </a:ext>
          </a:extLst>
        </xdr:cNvPr>
        <xdr:cNvSpPr/>
      </xdr:nvSpPr>
      <xdr:spPr>
        <a:xfrm>
          <a:off x="17551400" y="992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150041</xdr:rowOff>
    </xdr:from>
    <xdr:to>
      <xdr:col>98</xdr:col>
      <xdr:colOff>38100</xdr:colOff>
      <xdr:row>60</xdr:row>
      <xdr:rowOff>80191</xdr:rowOff>
    </xdr:to>
    <xdr:sp macro="" textlink="">
      <xdr:nvSpPr>
        <xdr:cNvPr id="691" name="フローチャート: 判断 690">
          <a:extLst>
            <a:ext uri="{FF2B5EF4-FFF2-40B4-BE49-F238E27FC236}">
              <a16:creationId xmlns:a16="http://schemas.microsoft.com/office/drawing/2014/main" id="{00000000-0008-0000-0E00-0000B3020000}"/>
            </a:ext>
          </a:extLst>
        </xdr:cNvPr>
        <xdr:cNvSpPr/>
      </xdr:nvSpPr>
      <xdr:spPr>
        <a:xfrm>
          <a:off x="16757650" y="98972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48804</xdr:rowOff>
    </xdr:from>
    <xdr:to>
      <xdr:col>116</xdr:col>
      <xdr:colOff>114300</xdr:colOff>
      <xdr:row>58</xdr:row>
      <xdr:rowOff>150404</xdr:rowOff>
    </xdr:to>
    <xdr:sp macro="" textlink="">
      <xdr:nvSpPr>
        <xdr:cNvPr id="697" name="楕円 696">
          <a:extLst>
            <a:ext uri="{FF2B5EF4-FFF2-40B4-BE49-F238E27FC236}">
              <a16:creationId xmlns:a16="http://schemas.microsoft.com/office/drawing/2014/main" id="{00000000-0008-0000-0E00-0000B9020000}"/>
            </a:ext>
          </a:extLst>
        </xdr:cNvPr>
        <xdr:cNvSpPr/>
      </xdr:nvSpPr>
      <xdr:spPr>
        <a:xfrm>
          <a:off x="19900900" y="963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71681</xdr:rowOff>
    </xdr:from>
    <xdr:ext cx="469744" cy="259045"/>
    <xdr:sp macro="" textlink="">
      <xdr:nvSpPr>
        <xdr:cNvPr id="698" name="【学校施設】&#10;一人当たり面積該当値テキスト">
          <a:extLst>
            <a:ext uri="{FF2B5EF4-FFF2-40B4-BE49-F238E27FC236}">
              <a16:creationId xmlns:a16="http://schemas.microsoft.com/office/drawing/2014/main" id="{00000000-0008-0000-0E00-0000BA020000}"/>
            </a:ext>
          </a:extLst>
        </xdr:cNvPr>
        <xdr:cNvSpPr txBox="1"/>
      </xdr:nvSpPr>
      <xdr:spPr>
        <a:xfrm>
          <a:off x="19989800" y="948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63500</xdr:rowOff>
    </xdr:from>
    <xdr:to>
      <xdr:col>112</xdr:col>
      <xdr:colOff>38100</xdr:colOff>
      <xdr:row>58</xdr:row>
      <xdr:rowOff>165100</xdr:rowOff>
    </xdr:to>
    <xdr:sp macro="" textlink="">
      <xdr:nvSpPr>
        <xdr:cNvPr id="699" name="楕円 698">
          <a:extLst>
            <a:ext uri="{FF2B5EF4-FFF2-40B4-BE49-F238E27FC236}">
              <a16:creationId xmlns:a16="http://schemas.microsoft.com/office/drawing/2014/main" id="{00000000-0008-0000-0E00-0000BB020000}"/>
            </a:ext>
          </a:extLst>
        </xdr:cNvPr>
        <xdr:cNvSpPr/>
      </xdr:nvSpPr>
      <xdr:spPr>
        <a:xfrm>
          <a:off x="19157950" y="9645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99604</xdr:rowOff>
    </xdr:from>
    <xdr:to>
      <xdr:col>116</xdr:col>
      <xdr:colOff>63500</xdr:colOff>
      <xdr:row>58</xdr:row>
      <xdr:rowOff>114300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flipV="1">
          <a:off x="19202400" y="9681754"/>
          <a:ext cx="7493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76563</xdr:rowOff>
    </xdr:from>
    <xdr:to>
      <xdr:col>107</xdr:col>
      <xdr:colOff>101600</xdr:colOff>
      <xdr:row>59</xdr:row>
      <xdr:rowOff>6713</xdr:rowOff>
    </xdr:to>
    <xdr:sp macro="" textlink="">
      <xdr:nvSpPr>
        <xdr:cNvPr id="701" name="楕円 700">
          <a:extLst>
            <a:ext uri="{FF2B5EF4-FFF2-40B4-BE49-F238E27FC236}">
              <a16:creationId xmlns:a16="http://schemas.microsoft.com/office/drawing/2014/main" id="{00000000-0008-0000-0E00-0000BD020000}"/>
            </a:ext>
          </a:extLst>
        </xdr:cNvPr>
        <xdr:cNvSpPr/>
      </xdr:nvSpPr>
      <xdr:spPr>
        <a:xfrm>
          <a:off x="18345150" y="96587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114300</xdr:rowOff>
    </xdr:from>
    <xdr:to>
      <xdr:col>111</xdr:col>
      <xdr:colOff>177800</xdr:colOff>
      <xdr:row>58</xdr:row>
      <xdr:rowOff>127363</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flipV="1">
          <a:off x="18395950" y="9696450"/>
          <a:ext cx="8064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87993</xdr:rowOff>
    </xdr:from>
    <xdr:to>
      <xdr:col>102</xdr:col>
      <xdr:colOff>165100</xdr:colOff>
      <xdr:row>59</xdr:row>
      <xdr:rowOff>18143</xdr:rowOff>
    </xdr:to>
    <xdr:sp macro="" textlink="">
      <xdr:nvSpPr>
        <xdr:cNvPr id="703" name="楕円 702">
          <a:extLst>
            <a:ext uri="{FF2B5EF4-FFF2-40B4-BE49-F238E27FC236}">
              <a16:creationId xmlns:a16="http://schemas.microsoft.com/office/drawing/2014/main" id="{00000000-0008-0000-0E00-0000BF020000}"/>
            </a:ext>
          </a:extLst>
        </xdr:cNvPr>
        <xdr:cNvSpPr/>
      </xdr:nvSpPr>
      <xdr:spPr>
        <a:xfrm>
          <a:off x="17551400" y="96701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127363</xdr:rowOff>
    </xdr:from>
    <xdr:to>
      <xdr:col>107</xdr:col>
      <xdr:colOff>50800</xdr:colOff>
      <xdr:row>58</xdr:row>
      <xdr:rowOff>138793</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flipV="1">
          <a:off x="17602200" y="9709513"/>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91259</xdr:rowOff>
    </xdr:from>
    <xdr:to>
      <xdr:col>98</xdr:col>
      <xdr:colOff>38100</xdr:colOff>
      <xdr:row>59</xdr:row>
      <xdr:rowOff>21409</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16757650" y="96734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138793</xdr:rowOff>
    </xdr:from>
    <xdr:to>
      <xdr:col>102</xdr:col>
      <xdr:colOff>114300</xdr:colOff>
      <xdr:row>58</xdr:row>
      <xdr:rowOff>142059</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16802100" y="9720943"/>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139899</xdr:rowOff>
    </xdr:from>
    <xdr:ext cx="469744" cy="259045"/>
    <xdr:sp macro="" textlink="">
      <xdr:nvSpPr>
        <xdr:cNvPr id="707" name="n_1aveValue【学校施設】&#10;一人当たり面積">
          <a:extLst>
            <a:ext uri="{FF2B5EF4-FFF2-40B4-BE49-F238E27FC236}">
              <a16:creationId xmlns:a16="http://schemas.microsoft.com/office/drawing/2014/main" id="{00000000-0008-0000-0E00-0000C3020000}"/>
            </a:ext>
          </a:extLst>
        </xdr:cNvPr>
        <xdr:cNvSpPr txBox="1"/>
      </xdr:nvSpPr>
      <xdr:spPr>
        <a:xfrm>
          <a:off x="18980227" y="1005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105608</xdr:rowOff>
    </xdr:from>
    <xdr:ext cx="469744" cy="259045"/>
    <xdr:sp macro="" textlink="">
      <xdr:nvSpPr>
        <xdr:cNvPr id="708" name="n_2aveValue【学校施設】&#10;一人当たり面積">
          <a:extLst>
            <a:ext uri="{FF2B5EF4-FFF2-40B4-BE49-F238E27FC236}">
              <a16:creationId xmlns:a16="http://schemas.microsoft.com/office/drawing/2014/main" id="{00000000-0008-0000-0E00-0000C4020000}"/>
            </a:ext>
          </a:extLst>
        </xdr:cNvPr>
        <xdr:cNvSpPr txBox="1"/>
      </xdr:nvSpPr>
      <xdr:spPr>
        <a:xfrm>
          <a:off x="18180127" y="1001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102343</xdr:rowOff>
    </xdr:from>
    <xdr:ext cx="469744" cy="259045"/>
    <xdr:sp macro="" textlink="">
      <xdr:nvSpPr>
        <xdr:cNvPr id="709" name="n_3aveValue【学校施設】&#10;一人当たり面積">
          <a:extLst>
            <a:ext uri="{FF2B5EF4-FFF2-40B4-BE49-F238E27FC236}">
              <a16:creationId xmlns:a16="http://schemas.microsoft.com/office/drawing/2014/main" id="{00000000-0008-0000-0E00-0000C5020000}"/>
            </a:ext>
          </a:extLst>
        </xdr:cNvPr>
        <xdr:cNvSpPr txBox="1"/>
      </xdr:nvSpPr>
      <xdr:spPr>
        <a:xfrm>
          <a:off x="17386377" y="1001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71318</xdr:rowOff>
    </xdr:from>
    <xdr:ext cx="469744" cy="259045"/>
    <xdr:sp macro="" textlink="">
      <xdr:nvSpPr>
        <xdr:cNvPr id="710" name="n_4aveValue【学校施設】&#10;一人当たり面積">
          <a:extLst>
            <a:ext uri="{FF2B5EF4-FFF2-40B4-BE49-F238E27FC236}">
              <a16:creationId xmlns:a16="http://schemas.microsoft.com/office/drawing/2014/main" id="{00000000-0008-0000-0E00-0000C6020000}"/>
            </a:ext>
          </a:extLst>
        </xdr:cNvPr>
        <xdr:cNvSpPr txBox="1"/>
      </xdr:nvSpPr>
      <xdr:spPr>
        <a:xfrm>
          <a:off x="16592627" y="99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10177</xdr:rowOff>
    </xdr:from>
    <xdr:ext cx="469744" cy="259045"/>
    <xdr:sp macro="" textlink="">
      <xdr:nvSpPr>
        <xdr:cNvPr id="711" name="n_1mainValue【学校施設】&#10;一人当たり面積">
          <a:extLst>
            <a:ext uri="{FF2B5EF4-FFF2-40B4-BE49-F238E27FC236}">
              <a16:creationId xmlns:a16="http://schemas.microsoft.com/office/drawing/2014/main" id="{00000000-0008-0000-0E00-0000C7020000}"/>
            </a:ext>
          </a:extLst>
        </xdr:cNvPr>
        <xdr:cNvSpPr txBox="1"/>
      </xdr:nvSpPr>
      <xdr:spPr>
        <a:xfrm>
          <a:off x="18980227"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23240</xdr:rowOff>
    </xdr:from>
    <xdr:ext cx="469744" cy="259045"/>
    <xdr:sp macro="" textlink="">
      <xdr:nvSpPr>
        <xdr:cNvPr id="712" name="n_2mainValue【学校施設】&#10;一人当たり面積">
          <a:extLst>
            <a:ext uri="{FF2B5EF4-FFF2-40B4-BE49-F238E27FC236}">
              <a16:creationId xmlns:a16="http://schemas.microsoft.com/office/drawing/2014/main" id="{00000000-0008-0000-0E00-0000C8020000}"/>
            </a:ext>
          </a:extLst>
        </xdr:cNvPr>
        <xdr:cNvSpPr txBox="1"/>
      </xdr:nvSpPr>
      <xdr:spPr>
        <a:xfrm>
          <a:off x="18180127" y="944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34670</xdr:rowOff>
    </xdr:from>
    <xdr:ext cx="469744" cy="259045"/>
    <xdr:sp macro="" textlink="">
      <xdr:nvSpPr>
        <xdr:cNvPr id="713" name="n_3mainValue【学校施設】&#10;一人当たり面積">
          <a:extLst>
            <a:ext uri="{FF2B5EF4-FFF2-40B4-BE49-F238E27FC236}">
              <a16:creationId xmlns:a16="http://schemas.microsoft.com/office/drawing/2014/main" id="{00000000-0008-0000-0E00-0000C9020000}"/>
            </a:ext>
          </a:extLst>
        </xdr:cNvPr>
        <xdr:cNvSpPr txBox="1"/>
      </xdr:nvSpPr>
      <xdr:spPr>
        <a:xfrm>
          <a:off x="17386377" y="945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37936</xdr:rowOff>
    </xdr:from>
    <xdr:ext cx="469744" cy="259045"/>
    <xdr:sp macro="" textlink="">
      <xdr:nvSpPr>
        <xdr:cNvPr id="714" name="n_4mainValue【学校施設】&#10;一人当たり面積">
          <a:extLst>
            <a:ext uri="{FF2B5EF4-FFF2-40B4-BE49-F238E27FC236}">
              <a16:creationId xmlns:a16="http://schemas.microsoft.com/office/drawing/2014/main" id="{00000000-0008-0000-0E00-0000CA020000}"/>
            </a:ext>
          </a:extLst>
        </xdr:cNvPr>
        <xdr:cNvSpPr txBox="1"/>
      </xdr:nvSpPr>
      <xdr:spPr>
        <a:xfrm>
          <a:off x="16592627" y="945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a:extLst>
            <a:ext uri="{FF2B5EF4-FFF2-40B4-BE49-F238E27FC236}">
              <a16:creationId xmlns:a16="http://schemas.microsoft.com/office/drawing/2014/main" id="{00000000-0008-0000-0E00-0000CB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6" name="正方形/長方形 715">
          <a:extLst>
            <a:ext uri="{FF2B5EF4-FFF2-40B4-BE49-F238E27FC236}">
              <a16:creationId xmlns:a16="http://schemas.microsoft.com/office/drawing/2014/main" id="{00000000-0008-0000-0E00-0000CC02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a:extLst>
            <a:ext uri="{FF2B5EF4-FFF2-40B4-BE49-F238E27FC236}">
              <a16:creationId xmlns:a16="http://schemas.microsoft.com/office/drawing/2014/main" id="{00000000-0008-0000-0E00-0000E2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53339</xdr:rowOff>
    </xdr:from>
    <xdr:to>
      <xdr:col>85</xdr:col>
      <xdr:colOff>126364</xdr:colOff>
      <xdr:row>86</xdr:row>
      <xdr:rowOff>114300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flipV="1">
          <a:off x="14699614" y="12772389"/>
          <a:ext cx="0" cy="154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0" name="【児童館】&#10;有形固定資産減価償却率最小値テキスト">
          <a:extLst>
            <a:ext uri="{FF2B5EF4-FFF2-40B4-BE49-F238E27FC236}">
              <a16:creationId xmlns:a16="http://schemas.microsoft.com/office/drawing/2014/main" id="{00000000-0008-0000-0E00-0000E4020000}"/>
            </a:ext>
          </a:extLst>
        </xdr:cNvPr>
        <xdr:cNvSpPr txBox="1"/>
      </xdr:nvSpPr>
      <xdr:spPr>
        <a:xfrm>
          <a:off x="1473835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46113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xdr:rowOff>
    </xdr:from>
    <xdr:ext cx="405111" cy="259045"/>
    <xdr:sp macro="" textlink="">
      <xdr:nvSpPr>
        <xdr:cNvPr id="742" name="【児童館】&#10;有形固定資産減価償却率最大値テキスト">
          <a:extLst>
            <a:ext uri="{FF2B5EF4-FFF2-40B4-BE49-F238E27FC236}">
              <a16:creationId xmlns:a16="http://schemas.microsoft.com/office/drawing/2014/main" id="{00000000-0008-0000-0E00-0000E6020000}"/>
            </a:ext>
          </a:extLst>
        </xdr:cNvPr>
        <xdr:cNvSpPr txBox="1"/>
      </xdr:nvSpPr>
      <xdr:spPr>
        <a:xfrm>
          <a:off x="14738350" y="1255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53339</xdr:rowOff>
    </xdr:from>
    <xdr:to>
      <xdr:col>86</xdr:col>
      <xdr:colOff>25400</xdr:colOff>
      <xdr:row>77</xdr:row>
      <xdr:rowOff>53339</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4611350" y="12772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111141</xdr:rowOff>
    </xdr:from>
    <xdr:ext cx="405111" cy="259045"/>
    <xdr:sp macro="" textlink="">
      <xdr:nvSpPr>
        <xdr:cNvPr id="744" name="【児童館】&#10;有形固定資産減価償却率平均値テキスト">
          <a:extLst>
            <a:ext uri="{FF2B5EF4-FFF2-40B4-BE49-F238E27FC236}">
              <a16:creationId xmlns:a16="http://schemas.microsoft.com/office/drawing/2014/main" id="{00000000-0008-0000-0E00-0000E8020000}"/>
            </a:ext>
          </a:extLst>
        </xdr:cNvPr>
        <xdr:cNvSpPr txBox="1"/>
      </xdr:nvSpPr>
      <xdr:spPr>
        <a:xfrm>
          <a:off x="14738350" y="13325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88264</xdr:rowOff>
    </xdr:from>
    <xdr:to>
      <xdr:col>85</xdr:col>
      <xdr:colOff>177800</xdr:colOff>
      <xdr:row>82</xdr:row>
      <xdr:rowOff>18414</xdr:rowOff>
    </xdr:to>
    <xdr:sp macro="" textlink="">
      <xdr:nvSpPr>
        <xdr:cNvPr id="745" name="フローチャート: 判断 744">
          <a:extLst>
            <a:ext uri="{FF2B5EF4-FFF2-40B4-BE49-F238E27FC236}">
              <a16:creationId xmlns:a16="http://schemas.microsoft.com/office/drawing/2014/main" id="{00000000-0008-0000-0E00-0000E9020000}"/>
            </a:ext>
          </a:extLst>
        </xdr:cNvPr>
        <xdr:cNvSpPr/>
      </xdr:nvSpPr>
      <xdr:spPr>
        <a:xfrm>
          <a:off x="14649450" y="134677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746" name="フローチャート: 判断 745">
          <a:extLst>
            <a:ext uri="{FF2B5EF4-FFF2-40B4-BE49-F238E27FC236}">
              <a16:creationId xmlns:a16="http://schemas.microsoft.com/office/drawing/2014/main" id="{00000000-0008-0000-0E00-0000EA020000}"/>
            </a:ext>
          </a:extLst>
        </xdr:cNvPr>
        <xdr:cNvSpPr/>
      </xdr:nvSpPr>
      <xdr:spPr>
        <a:xfrm>
          <a:off x="13887450" y="134943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95886</xdr:rowOff>
    </xdr:from>
    <xdr:to>
      <xdr:col>76</xdr:col>
      <xdr:colOff>165100</xdr:colOff>
      <xdr:row>82</xdr:row>
      <xdr:rowOff>26036</xdr:rowOff>
    </xdr:to>
    <xdr:sp macro="" textlink="">
      <xdr:nvSpPr>
        <xdr:cNvPr id="747" name="フローチャート: 判断 746">
          <a:extLst>
            <a:ext uri="{FF2B5EF4-FFF2-40B4-BE49-F238E27FC236}">
              <a16:creationId xmlns:a16="http://schemas.microsoft.com/office/drawing/2014/main" id="{00000000-0008-0000-0E00-0000EB020000}"/>
            </a:ext>
          </a:extLst>
        </xdr:cNvPr>
        <xdr:cNvSpPr/>
      </xdr:nvSpPr>
      <xdr:spPr>
        <a:xfrm>
          <a:off x="13093700" y="134753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748" name="フローチャート: 判断 747">
          <a:extLst>
            <a:ext uri="{FF2B5EF4-FFF2-40B4-BE49-F238E27FC236}">
              <a16:creationId xmlns:a16="http://schemas.microsoft.com/office/drawing/2014/main" id="{00000000-0008-0000-0E00-0000EC020000}"/>
            </a:ext>
          </a:extLst>
        </xdr:cNvPr>
        <xdr:cNvSpPr/>
      </xdr:nvSpPr>
      <xdr:spPr>
        <a:xfrm>
          <a:off x="12299950" y="134696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9" name="フローチャート: 判断 748">
          <a:extLst>
            <a:ext uri="{FF2B5EF4-FFF2-40B4-BE49-F238E27FC236}">
              <a16:creationId xmlns:a16="http://schemas.microsoft.com/office/drawing/2014/main" id="{00000000-0008-0000-0E00-0000ED020000}"/>
            </a:ext>
          </a:extLst>
        </xdr:cNvPr>
        <xdr:cNvSpPr/>
      </xdr:nvSpPr>
      <xdr:spPr>
        <a:xfrm>
          <a:off x="1148715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21589</xdr:rowOff>
    </xdr:from>
    <xdr:to>
      <xdr:col>85</xdr:col>
      <xdr:colOff>177800</xdr:colOff>
      <xdr:row>85</xdr:row>
      <xdr:rowOff>123189</xdr:rowOff>
    </xdr:to>
    <xdr:sp macro="" textlink="">
      <xdr:nvSpPr>
        <xdr:cNvPr id="755" name="楕円 754">
          <a:extLst>
            <a:ext uri="{FF2B5EF4-FFF2-40B4-BE49-F238E27FC236}">
              <a16:creationId xmlns:a16="http://schemas.microsoft.com/office/drawing/2014/main" id="{00000000-0008-0000-0E00-0000F3020000}"/>
            </a:ext>
          </a:extLst>
        </xdr:cNvPr>
        <xdr:cNvSpPr/>
      </xdr:nvSpPr>
      <xdr:spPr>
        <a:xfrm>
          <a:off x="14649450" y="1406143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xdr:rowOff>
    </xdr:from>
    <xdr:ext cx="405111" cy="259045"/>
    <xdr:sp macro="" textlink="">
      <xdr:nvSpPr>
        <xdr:cNvPr id="756" name="【児童館】&#10;有形固定資産減価償却率該当値テキスト">
          <a:extLst>
            <a:ext uri="{FF2B5EF4-FFF2-40B4-BE49-F238E27FC236}">
              <a16:creationId xmlns:a16="http://schemas.microsoft.com/office/drawing/2014/main" id="{00000000-0008-0000-0E00-0000F4020000}"/>
            </a:ext>
          </a:extLst>
        </xdr:cNvPr>
        <xdr:cNvSpPr txBox="1"/>
      </xdr:nvSpPr>
      <xdr:spPr>
        <a:xfrm>
          <a:off x="14738350"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164464</xdr:rowOff>
    </xdr:from>
    <xdr:to>
      <xdr:col>81</xdr:col>
      <xdr:colOff>101600</xdr:colOff>
      <xdr:row>85</xdr:row>
      <xdr:rowOff>94614</xdr:rowOff>
    </xdr:to>
    <xdr:sp macro="" textlink="">
      <xdr:nvSpPr>
        <xdr:cNvPr id="757" name="楕円 756">
          <a:extLst>
            <a:ext uri="{FF2B5EF4-FFF2-40B4-BE49-F238E27FC236}">
              <a16:creationId xmlns:a16="http://schemas.microsoft.com/office/drawing/2014/main" id="{00000000-0008-0000-0E00-0000F5020000}"/>
            </a:ext>
          </a:extLst>
        </xdr:cNvPr>
        <xdr:cNvSpPr/>
      </xdr:nvSpPr>
      <xdr:spPr>
        <a:xfrm>
          <a:off x="13887450" y="140392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43814</xdr:rowOff>
    </xdr:from>
    <xdr:to>
      <xdr:col>85</xdr:col>
      <xdr:colOff>127000</xdr:colOff>
      <xdr:row>85</xdr:row>
      <xdr:rowOff>72389</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3938250" y="14083664"/>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137795</xdr:rowOff>
    </xdr:from>
    <xdr:to>
      <xdr:col>76</xdr:col>
      <xdr:colOff>165100</xdr:colOff>
      <xdr:row>85</xdr:row>
      <xdr:rowOff>67945</xdr:rowOff>
    </xdr:to>
    <xdr:sp macro="" textlink="">
      <xdr:nvSpPr>
        <xdr:cNvPr id="759" name="楕円 758">
          <a:extLst>
            <a:ext uri="{FF2B5EF4-FFF2-40B4-BE49-F238E27FC236}">
              <a16:creationId xmlns:a16="http://schemas.microsoft.com/office/drawing/2014/main" id="{00000000-0008-0000-0E00-0000F7020000}"/>
            </a:ext>
          </a:extLst>
        </xdr:cNvPr>
        <xdr:cNvSpPr/>
      </xdr:nvSpPr>
      <xdr:spPr>
        <a:xfrm>
          <a:off x="13093700" y="140125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17145</xdr:rowOff>
    </xdr:from>
    <xdr:to>
      <xdr:col>81</xdr:col>
      <xdr:colOff>50800</xdr:colOff>
      <xdr:row>85</xdr:row>
      <xdr:rowOff>43814</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3144500" y="14056995"/>
          <a:ext cx="79375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109220</xdr:rowOff>
    </xdr:from>
    <xdr:to>
      <xdr:col>72</xdr:col>
      <xdr:colOff>38100</xdr:colOff>
      <xdr:row>85</xdr:row>
      <xdr:rowOff>39370</xdr:rowOff>
    </xdr:to>
    <xdr:sp macro="" textlink="">
      <xdr:nvSpPr>
        <xdr:cNvPr id="761" name="楕円 760">
          <a:extLst>
            <a:ext uri="{FF2B5EF4-FFF2-40B4-BE49-F238E27FC236}">
              <a16:creationId xmlns:a16="http://schemas.microsoft.com/office/drawing/2014/main" id="{00000000-0008-0000-0E00-0000F9020000}"/>
            </a:ext>
          </a:extLst>
        </xdr:cNvPr>
        <xdr:cNvSpPr/>
      </xdr:nvSpPr>
      <xdr:spPr>
        <a:xfrm>
          <a:off x="12299950" y="139839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160020</xdr:rowOff>
    </xdr:from>
    <xdr:to>
      <xdr:col>76</xdr:col>
      <xdr:colOff>114300</xdr:colOff>
      <xdr:row>85</xdr:row>
      <xdr:rowOff>17145</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2344400" y="14034770"/>
          <a:ext cx="8001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82550</xdr:rowOff>
    </xdr:from>
    <xdr:to>
      <xdr:col>67</xdr:col>
      <xdr:colOff>101600</xdr:colOff>
      <xdr:row>85</xdr:row>
      <xdr:rowOff>12700</xdr:rowOff>
    </xdr:to>
    <xdr:sp macro="" textlink="">
      <xdr:nvSpPr>
        <xdr:cNvPr id="763" name="楕円 762">
          <a:extLst>
            <a:ext uri="{FF2B5EF4-FFF2-40B4-BE49-F238E27FC236}">
              <a16:creationId xmlns:a16="http://schemas.microsoft.com/office/drawing/2014/main" id="{00000000-0008-0000-0E00-0000FB020000}"/>
            </a:ext>
          </a:extLst>
        </xdr:cNvPr>
        <xdr:cNvSpPr/>
      </xdr:nvSpPr>
      <xdr:spPr>
        <a:xfrm>
          <a:off x="11487150" y="13957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133350</xdr:rowOff>
    </xdr:from>
    <xdr:to>
      <xdr:col>71</xdr:col>
      <xdr:colOff>177800</xdr:colOff>
      <xdr:row>84</xdr:row>
      <xdr:rowOff>160020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1537950" y="14008100"/>
          <a:ext cx="8064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765" name="n_1aveValue【児童館】&#10;有形固定資産減価償却率">
          <a:extLst>
            <a:ext uri="{FF2B5EF4-FFF2-40B4-BE49-F238E27FC236}">
              <a16:creationId xmlns:a16="http://schemas.microsoft.com/office/drawing/2014/main" id="{00000000-0008-0000-0E00-0000FD020000}"/>
            </a:ext>
          </a:extLst>
        </xdr:cNvPr>
        <xdr:cNvSpPr txBox="1"/>
      </xdr:nvSpPr>
      <xdr:spPr>
        <a:xfrm>
          <a:off x="13742044"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42563</xdr:rowOff>
    </xdr:from>
    <xdr:ext cx="405111" cy="259045"/>
    <xdr:sp macro="" textlink="">
      <xdr:nvSpPr>
        <xdr:cNvPr id="766" name="n_2aveValue【児童館】&#10;有形固定資産減価償却率">
          <a:extLst>
            <a:ext uri="{FF2B5EF4-FFF2-40B4-BE49-F238E27FC236}">
              <a16:creationId xmlns:a16="http://schemas.microsoft.com/office/drawing/2014/main" id="{00000000-0008-0000-0E00-0000FE020000}"/>
            </a:ext>
          </a:extLst>
        </xdr:cNvPr>
        <xdr:cNvSpPr txBox="1"/>
      </xdr:nvSpPr>
      <xdr:spPr>
        <a:xfrm>
          <a:off x="12960994"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767" name="n_3aveValue【児童館】&#10;有形固定資産減価償却率">
          <a:extLst>
            <a:ext uri="{FF2B5EF4-FFF2-40B4-BE49-F238E27FC236}">
              <a16:creationId xmlns:a16="http://schemas.microsoft.com/office/drawing/2014/main" id="{00000000-0008-0000-0E00-0000FF020000}"/>
            </a:ext>
          </a:extLst>
        </xdr:cNvPr>
        <xdr:cNvSpPr txBox="1"/>
      </xdr:nvSpPr>
      <xdr:spPr>
        <a:xfrm>
          <a:off x="12167244"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768" name="n_4aveValue【児童館】&#10;有形固定資産減価償却率">
          <a:extLst>
            <a:ext uri="{FF2B5EF4-FFF2-40B4-BE49-F238E27FC236}">
              <a16:creationId xmlns:a16="http://schemas.microsoft.com/office/drawing/2014/main" id="{00000000-0008-0000-0E00-000000030000}"/>
            </a:ext>
          </a:extLst>
        </xdr:cNvPr>
        <xdr:cNvSpPr txBox="1"/>
      </xdr:nvSpPr>
      <xdr:spPr>
        <a:xfrm>
          <a:off x="1135444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85741</xdr:rowOff>
    </xdr:from>
    <xdr:ext cx="405111" cy="259045"/>
    <xdr:sp macro="" textlink="">
      <xdr:nvSpPr>
        <xdr:cNvPr id="769" name="n_1mainValue【児童館】&#10;有形固定資産減価償却率">
          <a:extLst>
            <a:ext uri="{FF2B5EF4-FFF2-40B4-BE49-F238E27FC236}">
              <a16:creationId xmlns:a16="http://schemas.microsoft.com/office/drawing/2014/main" id="{00000000-0008-0000-0E00-000001030000}"/>
            </a:ext>
          </a:extLst>
        </xdr:cNvPr>
        <xdr:cNvSpPr txBox="1"/>
      </xdr:nvSpPr>
      <xdr:spPr>
        <a:xfrm>
          <a:off x="137420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59072</xdr:rowOff>
    </xdr:from>
    <xdr:ext cx="405111" cy="259045"/>
    <xdr:sp macro="" textlink="">
      <xdr:nvSpPr>
        <xdr:cNvPr id="770" name="n_2mainValue【児童館】&#10;有形固定資産減価償却率">
          <a:extLst>
            <a:ext uri="{FF2B5EF4-FFF2-40B4-BE49-F238E27FC236}">
              <a16:creationId xmlns:a16="http://schemas.microsoft.com/office/drawing/2014/main" id="{00000000-0008-0000-0E00-000002030000}"/>
            </a:ext>
          </a:extLst>
        </xdr:cNvPr>
        <xdr:cNvSpPr txBox="1"/>
      </xdr:nvSpPr>
      <xdr:spPr>
        <a:xfrm>
          <a:off x="1296099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30497</xdr:rowOff>
    </xdr:from>
    <xdr:ext cx="405111" cy="259045"/>
    <xdr:sp macro="" textlink="">
      <xdr:nvSpPr>
        <xdr:cNvPr id="771" name="n_3mainValue【児童館】&#10;有形固定資産減価償却率">
          <a:extLst>
            <a:ext uri="{FF2B5EF4-FFF2-40B4-BE49-F238E27FC236}">
              <a16:creationId xmlns:a16="http://schemas.microsoft.com/office/drawing/2014/main" id="{00000000-0008-0000-0E00-000003030000}"/>
            </a:ext>
          </a:extLst>
        </xdr:cNvPr>
        <xdr:cNvSpPr txBox="1"/>
      </xdr:nvSpPr>
      <xdr:spPr>
        <a:xfrm>
          <a:off x="121672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3827</xdr:rowOff>
    </xdr:from>
    <xdr:ext cx="405111" cy="259045"/>
    <xdr:sp macro="" textlink="">
      <xdr:nvSpPr>
        <xdr:cNvPr id="772" name="n_4mainValue【児童館】&#10;有形固定資産減価償却率">
          <a:extLst>
            <a:ext uri="{FF2B5EF4-FFF2-40B4-BE49-F238E27FC236}">
              <a16:creationId xmlns:a16="http://schemas.microsoft.com/office/drawing/2014/main" id="{00000000-0008-0000-0E00-000004030000}"/>
            </a:ext>
          </a:extLst>
        </xdr:cNvPr>
        <xdr:cNvSpPr txBox="1"/>
      </xdr:nvSpPr>
      <xdr:spPr>
        <a:xfrm>
          <a:off x="113544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00000000-0008-0000-0E00-00000503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00000000-0008-0000-0E00-00000603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00000000-0008-0000-0E00-00000703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00000000-0008-0000-0E00-00000803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00000000-0008-0000-0E00-00000903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6" name="テキスト ボックス 785">
          <a:extLst>
            <a:ext uri="{FF2B5EF4-FFF2-40B4-BE49-F238E27FC236}">
              <a16:creationId xmlns:a16="http://schemas.microsoft.com/office/drawing/2014/main" id="{00000000-0008-0000-0E00-000012030000}"/>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8" name="テキスト ボックス 787">
          <a:extLst>
            <a:ext uri="{FF2B5EF4-FFF2-40B4-BE49-F238E27FC236}">
              <a16:creationId xmlns:a16="http://schemas.microsoft.com/office/drawing/2014/main" id="{00000000-0008-0000-0E00-000014030000}"/>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児童館】&#10;一人当たり面積グラフ枠">
          <a:extLst>
            <a:ext uri="{FF2B5EF4-FFF2-40B4-BE49-F238E27FC236}">
              <a16:creationId xmlns:a16="http://schemas.microsoft.com/office/drawing/2014/main" id="{00000000-0008-0000-0E00-00001B03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flipV="1">
          <a:off x="19951064" y="127762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7" name="【児童館】&#10;一人当たり面積最小値テキスト">
          <a:extLst>
            <a:ext uri="{FF2B5EF4-FFF2-40B4-BE49-F238E27FC236}">
              <a16:creationId xmlns:a16="http://schemas.microsoft.com/office/drawing/2014/main" id="{00000000-0008-0000-0E00-00001D030000}"/>
            </a:ext>
          </a:extLst>
        </xdr:cNvPr>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99" name="【児童館】&#10;一人当たり面積最大値テキスト">
          <a:extLst>
            <a:ext uri="{FF2B5EF4-FFF2-40B4-BE49-F238E27FC236}">
              <a16:creationId xmlns:a16="http://schemas.microsoft.com/office/drawing/2014/main" id="{00000000-0008-0000-0E00-00001F030000}"/>
            </a:ext>
          </a:extLst>
        </xdr:cNvPr>
        <xdr:cNvSpPr txBox="1"/>
      </xdr:nvSpPr>
      <xdr:spPr>
        <a:xfrm>
          <a:off x="19989800" y="1255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9881850" y="12776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01" name="【児童館】&#10;一人当たり面積平均値テキスト">
          <a:extLst>
            <a:ext uri="{FF2B5EF4-FFF2-40B4-BE49-F238E27FC236}">
              <a16:creationId xmlns:a16="http://schemas.microsoft.com/office/drawing/2014/main" id="{00000000-0008-0000-0E00-000021030000}"/>
            </a:ext>
          </a:extLst>
        </xdr:cNvPr>
        <xdr:cNvSpPr txBox="1"/>
      </xdr:nvSpPr>
      <xdr:spPr>
        <a:xfrm>
          <a:off x="19989800" y="13649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802" name="フローチャート: 判断 801">
          <a:extLst>
            <a:ext uri="{FF2B5EF4-FFF2-40B4-BE49-F238E27FC236}">
              <a16:creationId xmlns:a16="http://schemas.microsoft.com/office/drawing/2014/main" id="{00000000-0008-0000-0E00-000022030000}"/>
            </a:ext>
          </a:extLst>
        </xdr:cNvPr>
        <xdr:cNvSpPr/>
      </xdr:nvSpPr>
      <xdr:spPr>
        <a:xfrm>
          <a:off x="19900900" y="13792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3" name="フローチャート: 判断 802">
          <a:extLst>
            <a:ext uri="{FF2B5EF4-FFF2-40B4-BE49-F238E27FC236}">
              <a16:creationId xmlns:a16="http://schemas.microsoft.com/office/drawing/2014/main" id="{00000000-0008-0000-0E00-000023030000}"/>
            </a:ext>
          </a:extLst>
        </xdr:cNvPr>
        <xdr:cNvSpPr/>
      </xdr:nvSpPr>
      <xdr:spPr>
        <a:xfrm>
          <a:off x="19157950" y="13830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04" name="フローチャート: 判断 803">
          <a:extLst>
            <a:ext uri="{FF2B5EF4-FFF2-40B4-BE49-F238E27FC236}">
              <a16:creationId xmlns:a16="http://schemas.microsoft.com/office/drawing/2014/main" id="{00000000-0008-0000-0E00-000024030000}"/>
            </a:ext>
          </a:extLst>
        </xdr:cNvPr>
        <xdr:cNvSpPr/>
      </xdr:nvSpPr>
      <xdr:spPr>
        <a:xfrm>
          <a:off x="18345150" y="13868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05" name="フローチャート: 判断 804">
          <a:extLst>
            <a:ext uri="{FF2B5EF4-FFF2-40B4-BE49-F238E27FC236}">
              <a16:creationId xmlns:a16="http://schemas.microsoft.com/office/drawing/2014/main" id="{00000000-0008-0000-0E00-000025030000}"/>
            </a:ext>
          </a:extLst>
        </xdr:cNvPr>
        <xdr:cNvSpPr/>
      </xdr:nvSpPr>
      <xdr:spPr>
        <a:xfrm>
          <a:off x="175514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06" name="フローチャート: 判断 805">
          <a:extLst>
            <a:ext uri="{FF2B5EF4-FFF2-40B4-BE49-F238E27FC236}">
              <a16:creationId xmlns:a16="http://schemas.microsoft.com/office/drawing/2014/main" id="{00000000-0008-0000-0E00-000026030000}"/>
            </a:ext>
          </a:extLst>
        </xdr:cNvPr>
        <xdr:cNvSpPr/>
      </xdr:nvSpPr>
      <xdr:spPr>
        <a:xfrm>
          <a:off x="16757650" y="13830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2" name="楕円 811">
          <a:extLst>
            <a:ext uri="{FF2B5EF4-FFF2-40B4-BE49-F238E27FC236}">
              <a16:creationId xmlns:a16="http://schemas.microsoft.com/office/drawing/2014/main" id="{00000000-0008-0000-0E00-00002C030000}"/>
            </a:ext>
          </a:extLst>
        </xdr:cNvPr>
        <xdr:cNvSpPr/>
      </xdr:nvSpPr>
      <xdr:spPr>
        <a:xfrm>
          <a:off x="19900900" y="139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813" name="【児童館】&#10;一人当たり面積該当値テキスト">
          <a:extLst>
            <a:ext uri="{FF2B5EF4-FFF2-40B4-BE49-F238E27FC236}">
              <a16:creationId xmlns:a16="http://schemas.microsoft.com/office/drawing/2014/main" id="{00000000-0008-0000-0E00-00002D030000}"/>
            </a:ext>
          </a:extLst>
        </xdr:cNvPr>
        <xdr:cNvSpPr txBox="1"/>
      </xdr:nvSpPr>
      <xdr:spPr>
        <a:xfrm>
          <a:off x="19989800"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814" name="楕円 813">
          <a:extLst>
            <a:ext uri="{FF2B5EF4-FFF2-40B4-BE49-F238E27FC236}">
              <a16:creationId xmlns:a16="http://schemas.microsoft.com/office/drawing/2014/main" id="{00000000-0008-0000-0E00-00002E030000}"/>
            </a:ext>
          </a:extLst>
        </xdr:cNvPr>
        <xdr:cNvSpPr/>
      </xdr:nvSpPr>
      <xdr:spPr>
        <a:xfrm>
          <a:off x="19157950" y="13900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9202400" y="139509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816" name="楕円 815">
          <a:extLst>
            <a:ext uri="{FF2B5EF4-FFF2-40B4-BE49-F238E27FC236}">
              <a16:creationId xmlns:a16="http://schemas.microsoft.com/office/drawing/2014/main" id="{00000000-0008-0000-0E00-000030030000}"/>
            </a:ext>
          </a:extLst>
        </xdr:cNvPr>
        <xdr:cNvSpPr/>
      </xdr:nvSpPr>
      <xdr:spPr>
        <a:xfrm>
          <a:off x="18345150" y="139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395950" y="139509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18" name="楕円 817">
          <a:extLst>
            <a:ext uri="{FF2B5EF4-FFF2-40B4-BE49-F238E27FC236}">
              <a16:creationId xmlns:a16="http://schemas.microsoft.com/office/drawing/2014/main" id="{00000000-0008-0000-0E00-000032030000}"/>
            </a:ext>
          </a:extLst>
        </xdr:cNvPr>
        <xdr:cNvSpPr/>
      </xdr:nvSpPr>
      <xdr:spPr>
        <a:xfrm>
          <a:off x="17551400" y="139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17602200" y="139509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63500</xdr:rowOff>
    </xdr:from>
    <xdr:to>
      <xdr:col>98</xdr:col>
      <xdr:colOff>38100</xdr:colOff>
      <xdr:row>84</xdr:row>
      <xdr:rowOff>165100</xdr:rowOff>
    </xdr:to>
    <xdr:sp macro="" textlink="">
      <xdr:nvSpPr>
        <xdr:cNvPr id="820" name="楕円 819">
          <a:extLst>
            <a:ext uri="{FF2B5EF4-FFF2-40B4-BE49-F238E27FC236}">
              <a16:creationId xmlns:a16="http://schemas.microsoft.com/office/drawing/2014/main" id="{00000000-0008-0000-0E00-000034030000}"/>
            </a:ext>
          </a:extLst>
        </xdr:cNvPr>
        <xdr:cNvSpPr/>
      </xdr:nvSpPr>
      <xdr:spPr>
        <a:xfrm>
          <a:off x="16757650" y="13938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114300</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flipV="1">
          <a:off x="16802100" y="1395095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22" name="n_1aveValue【児童館】&#10;一人当たり面積">
          <a:extLst>
            <a:ext uri="{FF2B5EF4-FFF2-40B4-BE49-F238E27FC236}">
              <a16:creationId xmlns:a16="http://schemas.microsoft.com/office/drawing/2014/main" id="{00000000-0008-0000-0E00-000036030000}"/>
            </a:ext>
          </a:extLst>
        </xdr:cNvPr>
        <xdr:cNvSpPr txBox="1"/>
      </xdr:nvSpPr>
      <xdr:spPr>
        <a:xfrm>
          <a:off x="189802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23" name="n_2aveValue【児童館】&#10;一人当たり面積">
          <a:extLst>
            <a:ext uri="{FF2B5EF4-FFF2-40B4-BE49-F238E27FC236}">
              <a16:creationId xmlns:a16="http://schemas.microsoft.com/office/drawing/2014/main" id="{00000000-0008-0000-0E00-000037030000}"/>
            </a:ext>
          </a:extLst>
        </xdr:cNvPr>
        <xdr:cNvSpPr txBox="1"/>
      </xdr:nvSpPr>
      <xdr:spPr>
        <a:xfrm>
          <a:off x="181801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24" name="n_3aveValue【児童館】&#10;一人当たり面積">
          <a:extLst>
            <a:ext uri="{FF2B5EF4-FFF2-40B4-BE49-F238E27FC236}">
              <a16:creationId xmlns:a16="http://schemas.microsoft.com/office/drawing/2014/main" id="{00000000-0008-0000-0E00-000038030000}"/>
            </a:ext>
          </a:extLst>
        </xdr:cNvPr>
        <xdr:cNvSpPr txBox="1"/>
      </xdr:nvSpPr>
      <xdr:spPr>
        <a:xfrm>
          <a:off x="1738637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825" name="n_4aveValue【児童館】&#10;一人当たり面積">
          <a:extLst>
            <a:ext uri="{FF2B5EF4-FFF2-40B4-BE49-F238E27FC236}">
              <a16:creationId xmlns:a16="http://schemas.microsoft.com/office/drawing/2014/main" id="{00000000-0008-0000-0E00-000039030000}"/>
            </a:ext>
          </a:extLst>
        </xdr:cNvPr>
        <xdr:cNvSpPr txBox="1"/>
      </xdr:nvSpPr>
      <xdr:spPr>
        <a:xfrm>
          <a:off x="165926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826" name="n_1mainValue【児童館】&#10;一人当たり面積">
          <a:extLst>
            <a:ext uri="{FF2B5EF4-FFF2-40B4-BE49-F238E27FC236}">
              <a16:creationId xmlns:a16="http://schemas.microsoft.com/office/drawing/2014/main" id="{00000000-0008-0000-0E00-00003A030000}"/>
            </a:ext>
          </a:extLst>
        </xdr:cNvPr>
        <xdr:cNvSpPr txBox="1"/>
      </xdr:nvSpPr>
      <xdr:spPr>
        <a:xfrm>
          <a:off x="189802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827" name="n_2mainValue【児童館】&#10;一人当たり面積">
          <a:extLst>
            <a:ext uri="{FF2B5EF4-FFF2-40B4-BE49-F238E27FC236}">
              <a16:creationId xmlns:a16="http://schemas.microsoft.com/office/drawing/2014/main" id="{00000000-0008-0000-0E00-00003B030000}"/>
            </a:ext>
          </a:extLst>
        </xdr:cNvPr>
        <xdr:cNvSpPr txBox="1"/>
      </xdr:nvSpPr>
      <xdr:spPr>
        <a:xfrm>
          <a:off x="181801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828" name="n_3mainValue【児童館】&#10;一人当たり面積">
          <a:extLst>
            <a:ext uri="{FF2B5EF4-FFF2-40B4-BE49-F238E27FC236}">
              <a16:creationId xmlns:a16="http://schemas.microsoft.com/office/drawing/2014/main" id="{00000000-0008-0000-0E00-00003C030000}"/>
            </a:ext>
          </a:extLst>
        </xdr:cNvPr>
        <xdr:cNvSpPr txBox="1"/>
      </xdr:nvSpPr>
      <xdr:spPr>
        <a:xfrm>
          <a:off x="1738637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156227</xdr:rowOff>
    </xdr:from>
    <xdr:ext cx="469744" cy="259045"/>
    <xdr:sp macro="" textlink="">
      <xdr:nvSpPr>
        <xdr:cNvPr id="829" name="n_4mainValue【児童館】&#10;一人当たり面積">
          <a:extLst>
            <a:ext uri="{FF2B5EF4-FFF2-40B4-BE49-F238E27FC236}">
              <a16:creationId xmlns:a16="http://schemas.microsoft.com/office/drawing/2014/main" id="{00000000-0008-0000-0E00-00003D030000}"/>
            </a:ext>
          </a:extLst>
        </xdr:cNvPr>
        <xdr:cNvSpPr txBox="1"/>
      </xdr:nvSpPr>
      <xdr:spPr>
        <a:xfrm>
          <a:off x="165926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00000000-0008-0000-0E00-00003E03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00000000-0008-0000-0E00-00003F03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00000000-0008-0000-0E00-00004003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00000000-0008-0000-0E00-00004103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00000000-0008-0000-0E00-00004203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E00-00004303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E00-00004403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00000000-0008-0000-0E00-000045030000}"/>
            </a:ext>
          </a:extLst>
        </xdr:cNvPr>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4" name="正方形/長方形 843">
          <a:extLst>
            <a:ext uri="{FF2B5EF4-FFF2-40B4-BE49-F238E27FC236}">
              <a16:creationId xmlns:a16="http://schemas.microsoft.com/office/drawing/2014/main" id="{00000000-0008-0000-0E00-00004C03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5" name="正方形/長方形 844">
          <a:extLst>
            <a:ext uri="{FF2B5EF4-FFF2-40B4-BE49-F238E27FC236}">
              <a16:creationId xmlns:a16="http://schemas.microsoft.com/office/drawing/2014/main" id="{00000000-0008-0000-0E00-00004D030000}"/>
            </a:ext>
          </a:extLst>
        </xdr:cNvPr>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00000000-0008-0000-0E00-00004E03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00000000-0008-0000-0E00-00005003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類似団体と比較して、有形固定資産減価償却率が特に高くなっている施設は児童館であり、特に低くなっている施設は漁港・港湾である。</a:t>
          </a:r>
          <a:endParaRPr lang="ja-JP" altLang="ja-JP" sz="1400">
            <a:effectLst/>
          </a:endParaRPr>
        </a:p>
        <a:p>
          <a:r>
            <a:rPr kumimoji="1" lang="ja-JP" altLang="ja-JP" sz="1100">
              <a:solidFill>
                <a:schemeClr val="dk1"/>
              </a:solidFill>
              <a:effectLst/>
              <a:latin typeface="+mn-lt"/>
              <a:ea typeface="+mn-ea"/>
              <a:cs typeface="+mn-cs"/>
            </a:rPr>
            <a:t>　児童館については、建築後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経過した建物もあり、類似団体に比べ、有形固定資産減価償却率が高くなっている。老朽化に伴い、利用者の安全性を確保するため大規模な改修を行う必要があり、利用者のニーズや利便性、人口動態などを踏まえ、他施設との複合化や廃止等を行っていくことと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漁港・港湾の有形固定資産減価償却率が類似団体内平均を下回るのは、海岸保全施設の整備への集中的な取組を行ったことによるものと考える。高潮による被害の防止に資する施設であり、計画的に整備を進めていくこととし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なお、当市では、社会教育法の規定による公民館ではなく、市民活動、自治会活動等による地域づくり及び生涯学習を展開するため「地域交流センター」を設置しているため、公民館については、該当資産が存在しな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188,598
186,661
1,023.23
91,202,219
89,937,702
827,168
47,804,659
109,805,770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40</xdr:row>
      <xdr:rowOff>165735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177665" y="5629275"/>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216400" y="677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108450" y="67760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216400" y="541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108450" y="56292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216400" y="5999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127500" y="6021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384550" y="60305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57175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778000" y="60496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76835</xdr:rowOff>
    </xdr:from>
    <xdr:to>
      <xdr:col>6</xdr:col>
      <xdr:colOff>38100</xdr:colOff>
      <xdr:row>37</xdr:row>
      <xdr:rowOff>6985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984250" y="60267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137795</xdr:rowOff>
    </xdr:from>
    <xdr:to>
      <xdr:col>24</xdr:col>
      <xdr:colOff>114300</xdr:colOff>
      <xdr:row>35</xdr:row>
      <xdr:rowOff>67945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127500" y="57575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160672</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216400" y="561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97790</xdr:rowOff>
    </xdr:from>
    <xdr:to>
      <xdr:col>20</xdr:col>
      <xdr:colOff>38100</xdr:colOff>
      <xdr:row>35</xdr:row>
      <xdr:rowOff>27940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384550" y="57175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148590</xdr:rowOff>
    </xdr:from>
    <xdr:to>
      <xdr:col>24</xdr:col>
      <xdr:colOff>63500</xdr:colOff>
      <xdr:row>35</xdr:row>
      <xdr:rowOff>17145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429000" y="5768340"/>
          <a:ext cx="7493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61595</xdr:rowOff>
    </xdr:from>
    <xdr:to>
      <xdr:col>15</xdr:col>
      <xdr:colOff>101600</xdr:colOff>
      <xdr:row>34</xdr:row>
      <xdr:rowOff>163195</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571750" y="568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112395</xdr:rowOff>
    </xdr:from>
    <xdr:to>
      <xdr:col>19</xdr:col>
      <xdr:colOff>177800</xdr:colOff>
      <xdr:row>34</xdr:row>
      <xdr:rowOff>148590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622550" y="5732145"/>
          <a:ext cx="8064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21590</xdr:rowOff>
    </xdr:from>
    <xdr:to>
      <xdr:col>10</xdr:col>
      <xdr:colOff>165100</xdr:colOff>
      <xdr:row>34</xdr:row>
      <xdr:rowOff>123190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778000" y="56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72390</xdr:rowOff>
    </xdr:from>
    <xdr:to>
      <xdr:col>15</xdr:col>
      <xdr:colOff>50800</xdr:colOff>
      <xdr:row>34</xdr:row>
      <xdr:rowOff>112395</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828800" y="5692140"/>
          <a:ext cx="7937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154940</xdr:rowOff>
    </xdr:from>
    <xdr:to>
      <xdr:col>6</xdr:col>
      <xdr:colOff>38100</xdr:colOff>
      <xdr:row>34</xdr:row>
      <xdr:rowOff>85090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984250" y="56095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34290</xdr:rowOff>
    </xdr:from>
    <xdr:to>
      <xdr:col>10</xdr:col>
      <xdr:colOff>114300</xdr:colOff>
      <xdr:row>34</xdr:row>
      <xdr:rowOff>72390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028700" y="565404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1922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239144" y="611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4390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20972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645294" y="613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169562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851544" y="611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44467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239144" y="5499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8272</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439044" y="5462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139717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645294"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101617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851544"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F00-000071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9429115" y="5403850"/>
          <a:ext cx="0" cy="1517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00000000-0008-0000-0F00-000073000000}"/>
            </a:ext>
          </a:extLst>
        </xdr:cNvPr>
        <xdr:cNvSpPr txBox="1"/>
      </xdr:nvSpPr>
      <xdr:spPr>
        <a:xfrm>
          <a:off x="9467850"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9359900" y="6921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a:extLst>
            <a:ext uri="{FF2B5EF4-FFF2-40B4-BE49-F238E27FC236}">
              <a16:creationId xmlns:a16="http://schemas.microsoft.com/office/drawing/2014/main" id="{00000000-0008-0000-0F00-000075000000}"/>
            </a:ext>
          </a:extLst>
        </xdr:cNvPr>
        <xdr:cNvSpPr txBox="1"/>
      </xdr:nvSpPr>
      <xdr:spPr>
        <a:xfrm>
          <a:off x="9467850" y="51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9359900" y="540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99077</xdr:rowOff>
    </xdr:from>
    <xdr:ext cx="469744" cy="259045"/>
    <xdr:sp macro="" textlink="">
      <xdr:nvSpPr>
        <xdr:cNvPr id="119" name="【図書館】&#10;一人当たり面積平均値テキスト">
          <a:extLst>
            <a:ext uri="{FF2B5EF4-FFF2-40B4-BE49-F238E27FC236}">
              <a16:creationId xmlns:a16="http://schemas.microsoft.com/office/drawing/2014/main" id="{00000000-0008-0000-0F00-000077000000}"/>
            </a:ext>
          </a:extLst>
        </xdr:cNvPr>
        <xdr:cNvSpPr txBox="1"/>
      </xdr:nvSpPr>
      <xdr:spPr>
        <a:xfrm>
          <a:off x="946785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398000" y="6565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36000" y="6578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42250" y="6578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02945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2357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398000" y="6330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73677</xdr:rowOff>
    </xdr:from>
    <xdr:ext cx="469744" cy="259045"/>
    <xdr:sp macro="" textlink="">
      <xdr:nvSpPr>
        <xdr:cNvPr id="131" name="【図書館】&#10;一人当たり面積該当値テキスト">
          <a:extLst>
            <a:ext uri="{FF2B5EF4-FFF2-40B4-BE49-F238E27FC236}">
              <a16:creationId xmlns:a16="http://schemas.microsoft.com/office/drawing/2014/main" id="{00000000-0008-0000-0F00-000083000000}"/>
            </a:ext>
          </a:extLst>
        </xdr:cNvPr>
        <xdr:cNvSpPr txBox="1"/>
      </xdr:nvSpPr>
      <xdr:spPr>
        <a:xfrm>
          <a:off x="9467850"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50800</xdr:rowOff>
    </xdr:from>
    <xdr:to>
      <xdr:col>50</xdr:col>
      <xdr:colOff>165100</xdr:colOff>
      <xdr:row>38</xdr:row>
      <xdr:rowOff>152400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36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101600</xdr:rowOff>
    </xdr:from>
    <xdr:to>
      <xdr:col>55</xdr:col>
      <xdr:colOff>0</xdr:colOff>
      <xdr:row>38</xdr:row>
      <xdr:rowOff>101600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8686800" y="63817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42250" y="6343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101600</xdr:rowOff>
    </xdr:from>
    <xdr:to>
      <xdr:col>50</xdr:col>
      <xdr:colOff>114300</xdr:colOff>
      <xdr:row>38</xdr:row>
      <xdr:rowOff>114300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7886700" y="6381750"/>
          <a:ext cx="8001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63500</xdr:rowOff>
    </xdr:from>
    <xdr:to>
      <xdr:col>41</xdr:col>
      <xdr:colOff>101600</xdr:colOff>
      <xdr:row>38</xdr:row>
      <xdr:rowOff>165100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702945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114300</xdr:rowOff>
    </xdr:from>
    <xdr:to>
      <xdr:col>45</xdr:col>
      <xdr:colOff>177800</xdr:colOff>
      <xdr:row>38</xdr:row>
      <xdr:rowOff>114300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080250" y="6394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62357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114300</xdr:rowOff>
    </xdr:from>
    <xdr:to>
      <xdr:col>41</xdr:col>
      <xdr:colOff>50800</xdr:colOff>
      <xdr:row>38</xdr:row>
      <xdr:rowOff>114300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6286500" y="6394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54627</xdr:rowOff>
    </xdr:from>
    <xdr:ext cx="469744" cy="259045"/>
    <xdr:sp macro="" textlink="">
      <xdr:nvSpPr>
        <xdr:cNvPr id="140" name="n_1aveValue【図書館】&#10;一人当たり面積">
          <a:extLst>
            <a:ext uri="{FF2B5EF4-FFF2-40B4-BE49-F238E27FC236}">
              <a16:creationId xmlns:a16="http://schemas.microsoft.com/office/drawing/2014/main" id="{00000000-0008-0000-0F00-00008C000000}"/>
            </a:ext>
          </a:extLst>
        </xdr:cNvPr>
        <xdr:cNvSpPr txBox="1"/>
      </xdr:nvSpPr>
      <xdr:spPr>
        <a:xfrm>
          <a:off x="845827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54627</xdr:rowOff>
    </xdr:from>
    <xdr:ext cx="469744" cy="259045"/>
    <xdr:sp macro="" textlink="">
      <xdr:nvSpPr>
        <xdr:cNvPr id="141" name="n_2aveValue【図書館】&#10;一人当たり面積">
          <a:extLst>
            <a:ext uri="{FF2B5EF4-FFF2-40B4-BE49-F238E27FC236}">
              <a16:creationId xmlns:a16="http://schemas.microsoft.com/office/drawing/2014/main" id="{00000000-0008-0000-0F00-00008D000000}"/>
            </a:ext>
          </a:extLst>
        </xdr:cNvPr>
        <xdr:cNvSpPr txBox="1"/>
      </xdr:nvSpPr>
      <xdr:spPr>
        <a:xfrm>
          <a:off x="767722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2" name="n_3aveValue【図書館】&#10;一人当たり面積">
          <a:extLst>
            <a:ext uri="{FF2B5EF4-FFF2-40B4-BE49-F238E27FC236}">
              <a16:creationId xmlns:a16="http://schemas.microsoft.com/office/drawing/2014/main" id="{00000000-0008-0000-0F00-00008E000000}"/>
            </a:ext>
          </a:extLst>
        </xdr:cNvPr>
        <xdr:cNvSpPr txBox="1"/>
      </xdr:nvSpPr>
      <xdr:spPr>
        <a:xfrm>
          <a:off x="6864427"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3" name="n_4aveValue【図書館】&#10;一人当たり面積">
          <a:extLst>
            <a:ext uri="{FF2B5EF4-FFF2-40B4-BE49-F238E27FC236}">
              <a16:creationId xmlns:a16="http://schemas.microsoft.com/office/drawing/2014/main" id="{00000000-0008-0000-0F00-00008F000000}"/>
            </a:ext>
          </a:extLst>
        </xdr:cNvPr>
        <xdr:cNvSpPr txBox="1"/>
      </xdr:nvSpPr>
      <xdr:spPr>
        <a:xfrm>
          <a:off x="6070677"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168927</xdr:rowOff>
    </xdr:from>
    <xdr:ext cx="469744" cy="259045"/>
    <xdr:sp macro="" textlink="">
      <xdr:nvSpPr>
        <xdr:cNvPr id="144" name="n_1mainValue【図書館】&#10;一人当たり面積">
          <a:extLst>
            <a:ext uri="{FF2B5EF4-FFF2-40B4-BE49-F238E27FC236}">
              <a16:creationId xmlns:a16="http://schemas.microsoft.com/office/drawing/2014/main" id="{00000000-0008-0000-0F00-000090000000}"/>
            </a:ext>
          </a:extLst>
        </xdr:cNvPr>
        <xdr:cNvSpPr txBox="1"/>
      </xdr:nvSpPr>
      <xdr:spPr>
        <a:xfrm>
          <a:off x="845827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5" name="n_2mainValue【図書館】&#10;一人当たり面積">
          <a:extLst>
            <a:ext uri="{FF2B5EF4-FFF2-40B4-BE49-F238E27FC236}">
              <a16:creationId xmlns:a16="http://schemas.microsoft.com/office/drawing/2014/main" id="{00000000-0008-0000-0F00-000091000000}"/>
            </a:ext>
          </a:extLst>
        </xdr:cNvPr>
        <xdr:cNvSpPr txBox="1"/>
      </xdr:nvSpPr>
      <xdr:spPr>
        <a:xfrm>
          <a:off x="76772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6" name="n_3mainValue【図書館】&#10;一人当たり面積">
          <a:extLst>
            <a:ext uri="{FF2B5EF4-FFF2-40B4-BE49-F238E27FC236}">
              <a16:creationId xmlns:a16="http://schemas.microsoft.com/office/drawing/2014/main" id="{00000000-0008-0000-0F00-000092000000}"/>
            </a:ext>
          </a:extLst>
        </xdr:cNvPr>
        <xdr:cNvSpPr txBox="1"/>
      </xdr:nvSpPr>
      <xdr:spPr>
        <a:xfrm>
          <a:off x="6864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7" name="n_4mainValue【図書館】&#10;一人当たり面積">
          <a:extLst>
            <a:ext uri="{FF2B5EF4-FFF2-40B4-BE49-F238E27FC236}">
              <a16:creationId xmlns:a16="http://schemas.microsoft.com/office/drawing/2014/main" id="{00000000-0008-0000-0F00-000093000000}"/>
            </a:ext>
          </a:extLst>
        </xdr:cNvPr>
        <xdr:cNvSpPr txBox="1"/>
      </xdr:nvSpPr>
      <xdr:spPr>
        <a:xfrm>
          <a:off x="607067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F00-0000AB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104775</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177665" y="919162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51452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216400" y="897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104775</xdr:rowOff>
    </xdr:from>
    <xdr:to>
      <xdr:col>24</xdr:col>
      <xdr:colOff>152400</xdr:colOff>
      <xdr:row>55</xdr:row>
      <xdr:rowOff>104775</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108450" y="91916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216400" y="9710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127500" y="98526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59690</xdr:rowOff>
    </xdr:from>
    <xdr:to>
      <xdr:col>20</xdr:col>
      <xdr:colOff>38100</xdr:colOff>
      <xdr:row>59</xdr:row>
      <xdr:rowOff>161290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384550" y="98069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71120</xdr:rowOff>
    </xdr:from>
    <xdr:to>
      <xdr:col>15</xdr:col>
      <xdr:colOff>101600</xdr:colOff>
      <xdr:row>60</xdr:row>
      <xdr:rowOff>1270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571750" y="9818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778000" y="9864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128270</xdr:rowOff>
    </xdr:from>
    <xdr:to>
      <xdr:col>6</xdr:col>
      <xdr:colOff>38100</xdr:colOff>
      <xdr:row>60</xdr:row>
      <xdr:rowOff>58420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984250" y="98755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31115</xdr:rowOff>
    </xdr:from>
    <xdr:to>
      <xdr:col>24</xdr:col>
      <xdr:colOff>114300</xdr:colOff>
      <xdr:row>60</xdr:row>
      <xdr:rowOff>132715</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1275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9542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216400"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384550" y="99136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45720</xdr:rowOff>
    </xdr:from>
    <xdr:to>
      <xdr:col>24</xdr:col>
      <xdr:colOff>63500</xdr:colOff>
      <xdr:row>60</xdr:row>
      <xdr:rowOff>81915</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429000" y="9958070"/>
          <a:ext cx="7493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95885</xdr:rowOff>
    </xdr:from>
    <xdr:to>
      <xdr:col>15</xdr:col>
      <xdr:colOff>101600</xdr:colOff>
      <xdr:row>61</xdr:row>
      <xdr:rowOff>26035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571750" y="100082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146685</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flipV="1">
          <a:off x="2622550" y="9958070"/>
          <a:ext cx="80645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61595</xdr:rowOff>
    </xdr:from>
    <xdr:to>
      <xdr:col>10</xdr:col>
      <xdr:colOff>165100</xdr:colOff>
      <xdr:row>60</xdr:row>
      <xdr:rowOff>163195</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778000" y="99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112395</xdr:rowOff>
    </xdr:from>
    <xdr:to>
      <xdr:col>15</xdr:col>
      <xdr:colOff>50800</xdr:colOff>
      <xdr:row>60</xdr:row>
      <xdr:rowOff>146685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1828800" y="10024745"/>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25400</xdr:rowOff>
    </xdr:from>
    <xdr:to>
      <xdr:col>6</xdr:col>
      <xdr:colOff>38100</xdr:colOff>
      <xdr:row>60</xdr:row>
      <xdr:rowOff>127000</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984250" y="9937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76200</xdr:rowOff>
    </xdr:from>
    <xdr:to>
      <xdr:col>10</xdr:col>
      <xdr:colOff>114300</xdr:colOff>
      <xdr:row>60</xdr:row>
      <xdr:rowOff>112395</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028700" y="9988550"/>
          <a:ext cx="8001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6367</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2391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17797</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4390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64529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74947</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8515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87647</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2391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17162</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4390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154322</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64529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118127</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8515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0F00-0000E4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63</xdr:row>
      <xdr:rowOff>133350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9429115" y="9290050"/>
          <a:ext cx="0" cy="12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137177</xdr:rowOff>
    </xdr:from>
    <xdr:ext cx="469744" cy="259045"/>
    <xdr:sp macro="" textlink="">
      <xdr:nvSpPr>
        <xdr:cNvPr id="230" name="【体育館・プール】&#10;一人当たり面積最小値テキスト">
          <a:extLst>
            <a:ext uri="{FF2B5EF4-FFF2-40B4-BE49-F238E27FC236}">
              <a16:creationId xmlns:a16="http://schemas.microsoft.com/office/drawing/2014/main" id="{00000000-0008-0000-0F00-0000E6000000}"/>
            </a:ext>
          </a:extLst>
        </xdr:cNvPr>
        <xdr:cNvSpPr txBox="1"/>
      </xdr:nvSpPr>
      <xdr:spPr>
        <a:xfrm>
          <a:off x="9467850"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133350</xdr:rowOff>
    </xdr:from>
    <xdr:to>
      <xdr:col>55</xdr:col>
      <xdr:colOff>88900</xdr:colOff>
      <xdr:row>63</xdr:row>
      <xdr:rowOff>133350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9359900" y="10541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32" name="【体育館・プール】&#10;一人当たり面積最大値テキスト">
          <a:extLst>
            <a:ext uri="{FF2B5EF4-FFF2-40B4-BE49-F238E27FC236}">
              <a16:creationId xmlns:a16="http://schemas.microsoft.com/office/drawing/2014/main" id="{00000000-0008-0000-0F00-0000E8000000}"/>
            </a:ext>
          </a:extLst>
        </xdr:cNvPr>
        <xdr:cNvSpPr txBox="1"/>
      </xdr:nvSpPr>
      <xdr:spPr>
        <a:xfrm>
          <a:off x="9467850" y="907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9359900" y="9290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15257</xdr:rowOff>
    </xdr:from>
    <xdr:ext cx="469744" cy="259045"/>
    <xdr:sp macro="" textlink="">
      <xdr:nvSpPr>
        <xdr:cNvPr id="234" name="【体育館・プール】&#10;一人当たり面積平均値テキスト">
          <a:extLst>
            <a:ext uri="{FF2B5EF4-FFF2-40B4-BE49-F238E27FC236}">
              <a16:creationId xmlns:a16="http://schemas.microsoft.com/office/drawing/2014/main" id="{00000000-0008-0000-0F00-0000EA000000}"/>
            </a:ext>
          </a:extLst>
        </xdr:cNvPr>
        <xdr:cNvSpPr txBox="1"/>
      </xdr:nvSpPr>
      <xdr:spPr>
        <a:xfrm>
          <a:off x="9467850" y="10257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398000" y="102793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36000" y="1025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42250" y="102717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029450" y="1029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62357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44450</xdr:rowOff>
    </xdr:from>
    <xdr:to>
      <xdr:col>55</xdr:col>
      <xdr:colOff>50800</xdr:colOff>
      <xdr:row>61</xdr:row>
      <xdr:rowOff>146050</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9398000" y="10121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67327</xdr:rowOff>
    </xdr:from>
    <xdr:ext cx="469744" cy="259045"/>
    <xdr:sp macro="" textlink="">
      <xdr:nvSpPr>
        <xdr:cNvPr id="246" name="【体育館・プール】&#10;一人当たり面積該当値テキスト">
          <a:extLst>
            <a:ext uri="{FF2B5EF4-FFF2-40B4-BE49-F238E27FC236}">
              <a16:creationId xmlns:a16="http://schemas.microsoft.com/office/drawing/2014/main" id="{00000000-0008-0000-0F00-0000F6000000}"/>
            </a:ext>
          </a:extLst>
        </xdr:cNvPr>
        <xdr:cNvSpPr txBox="1"/>
      </xdr:nvSpPr>
      <xdr:spPr>
        <a:xfrm>
          <a:off x="9467850"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44450</xdr:rowOff>
    </xdr:from>
    <xdr:to>
      <xdr:col>50</xdr:col>
      <xdr:colOff>165100</xdr:colOff>
      <xdr:row>61</xdr:row>
      <xdr:rowOff>146050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8636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95250</xdr:rowOff>
    </xdr:from>
    <xdr:to>
      <xdr:col>55</xdr:col>
      <xdr:colOff>0</xdr:colOff>
      <xdr:row>61</xdr:row>
      <xdr:rowOff>95250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8686800" y="101727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48260</xdr:rowOff>
    </xdr:from>
    <xdr:to>
      <xdr:col>46</xdr:col>
      <xdr:colOff>38100</xdr:colOff>
      <xdr:row>61</xdr:row>
      <xdr:rowOff>149860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7842250" y="101257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95250</xdr:rowOff>
    </xdr:from>
    <xdr:to>
      <xdr:col>50</xdr:col>
      <xdr:colOff>114300</xdr:colOff>
      <xdr:row>61</xdr:row>
      <xdr:rowOff>99060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7886700" y="1017270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52070</xdr:rowOff>
    </xdr:from>
    <xdr:to>
      <xdr:col>41</xdr:col>
      <xdr:colOff>101600</xdr:colOff>
      <xdr:row>61</xdr:row>
      <xdr:rowOff>153670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702945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99060</xdr:rowOff>
    </xdr:from>
    <xdr:to>
      <xdr:col>45</xdr:col>
      <xdr:colOff>177800</xdr:colOff>
      <xdr:row>61</xdr:row>
      <xdr:rowOff>102870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7080250" y="1017651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52070</xdr:rowOff>
    </xdr:from>
    <xdr:to>
      <xdr:col>36</xdr:col>
      <xdr:colOff>165100</xdr:colOff>
      <xdr:row>61</xdr:row>
      <xdr:rowOff>153670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6235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102870</xdr:rowOff>
    </xdr:from>
    <xdr:to>
      <xdr:col>41</xdr:col>
      <xdr:colOff>50800</xdr:colOff>
      <xdr:row>61</xdr:row>
      <xdr:rowOff>102870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6286500" y="101803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106697</xdr:rowOff>
    </xdr:from>
    <xdr:ext cx="469744" cy="259045"/>
    <xdr:sp macro="" textlink="">
      <xdr:nvSpPr>
        <xdr:cNvPr id="255" name="n_1aveValue【体育館・プール】&#10;一人当たり面積">
          <a:extLst>
            <a:ext uri="{FF2B5EF4-FFF2-40B4-BE49-F238E27FC236}">
              <a16:creationId xmlns:a16="http://schemas.microsoft.com/office/drawing/2014/main" id="{00000000-0008-0000-0F00-0000FF000000}"/>
            </a:ext>
          </a:extLst>
        </xdr:cNvPr>
        <xdr:cNvSpPr txBox="1"/>
      </xdr:nvSpPr>
      <xdr:spPr>
        <a:xfrm>
          <a:off x="8458277" y="1034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121937</xdr:rowOff>
    </xdr:from>
    <xdr:ext cx="469744" cy="259045"/>
    <xdr:sp macro="" textlink="">
      <xdr:nvSpPr>
        <xdr:cNvPr id="256" name="n_2aveValue【体育館・プール】&#10;一人当たり面積">
          <a:extLst>
            <a:ext uri="{FF2B5EF4-FFF2-40B4-BE49-F238E27FC236}">
              <a16:creationId xmlns:a16="http://schemas.microsoft.com/office/drawing/2014/main" id="{00000000-0008-0000-0F00-000000010000}"/>
            </a:ext>
          </a:extLst>
        </xdr:cNvPr>
        <xdr:cNvSpPr txBox="1"/>
      </xdr:nvSpPr>
      <xdr:spPr>
        <a:xfrm>
          <a:off x="7677227" y="1036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7" name="n_3aveValue【体育館・プール】&#10;一人当たり面積">
          <a:extLst>
            <a:ext uri="{FF2B5EF4-FFF2-40B4-BE49-F238E27FC236}">
              <a16:creationId xmlns:a16="http://schemas.microsoft.com/office/drawing/2014/main" id="{00000000-0008-0000-0F00-000001010000}"/>
            </a:ext>
          </a:extLst>
        </xdr:cNvPr>
        <xdr:cNvSpPr txBox="1"/>
      </xdr:nvSpPr>
      <xdr:spPr>
        <a:xfrm>
          <a:off x="6864427" y="103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8" name="n_4aveValue【体育館・プール】&#10;一人当たり面積">
          <a:extLst>
            <a:ext uri="{FF2B5EF4-FFF2-40B4-BE49-F238E27FC236}">
              <a16:creationId xmlns:a16="http://schemas.microsoft.com/office/drawing/2014/main" id="{00000000-0008-0000-0F00-000002010000}"/>
            </a:ext>
          </a:extLst>
        </xdr:cNvPr>
        <xdr:cNvSpPr txBox="1"/>
      </xdr:nvSpPr>
      <xdr:spPr>
        <a:xfrm>
          <a:off x="6070677" y="10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162577</xdr:rowOff>
    </xdr:from>
    <xdr:ext cx="469744" cy="259045"/>
    <xdr:sp macro="" textlink="">
      <xdr:nvSpPr>
        <xdr:cNvPr id="259" name="n_1mainValue【体育館・プール】&#10;一人当たり面積">
          <a:extLst>
            <a:ext uri="{FF2B5EF4-FFF2-40B4-BE49-F238E27FC236}">
              <a16:creationId xmlns:a16="http://schemas.microsoft.com/office/drawing/2014/main" id="{00000000-0008-0000-0F00-000003010000}"/>
            </a:ext>
          </a:extLst>
        </xdr:cNvPr>
        <xdr:cNvSpPr txBox="1"/>
      </xdr:nvSpPr>
      <xdr:spPr>
        <a:xfrm>
          <a:off x="8458277" y="99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166387</xdr:rowOff>
    </xdr:from>
    <xdr:ext cx="469744" cy="259045"/>
    <xdr:sp macro="" textlink="">
      <xdr:nvSpPr>
        <xdr:cNvPr id="260" name="n_2mainValue【体育館・プール】&#10;一人当たり面積">
          <a:extLst>
            <a:ext uri="{FF2B5EF4-FFF2-40B4-BE49-F238E27FC236}">
              <a16:creationId xmlns:a16="http://schemas.microsoft.com/office/drawing/2014/main" id="{00000000-0008-0000-0F00-000004010000}"/>
            </a:ext>
          </a:extLst>
        </xdr:cNvPr>
        <xdr:cNvSpPr txBox="1"/>
      </xdr:nvSpPr>
      <xdr:spPr>
        <a:xfrm>
          <a:off x="7677227" y="991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170197</xdr:rowOff>
    </xdr:from>
    <xdr:ext cx="469744" cy="259045"/>
    <xdr:sp macro="" textlink="">
      <xdr:nvSpPr>
        <xdr:cNvPr id="261" name="n_3mainValue【体育館・プール】&#10;一人当たり面積">
          <a:extLst>
            <a:ext uri="{FF2B5EF4-FFF2-40B4-BE49-F238E27FC236}">
              <a16:creationId xmlns:a16="http://schemas.microsoft.com/office/drawing/2014/main" id="{00000000-0008-0000-0F00-000005010000}"/>
            </a:ext>
          </a:extLst>
        </xdr:cNvPr>
        <xdr:cNvSpPr txBox="1"/>
      </xdr:nvSpPr>
      <xdr:spPr>
        <a:xfrm>
          <a:off x="6864427" y="991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170197</xdr:rowOff>
    </xdr:from>
    <xdr:ext cx="469744" cy="259045"/>
    <xdr:sp macro="" textlink="">
      <xdr:nvSpPr>
        <xdr:cNvPr id="262" name="n_4mainValue【体育館・プール】&#10;一人当たり面積">
          <a:extLst>
            <a:ext uri="{FF2B5EF4-FFF2-40B4-BE49-F238E27FC236}">
              <a16:creationId xmlns:a16="http://schemas.microsoft.com/office/drawing/2014/main" id="{00000000-0008-0000-0F00-000006010000}"/>
            </a:ext>
          </a:extLst>
        </xdr:cNvPr>
        <xdr:cNvSpPr txBox="1"/>
      </xdr:nvSpPr>
      <xdr:spPr>
        <a:xfrm>
          <a:off x="6070677" y="991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F00-00001F01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155666</xdr:rowOff>
    </xdr:from>
    <xdr:to>
      <xdr:col>24</xdr:col>
      <xdr:colOff>62865</xdr:colOff>
      <xdr:row>86</xdr:row>
      <xdr:rowOff>29936</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177665" y="13039816"/>
          <a:ext cx="0" cy="119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33763</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00000000-0008-0000-0F00-000021010000}"/>
            </a:ext>
          </a:extLst>
        </xdr:cNvPr>
        <xdr:cNvSpPr txBox="1"/>
      </xdr:nvSpPr>
      <xdr:spPr>
        <a:xfrm>
          <a:off x="4216400" y="1423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29936</xdr:rowOff>
    </xdr:from>
    <xdr:to>
      <xdr:col>24</xdr:col>
      <xdr:colOff>152400</xdr:colOff>
      <xdr:row>86</xdr:row>
      <xdr:rowOff>29936</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108450" y="14234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102343</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F00-000023010000}"/>
            </a:ext>
          </a:extLst>
        </xdr:cNvPr>
        <xdr:cNvSpPr txBox="1"/>
      </xdr:nvSpPr>
      <xdr:spPr>
        <a:xfrm>
          <a:off x="4216400" y="12821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155666</xdr:rowOff>
    </xdr:from>
    <xdr:to>
      <xdr:col>24</xdr:col>
      <xdr:colOff>152400</xdr:colOff>
      <xdr:row>78</xdr:row>
      <xdr:rowOff>155666</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108450" y="130398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89825</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F00-000025010000}"/>
            </a:ext>
          </a:extLst>
        </xdr:cNvPr>
        <xdr:cNvSpPr txBox="1"/>
      </xdr:nvSpPr>
      <xdr:spPr>
        <a:xfrm>
          <a:off x="4216400" y="136343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111398</xdr:rowOff>
    </xdr:from>
    <xdr:to>
      <xdr:col>24</xdr:col>
      <xdr:colOff>114300</xdr:colOff>
      <xdr:row>83</xdr:row>
      <xdr:rowOff>41548</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127500" y="136559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384550" y="136477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571750" y="136510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778000" y="136232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65677</xdr:rowOff>
    </xdr:from>
    <xdr:to>
      <xdr:col>6</xdr:col>
      <xdr:colOff>38100</xdr:colOff>
      <xdr:row>82</xdr:row>
      <xdr:rowOff>167277</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984250" y="136102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108131</xdr:rowOff>
    </xdr:from>
    <xdr:to>
      <xdr:col>24</xdr:col>
      <xdr:colOff>114300</xdr:colOff>
      <xdr:row>79</xdr:row>
      <xdr:rowOff>38281</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127500" y="129922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57892</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F00-000031010000}"/>
            </a:ext>
          </a:extLst>
        </xdr:cNvPr>
        <xdr:cNvSpPr txBox="1"/>
      </xdr:nvSpPr>
      <xdr:spPr>
        <a:xfrm>
          <a:off x="4216400" y="1294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70576</xdr:rowOff>
    </xdr:from>
    <xdr:to>
      <xdr:col>20</xdr:col>
      <xdr:colOff>38100</xdr:colOff>
      <xdr:row>79</xdr:row>
      <xdr:rowOff>726</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384550" y="129547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121376</xdr:rowOff>
    </xdr:from>
    <xdr:to>
      <xdr:col>24</xdr:col>
      <xdr:colOff>63500</xdr:colOff>
      <xdr:row>78</xdr:row>
      <xdr:rowOff>158931</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429000" y="13005526"/>
          <a:ext cx="7493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31387</xdr:rowOff>
    </xdr:from>
    <xdr:to>
      <xdr:col>15</xdr:col>
      <xdr:colOff>101600</xdr:colOff>
      <xdr:row>78</xdr:row>
      <xdr:rowOff>132987</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571750" y="1291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82187</xdr:rowOff>
    </xdr:from>
    <xdr:to>
      <xdr:col>19</xdr:col>
      <xdr:colOff>177800</xdr:colOff>
      <xdr:row>78</xdr:row>
      <xdr:rowOff>121376</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622550" y="12966337"/>
          <a:ext cx="80645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165281</xdr:rowOff>
    </xdr:from>
    <xdr:to>
      <xdr:col>10</xdr:col>
      <xdr:colOff>165100</xdr:colOff>
      <xdr:row>78</xdr:row>
      <xdr:rowOff>95431</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778000" y="128843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44631</xdr:rowOff>
    </xdr:from>
    <xdr:to>
      <xdr:col>15</xdr:col>
      <xdr:colOff>50800</xdr:colOff>
      <xdr:row>78</xdr:row>
      <xdr:rowOff>82187</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828800" y="12928781"/>
          <a:ext cx="7937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126093</xdr:rowOff>
    </xdr:from>
    <xdr:to>
      <xdr:col>6</xdr:col>
      <xdr:colOff>38100</xdr:colOff>
      <xdr:row>78</xdr:row>
      <xdr:rowOff>56243</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984250" y="128451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5443</xdr:rowOff>
    </xdr:from>
    <xdr:to>
      <xdr:col>10</xdr:col>
      <xdr:colOff>114300</xdr:colOff>
      <xdr:row>78</xdr:row>
      <xdr:rowOff>44631</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028700" y="12889593"/>
          <a:ext cx="8001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24509</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F00-00003A010000}"/>
            </a:ext>
          </a:extLst>
        </xdr:cNvPr>
        <xdr:cNvSpPr txBox="1"/>
      </xdr:nvSpPr>
      <xdr:spPr>
        <a:xfrm>
          <a:off x="3239144" y="13734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27776</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F00-00003B010000}"/>
            </a:ext>
          </a:extLst>
        </xdr:cNvPr>
        <xdr:cNvSpPr txBox="1"/>
      </xdr:nvSpPr>
      <xdr:spPr>
        <a:xfrm>
          <a:off x="2439044" y="13737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F00-00003C010000}"/>
            </a:ext>
          </a:extLst>
        </xdr:cNvPr>
        <xdr:cNvSpPr txBox="1"/>
      </xdr:nvSpPr>
      <xdr:spPr>
        <a:xfrm>
          <a:off x="1645294" y="1370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158404</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F00-00003D010000}"/>
            </a:ext>
          </a:extLst>
        </xdr:cNvPr>
        <xdr:cNvSpPr txBox="1"/>
      </xdr:nvSpPr>
      <xdr:spPr>
        <a:xfrm>
          <a:off x="851544" y="13702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17253</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F00-00003E010000}"/>
            </a:ext>
          </a:extLst>
        </xdr:cNvPr>
        <xdr:cNvSpPr txBox="1"/>
      </xdr:nvSpPr>
      <xdr:spPr>
        <a:xfrm>
          <a:off x="3239144" y="12736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149514</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F00-00003F010000}"/>
            </a:ext>
          </a:extLst>
        </xdr:cNvPr>
        <xdr:cNvSpPr txBox="1"/>
      </xdr:nvSpPr>
      <xdr:spPr>
        <a:xfrm>
          <a:off x="2439044" y="12703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111958</xdr:rowOff>
    </xdr:from>
    <xdr:ext cx="340478" cy="259045"/>
    <xdr:sp macro="" textlink="">
      <xdr:nvSpPr>
        <xdr:cNvPr id="320" name="n_3mainValue【福祉施設】&#10;有形固定資産減価償却率">
          <a:extLst>
            <a:ext uri="{FF2B5EF4-FFF2-40B4-BE49-F238E27FC236}">
              <a16:creationId xmlns:a16="http://schemas.microsoft.com/office/drawing/2014/main" id="{00000000-0008-0000-0F00-000040010000}"/>
            </a:ext>
          </a:extLst>
        </xdr:cNvPr>
        <xdr:cNvSpPr txBox="1"/>
      </xdr:nvSpPr>
      <xdr:spPr>
        <a:xfrm>
          <a:off x="1677611" y="126659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72770</xdr:rowOff>
    </xdr:from>
    <xdr:ext cx="340478" cy="259045"/>
    <xdr:sp macro="" textlink="">
      <xdr:nvSpPr>
        <xdr:cNvPr id="321" name="n_4mainValue【福祉施設】&#10;有形固定資産減価償却率">
          <a:extLst>
            <a:ext uri="{FF2B5EF4-FFF2-40B4-BE49-F238E27FC236}">
              <a16:creationId xmlns:a16="http://schemas.microsoft.com/office/drawing/2014/main" id="{00000000-0008-0000-0F00-000041010000}"/>
            </a:ext>
          </a:extLst>
        </xdr:cNvPr>
        <xdr:cNvSpPr txBox="1"/>
      </xdr:nvSpPr>
      <xdr:spPr>
        <a:xfrm>
          <a:off x="864811" y="126267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F00-000058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63500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9429115" y="12750800"/>
          <a:ext cx="0" cy="1517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F00-00005A010000}"/>
            </a:ext>
          </a:extLst>
        </xdr:cNvPr>
        <xdr:cNvSpPr txBox="1"/>
      </xdr:nvSpPr>
      <xdr:spPr>
        <a:xfrm>
          <a:off x="9467850"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9359900" y="14268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F00-00005C010000}"/>
            </a:ext>
          </a:extLst>
        </xdr:cNvPr>
        <xdr:cNvSpPr txBox="1"/>
      </xdr:nvSpPr>
      <xdr:spPr>
        <a:xfrm>
          <a:off x="9467850" y="125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9359900" y="12750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F00-00005E010000}"/>
            </a:ext>
          </a:extLst>
        </xdr:cNvPr>
        <xdr:cNvSpPr txBox="1"/>
      </xdr:nvSpPr>
      <xdr:spPr>
        <a:xfrm>
          <a:off x="9467850" y="1354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398000" y="13684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139700</xdr:rowOff>
    </xdr:from>
    <xdr:to>
      <xdr:col>50</xdr:col>
      <xdr:colOff>165100</xdr:colOff>
      <xdr:row>83</xdr:row>
      <xdr:rowOff>69850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3600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42250" y="13728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19050</xdr:rowOff>
    </xdr:from>
    <xdr:to>
      <xdr:col>41</xdr:col>
      <xdr:colOff>101600</xdr:colOff>
      <xdr:row>83</xdr:row>
      <xdr:rowOff>120650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02945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6350</xdr:rowOff>
    </xdr:from>
    <xdr:to>
      <xdr:col>36</xdr:col>
      <xdr:colOff>165100</xdr:colOff>
      <xdr:row>83</xdr:row>
      <xdr:rowOff>107950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2357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146050</xdr:rowOff>
    </xdr:from>
    <xdr:to>
      <xdr:col>55</xdr:col>
      <xdr:colOff>50800</xdr:colOff>
      <xdr:row>86</xdr:row>
      <xdr:rowOff>76200</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9398000" y="14185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60977</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F00-00006A010000}"/>
            </a:ext>
          </a:extLst>
        </xdr:cNvPr>
        <xdr:cNvSpPr txBox="1"/>
      </xdr:nvSpPr>
      <xdr:spPr>
        <a:xfrm>
          <a:off x="9467850"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146050</xdr:rowOff>
    </xdr:from>
    <xdr:to>
      <xdr:col>50</xdr:col>
      <xdr:colOff>165100</xdr:colOff>
      <xdr:row>86</xdr:row>
      <xdr:rowOff>76200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8636000" y="14185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25400</xdr:rowOff>
    </xdr:from>
    <xdr:to>
      <xdr:col>55</xdr:col>
      <xdr:colOff>0</xdr:colOff>
      <xdr:row>86</xdr:row>
      <xdr:rowOff>25400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8686800" y="142303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146050</xdr:rowOff>
    </xdr:from>
    <xdr:to>
      <xdr:col>46</xdr:col>
      <xdr:colOff>38100</xdr:colOff>
      <xdr:row>86</xdr:row>
      <xdr:rowOff>76200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7842250" y="14185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25400</xdr:rowOff>
    </xdr:from>
    <xdr:to>
      <xdr:col>50</xdr:col>
      <xdr:colOff>114300</xdr:colOff>
      <xdr:row>86</xdr:row>
      <xdr:rowOff>25400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886700" y="14230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146050</xdr:rowOff>
    </xdr:from>
    <xdr:to>
      <xdr:col>41</xdr:col>
      <xdr:colOff>101600</xdr:colOff>
      <xdr:row>86</xdr:row>
      <xdr:rowOff>76200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029450" y="14185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25400</xdr:rowOff>
    </xdr:from>
    <xdr:to>
      <xdr:col>45</xdr:col>
      <xdr:colOff>177800</xdr:colOff>
      <xdr:row>86</xdr:row>
      <xdr:rowOff>25400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080250" y="142303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146050</xdr:rowOff>
    </xdr:from>
    <xdr:to>
      <xdr:col>36</xdr:col>
      <xdr:colOff>165100</xdr:colOff>
      <xdr:row>86</xdr:row>
      <xdr:rowOff>76200</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235700" y="14185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25400</xdr:rowOff>
    </xdr:from>
    <xdr:to>
      <xdr:col>41</xdr:col>
      <xdr:colOff>50800</xdr:colOff>
      <xdr:row>86</xdr:row>
      <xdr:rowOff>25400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6286500" y="142303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86377</xdr:rowOff>
    </xdr:from>
    <xdr:ext cx="469744" cy="259045"/>
    <xdr:sp macro="" textlink="">
      <xdr:nvSpPr>
        <xdr:cNvPr id="371" name="n_1aveValue【福祉施設】&#10;一人当たり面積">
          <a:extLst>
            <a:ext uri="{FF2B5EF4-FFF2-40B4-BE49-F238E27FC236}">
              <a16:creationId xmlns:a16="http://schemas.microsoft.com/office/drawing/2014/main" id="{00000000-0008-0000-0F00-000073010000}"/>
            </a:ext>
          </a:extLst>
        </xdr:cNvPr>
        <xdr:cNvSpPr txBox="1"/>
      </xdr:nvSpPr>
      <xdr:spPr>
        <a:xfrm>
          <a:off x="845827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137177</xdr:rowOff>
    </xdr:from>
    <xdr:ext cx="469744" cy="259045"/>
    <xdr:sp macro="" textlink="">
      <xdr:nvSpPr>
        <xdr:cNvPr id="372" name="n_2aveValue【福祉施設】&#10;一人当たり面積">
          <a:extLst>
            <a:ext uri="{FF2B5EF4-FFF2-40B4-BE49-F238E27FC236}">
              <a16:creationId xmlns:a16="http://schemas.microsoft.com/office/drawing/2014/main" id="{00000000-0008-0000-0F00-000074010000}"/>
            </a:ext>
          </a:extLst>
        </xdr:cNvPr>
        <xdr:cNvSpPr txBox="1"/>
      </xdr:nvSpPr>
      <xdr:spPr>
        <a:xfrm>
          <a:off x="76772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137177</xdr:rowOff>
    </xdr:from>
    <xdr:ext cx="469744" cy="259045"/>
    <xdr:sp macro="" textlink="">
      <xdr:nvSpPr>
        <xdr:cNvPr id="373" name="n_3aveValue【福祉施設】&#10;一人当たり面積">
          <a:extLst>
            <a:ext uri="{FF2B5EF4-FFF2-40B4-BE49-F238E27FC236}">
              <a16:creationId xmlns:a16="http://schemas.microsoft.com/office/drawing/2014/main" id="{00000000-0008-0000-0F00-000075010000}"/>
            </a:ext>
          </a:extLst>
        </xdr:cNvPr>
        <xdr:cNvSpPr txBox="1"/>
      </xdr:nvSpPr>
      <xdr:spPr>
        <a:xfrm>
          <a:off x="6864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124477</xdr:rowOff>
    </xdr:from>
    <xdr:ext cx="469744" cy="259045"/>
    <xdr:sp macro="" textlink="">
      <xdr:nvSpPr>
        <xdr:cNvPr id="374" name="n_4aveValue【福祉施設】&#10;一人当たり面積">
          <a:extLst>
            <a:ext uri="{FF2B5EF4-FFF2-40B4-BE49-F238E27FC236}">
              <a16:creationId xmlns:a16="http://schemas.microsoft.com/office/drawing/2014/main" id="{00000000-0008-0000-0F00-000076010000}"/>
            </a:ext>
          </a:extLst>
        </xdr:cNvPr>
        <xdr:cNvSpPr txBox="1"/>
      </xdr:nvSpPr>
      <xdr:spPr>
        <a:xfrm>
          <a:off x="607067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67327</xdr:rowOff>
    </xdr:from>
    <xdr:ext cx="469744" cy="259045"/>
    <xdr:sp macro="" textlink="">
      <xdr:nvSpPr>
        <xdr:cNvPr id="375" name="n_1mainValue【福祉施設】&#10;一人当たり面積">
          <a:extLst>
            <a:ext uri="{FF2B5EF4-FFF2-40B4-BE49-F238E27FC236}">
              <a16:creationId xmlns:a16="http://schemas.microsoft.com/office/drawing/2014/main" id="{00000000-0008-0000-0F00-000077010000}"/>
            </a:ext>
          </a:extLst>
        </xdr:cNvPr>
        <xdr:cNvSpPr txBox="1"/>
      </xdr:nvSpPr>
      <xdr:spPr>
        <a:xfrm>
          <a:off x="845827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67327</xdr:rowOff>
    </xdr:from>
    <xdr:ext cx="469744" cy="259045"/>
    <xdr:sp macro="" textlink="">
      <xdr:nvSpPr>
        <xdr:cNvPr id="376" name="n_2mainValue【福祉施設】&#10;一人当たり面積">
          <a:extLst>
            <a:ext uri="{FF2B5EF4-FFF2-40B4-BE49-F238E27FC236}">
              <a16:creationId xmlns:a16="http://schemas.microsoft.com/office/drawing/2014/main" id="{00000000-0008-0000-0F00-000078010000}"/>
            </a:ext>
          </a:extLst>
        </xdr:cNvPr>
        <xdr:cNvSpPr txBox="1"/>
      </xdr:nvSpPr>
      <xdr:spPr>
        <a:xfrm>
          <a:off x="76772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67327</xdr:rowOff>
    </xdr:from>
    <xdr:ext cx="469744" cy="259045"/>
    <xdr:sp macro="" textlink="">
      <xdr:nvSpPr>
        <xdr:cNvPr id="377" name="n_3mainValue【福祉施設】&#10;一人当たり面積">
          <a:extLst>
            <a:ext uri="{FF2B5EF4-FFF2-40B4-BE49-F238E27FC236}">
              <a16:creationId xmlns:a16="http://schemas.microsoft.com/office/drawing/2014/main" id="{00000000-0008-0000-0F00-000079010000}"/>
            </a:ext>
          </a:extLst>
        </xdr:cNvPr>
        <xdr:cNvSpPr txBox="1"/>
      </xdr:nvSpPr>
      <xdr:spPr>
        <a:xfrm>
          <a:off x="68644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67327</xdr:rowOff>
    </xdr:from>
    <xdr:ext cx="469744" cy="259045"/>
    <xdr:sp macro="" textlink="">
      <xdr:nvSpPr>
        <xdr:cNvPr id="378" name="n_4mainValue【福祉施設】&#10;一人当たり面積">
          <a:extLst>
            <a:ext uri="{FF2B5EF4-FFF2-40B4-BE49-F238E27FC236}">
              <a16:creationId xmlns:a16="http://schemas.microsoft.com/office/drawing/2014/main" id="{00000000-0008-0000-0F00-00007A010000}"/>
            </a:ext>
          </a:extLst>
        </xdr:cNvPr>
        <xdr:cNvSpPr txBox="1"/>
      </xdr:nvSpPr>
      <xdr:spPr>
        <a:xfrm>
          <a:off x="607067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F00-000093010000}"/>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4177665" y="166758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F00-000095010000}"/>
            </a:ext>
          </a:extLst>
        </xdr:cNvPr>
        <xdr:cNvSpPr txBox="1"/>
      </xdr:nvSpPr>
      <xdr:spPr>
        <a:xfrm>
          <a:off x="4216400" y="18087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108450" y="180833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F00-000097010000}"/>
            </a:ext>
          </a:extLst>
        </xdr:cNvPr>
        <xdr:cNvSpPr txBox="1"/>
      </xdr:nvSpPr>
      <xdr:spPr>
        <a:xfrm>
          <a:off x="4216400" y="164510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108450" y="166758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47914</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F00-000099010000}"/>
            </a:ext>
          </a:extLst>
        </xdr:cNvPr>
        <xdr:cNvSpPr txBox="1"/>
      </xdr:nvSpPr>
      <xdr:spPr>
        <a:xfrm>
          <a:off x="4216400" y="17307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4127500" y="1732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59689</xdr:rowOff>
    </xdr:from>
    <xdr:to>
      <xdr:col>20</xdr:col>
      <xdr:colOff>38100</xdr:colOff>
      <xdr:row>104</xdr:row>
      <xdr:rowOff>161289</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384550" y="173189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571750" y="1730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40095</xdr:rowOff>
    </xdr:from>
    <xdr:to>
      <xdr:col>10</xdr:col>
      <xdr:colOff>165100</xdr:colOff>
      <xdr:row>104</xdr:row>
      <xdr:rowOff>141695</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778000" y="172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984250" y="173255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25400</xdr:rowOff>
    </xdr:from>
    <xdr:to>
      <xdr:col>24</xdr:col>
      <xdr:colOff>114300</xdr:colOff>
      <xdr:row>102</xdr:row>
      <xdr:rowOff>127000</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4127500" y="1694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48277</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F00-0000A5010000}"/>
            </a:ext>
          </a:extLst>
        </xdr:cNvPr>
        <xdr:cNvSpPr txBox="1"/>
      </xdr:nvSpPr>
      <xdr:spPr>
        <a:xfrm>
          <a:off x="4216400" y="1679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165826</xdr:rowOff>
    </xdr:from>
    <xdr:to>
      <xdr:col>20</xdr:col>
      <xdr:colOff>38100</xdr:colOff>
      <xdr:row>102</xdr:row>
      <xdr:rowOff>95976</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384550" y="169107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45176</xdr:rowOff>
    </xdr:from>
    <xdr:to>
      <xdr:col>24</xdr:col>
      <xdr:colOff>63500</xdr:colOff>
      <xdr:row>102</xdr:row>
      <xdr:rowOff>76200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3429000" y="16961576"/>
          <a:ext cx="7493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159294</xdr:rowOff>
    </xdr:from>
    <xdr:to>
      <xdr:col>15</xdr:col>
      <xdr:colOff>101600</xdr:colOff>
      <xdr:row>106</xdr:row>
      <xdr:rowOff>89444</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571750" y="175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45176</xdr:rowOff>
    </xdr:from>
    <xdr:to>
      <xdr:col>19</xdr:col>
      <xdr:colOff>177800</xdr:colOff>
      <xdr:row>106</xdr:row>
      <xdr:rowOff>38644</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flipV="1">
          <a:off x="2622550" y="16961576"/>
          <a:ext cx="806450" cy="67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126637</xdr:rowOff>
    </xdr:from>
    <xdr:to>
      <xdr:col>10</xdr:col>
      <xdr:colOff>165100</xdr:colOff>
      <xdr:row>106</xdr:row>
      <xdr:rowOff>56787</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7780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5987</xdr:rowOff>
    </xdr:from>
    <xdr:to>
      <xdr:col>15</xdr:col>
      <xdr:colOff>50800</xdr:colOff>
      <xdr:row>106</xdr:row>
      <xdr:rowOff>38644</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828800" y="17608187"/>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74386</xdr:rowOff>
    </xdr:from>
    <xdr:to>
      <xdr:col>6</xdr:col>
      <xdr:colOff>38100</xdr:colOff>
      <xdr:row>106</xdr:row>
      <xdr:rowOff>4536</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984250" y="175051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125186</xdr:rowOff>
    </xdr:from>
    <xdr:to>
      <xdr:col>10</xdr:col>
      <xdr:colOff>114300</xdr:colOff>
      <xdr:row>106</xdr:row>
      <xdr:rowOff>5987</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028700" y="17555936"/>
          <a:ext cx="8001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152416</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F00-0000AE010000}"/>
            </a:ext>
          </a:extLst>
        </xdr:cNvPr>
        <xdr:cNvSpPr txBox="1"/>
      </xdr:nvSpPr>
      <xdr:spPr>
        <a:xfrm>
          <a:off x="3239144" y="1741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F00-0000AF010000}"/>
            </a:ext>
          </a:extLst>
        </xdr:cNvPr>
        <xdr:cNvSpPr txBox="1"/>
      </xdr:nvSpPr>
      <xdr:spPr>
        <a:xfrm>
          <a:off x="2439044" y="1708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158222</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F00-0000B0010000}"/>
            </a:ext>
          </a:extLst>
        </xdr:cNvPr>
        <xdr:cNvSpPr txBox="1"/>
      </xdr:nvSpPr>
      <xdr:spPr>
        <a:xfrm>
          <a:off x="1645294" y="170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F00-0000B1010000}"/>
            </a:ext>
          </a:extLst>
        </xdr:cNvPr>
        <xdr:cNvSpPr txBox="1"/>
      </xdr:nvSpPr>
      <xdr:spPr>
        <a:xfrm>
          <a:off x="851544" y="1710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112503</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F00-0000B2010000}"/>
            </a:ext>
          </a:extLst>
        </xdr:cNvPr>
        <xdr:cNvSpPr txBox="1"/>
      </xdr:nvSpPr>
      <xdr:spPr>
        <a:xfrm>
          <a:off x="3239144" y="16686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80571</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F00-0000B3010000}"/>
            </a:ext>
          </a:extLst>
        </xdr:cNvPr>
        <xdr:cNvSpPr txBox="1"/>
      </xdr:nvSpPr>
      <xdr:spPr>
        <a:xfrm>
          <a:off x="2439044" y="1768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47914</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F00-0000B4010000}"/>
            </a:ext>
          </a:extLst>
        </xdr:cNvPr>
        <xdr:cNvSpPr txBox="1"/>
      </xdr:nvSpPr>
      <xdr:spPr>
        <a:xfrm>
          <a:off x="164529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167113</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F00-0000B5010000}"/>
            </a:ext>
          </a:extLst>
        </xdr:cNvPr>
        <xdr:cNvSpPr txBox="1"/>
      </xdr:nvSpPr>
      <xdr:spPr>
        <a:xfrm>
          <a:off x="851544" y="1759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F00-0000CC010000}"/>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106680</xdr:rowOff>
    </xdr:from>
    <xdr:to>
      <xdr:col>54</xdr:col>
      <xdr:colOff>189865</xdr:colOff>
      <xdr:row>108</xdr:row>
      <xdr:rowOff>121920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9429115" y="166801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F00-0000CE010000}"/>
            </a:ext>
          </a:extLst>
        </xdr:cNvPr>
        <xdr:cNvSpPr txBox="1"/>
      </xdr:nvSpPr>
      <xdr:spPr>
        <a:xfrm>
          <a:off x="9467850"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9359900" y="18067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53357</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F00-0000D0010000}"/>
            </a:ext>
          </a:extLst>
        </xdr:cNvPr>
        <xdr:cNvSpPr txBox="1"/>
      </xdr:nvSpPr>
      <xdr:spPr>
        <a:xfrm>
          <a:off x="9467850" y="1645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106680</xdr:rowOff>
    </xdr:from>
    <xdr:to>
      <xdr:col>55</xdr:col>
      <xdr:colOff>88900</xdr:colOff>
      <xdr:row>100</xdr:row>
      <xdr:rowOff>106680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9359900" y="166801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F00-0000D2010000}"/>
            </a:ext>
          </a:extLst>
        </xdr:cNvPr>
        <xdr:cNvSpPr txBox="1"/>
      </xdr:nvSpPr>
      <xdr:spPr>
        <a:xfrm>
          <a:off x="9467850" y="1745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9398000" y="1747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863600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90170</xdr:rowOff>
    </xdr:from>
    <xdr:to>
      <xdr:col>46</xdr:col>
      <xdr:colOff>38100</xdr:colOff>
      <xdr:row>106</xdr:row>
      <xdr:rowOff>20320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7842250" y="175209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113030</xdr:rowOff>
    </xdr:from>
    <xdr:to>
      <xdr:col>41</xdr:col>
      <xdr:colOff>101600</xdr:colOff>
      <xdr:row>106</xdr:row>
      <xdr:rowOff>43180</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7029450" y="1754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6235700" y="175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55880</xdr:rowOff>
    </xdr:from>
    <xdr:to>
      <xdr:col>55</xdr:col>
      <xdr:colOff>50800</xdr:colOff>
      <xdr:row>100</xdr:row>
      <xdr:rowOff>157480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9398000" y="166293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8907</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F00-0000DE010000}"/>
            </a:ext>
          </a:extLst>
        </xdr:cNvPr>
        <xdr:cNvSpPr txBox="1"/>
      </xdr:nvSpPr>
      <xdr:spPr>
        <a:xfrm>
          <a:off x="9467850" y="1658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63500</xdr:rowOff>
    </xdr:from>
    <xdr:to>
      <xdr:col>50</xdr:col>
      <xdr:colOff>165100</xdr:colOff>
      <xdr:row>100</xdr:row>
      <xdr:rowOff>165100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8636000" y="166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106680</xdr:rowOff>
    </xdr:from>
    <xdr:to>
      <xdr:col>55</xdr:col>
      <xdr:colOff>0</xdr:colOff>
      <xdr:row>100</xdr:row>
      <xdr:rowOff>114300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8686800" y="16680180"/>
          <a:ext cx="7429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166370</xdr:rowOff>
    </xdr:from>
    <xdr:to>
      <xdr:col>46</xdr:col>
      <xdr:colOff>38100</xdr:colOff>
      <xdr:row>104</xdr:row>
      <xdr:rowOff>96520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7842250" y="172542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114300</xdr:rowOff>
    </xdr:from>
    <xdr:to>
      <xdr:col>50</xdr:col>
      <xdr:colOff>114300</xdr:colOff>
      <xdr:row>104</xdr:row>
      <xdr:rowOff>45720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7886700" y="16687800"/>
          <a:ext cx="8001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166370</xdr:rowOff>
    </xdr:from>
    <xdr:to>
      <xdr:col>41</xdr:col>
      <xdr:colOff>101600</xdr:colOff>
      <xdr:row>104</xdr:row>
      <xdr:rowOff>96520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7029450" y="1725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45720</xdr:rowOff>
    </xdr:from>
    <xdr:to>
      <xdr:col>45</xdr:col>
      <xdr:colOff>177800</xdr:colOff>
      <xdr:row>104</xdr:row>
      <xdr:rowOff>45720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7080250" y="1730502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48261</xdr:rowOff>
    </xdr:from>
    <xdr:to>
      <xdr:col>36</xdr:col>
      <xdr:colOff>165100</xdr:colOff>
      <xdr:row>104</xdr:row>
      <xdr:rowOff>149861</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62357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45720</xdr:rowOff>
    </xdr:from>
    <xdr:to>
      <xdr:col>41</xdr:col>
      <xdr:colOff>50800</xdr:colOff>
      <xdr:row>104</xdr:row>
      <xdr:rowOff>99061</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6286500" y="17305020"/>
          <a:ext cx="79375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87" name="n_1aveValue【市民会館】&#10;一人当たり面積">
          <a:extLst>
            <a:ext uri="{FF2B5EF4-FFF2-40B4-BE49-F238E27FC236}">
              <a16:creationId xmlns:a16="http://schemas.microsoft.com/office/drawing/2014/main" id="{00000000-0008-0000-0F00-0000E7010000}"/>
            </a:ext>
          </a:extLst>
        </xdr:cNvPr>
        <xdr:cNvSpPr txBox="1"/>
      </xdr:nvSpPr>
      <xdr:spPr>
        <a:xfrm>
          <a:off x="8458277" y="175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11447</xdr:rowOff>
    </xdr:from>
    <xdr:ext cx="469744" cy="259045"/>
    <xdr:sp macro="" textlink="">
      <xdr:nvSpPr>
        <xdr:cNvPr id="488" name="n_2aveValue【市民会館】&#10;一人当たり面積">
          <a:extLst>
            <a:ext uri="{FF2B5EF4-FFF2-40B4-BE49-F238E27FC236}">
              <a16:creationId xmlns:a16="http://schemas.microsoft.com/office/drawing/2014/main" id="{00000000-0008-0000-0F00-0000E8010000}"/>
            </a:ext>
          </a:extLst>
        </xdr:cNvPr>
        <xdr:cNvSpPr txBox="1"/>
      </xdr:nvSpPr>
      <xdr:spPr>
        <a:xfrm>
          <a:off x="7677227" y="176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34307</xdr:rowOff>
    </xdr:from>
    <xdr:ext cx="469744" cy="259045"/>
    <xdr:sp macro="" textlink="">
      <xdr:nvSpPr>
        <xdr:cNvPr id="489" name="n_3aveValue【市民会館】&#10;一人当たり面積">
          <a:extLst>
            <a:ext uri="{FF2B5EF4-FFF2-40B4-BE49-F238E27FC236}">
              <a16:creationId xmlns:a16="http://schemas.microsoft.com/office/drawing/2014/main" id="{00000000-0008-0000-0F00-0000E9010000}"/>
            </a:ext>
          </a:extLst>
        </xdr:cNvPr>
        <xdr:cNvSpPr txBox="1"/>
      </xdr:nvSpPr>
      <xdr:spPr>
        <a:xfrm>
          <a:off x="6864427" y="1763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57166</xdr:rowOff>
    </xdr:from>
    <xdr:ext cx="469744" cy="259045"/>
    <xdr:sp macro="" textlink="">
      <xdr:nvSpPr>
        <xdr:cNvPr id="490" name="n_4aveValue【市民会館】&#10;一人当たり面積">
          <a:extLst>
            <a:ext uri="{FF2B5EF4-FFF2-40B4-BE49-F238E27FC236}">
              <a16:creationId xmlns:a16="http://schemas.microsoft.com/office/drawing/2014/main" id="{00000000-0008-0000-0F00-0000EA010000}"/>
            </a:ext>
          </a:extLst>
        </xdr:cNvPr>
        <xdr:cNvSpPr txBox="1"/>
      </xdr:nvSpPr>
      <xdr:spPr>
        <a:xfrm>
          <a:off x="6070677" y="1765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10177</xdr:rowOff>
    </xdr:from>
    <xdr:ext cx="469744" cy="259045"/>
    <xdr:sp macro="" textlink="">
      <xdr:nvSpPr>
        <xdr:cNvPr id="491" name="n_1mainValue【市民会館】&#10;一人当たり面積">
          <a:extLst>
            <a:ext uri="{FF2B5EF4-FFF2-40B4-BE49-F238E27FC236}">
              <a16:creationId xmlns:a16="http://schemas.microsoft.com/office/drawing/2014/main" id="{00000000-0008-0000-0F00-0000EB010000}"/>
            </a:ext>
          </a:extLst>
        </xdr:cNvPr>
        <xdr:cNvSpPr txBox="1"/>
      </xdr:nvSpPr>
      <xdr:spPr>
        <a:xfrm>
          <a:off x="8458277" y="1641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113047</xdr:rowOff>
    </xdr:from>
    <xdr:ext cx="469744" cy="259045"/>
    <xdr:sp macro="" textlink="">
      <xdr:nvSpPr>
        <xdr:cNvPr id="492" name="n_2mainValue【市民会館】&#10;一人当たり面積">
          <a:extLst>
            <a:ext uri="{FF2B5EF4-FFF2-40B4-BE49-F238E27FC236}">
              <a16:creationId xmlns:a16="http://schemas.microsoft.com/office/drawing/2014/main" id="{00000000-0008-0000-0F00-0000EC010000}"/>
            </a:ext>
          </a:extLst>
        </xdr:cNvPr>
        <xdr:cNvSpPr txBox="1"/>
      </xdr:nvSpPr>
      <xdr:spPr>
        <a:xfrm>
          <a:off x="7677227"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113047</xdr:rowOff>
    </xdr:from>
    <xdr:ext cx="469744" cy="259045"/>
    <xdr:sp macro="" textlink="">
      <xdr:nvSpPr>
        <xdr:cNvPr id="493" name="n_3mainValue【市民会館】&#10;一人当たり面積">
          <a:extLst>
            <a:ext uri="{FF2B5EF4-FFF2-40B4-BE49-F238E27FC236}">
              <a16:creationId xmlns:a16="http://schemas.microsoft.com/office/drawing/2014/main" id="{00000000-0008-0000-0F00-0000ED010000}"/>
            </a:ext>
          </a:extLst>
        </xdr:cNvPr>
        <xdr:cNvSpPr txBox="1"/>
      </xdr:nvSpPr>
      <xdr:spPr>
        <a:xfrm>
          <a:off x="6864427"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166388</xdr:rowOff>
    </xdr:from>
    <xdr:ext cx="469744" cy="259045"/>
    <xdr:sp macro="" textlink="">
      <xdr:nvSpPr>
        <xdr:cNvPr id="494" name="n_4mainValue【市民会館】&#10;一人当たり面積">
          <a:extLst>
            <a:ext uri="{FF2B5EF4-FFF2-40B4-BE49-F238E27FC236}">
              <a16:creationId xmlns:a16="http://schemas.microsoft.com/office/drawing/2014/main" id="{00000000-0008-0000-0F00-0000EE010000}"/>
            </a:ext>
          </a:extLst>
        </xdr:cNvPr>
        <xdr:cNvSpPr txBox="1"/>
      </xdr:nvSpPr>
      <xdr:spPr>
        <a:xfrm>
          <a:off x="607067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F00-00000602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106680</xdr:rowOff>
    </xdr:from>
    <xdr:to>
      <xdr:col>85</xdr:col>
      <xdr:colOff>126364</xdr:colOff>
      <xdr:row>42</xdr:row>
      <xdr:rowOff>5715</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4699614" y="5561330"/>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9542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F00-000008020000}"/>
            </a:ext>
          </a:extLst>
        </xdr:cNvPr>
        <xdr:cNvSpPr txBox="1"/>
      </xdr:nvSpPr>
      <xdr:spPr>
        <a:xfrm>
          <a:off x="14738350" y="695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xdr:rowOff>
    </xdr:from>
    <xdr:to>
      <xdr:col>86</xdr:col>
      <xdr:colOff>25400</xdr:colOff>
      <xdr:row>42</xdr:row>
      <xdr:rowOff>5715</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4611350" y="69462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53357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F00-00000A020000}"/>
            </a:ext>
          </a:extLst>
        </xdr:cNvPr>
        <xdr:cNvSpPr txBox="1"/>
      </xdr:nvSpPr>
      <xdr:spPr>
        <a:xfrm>
          <a:off x="14738350" y="534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106680</xdr:rowOff>
    </xdr:from>
    <xdr:to>
      <xdr:col>86</xdr:col>
      <xdr:colOff>25400</xdr:colOff>
      <xdr:row>33</xdr:row>
      <xdr:rowOff>106680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4611350" y="55613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F00-00000C020000}"/>
            </a:ext>
          </a:extLst>
        </xdr:cNvPr>
        <xdr:cNvSpPr txBox="1"/>
      </xdr:nvSpPr>
      <xdr:spPr>
        <a:xfrm>
          <a:off x="14738350" y="624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4649450" y="62623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3887450" y="62718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33020</xdr:rowOff>
    </xdr:from>
    <xdr:to>
      <xdr:col>76</xdr:col>
      <xdr:colOff>165100</xdr:colOff>
      <xdr:row>38</xdr:row>
      <xdr:rowOff>134620</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309370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2299950" y="6328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61595</xdr:rowOff>
    </xdr:from>
    <xdr:to>
      <xdr:col>67</xdr:col>
      <xdr:colOff>101600</xdr:colOff>
      <xdr:row>38</xdr:row>
      <xdr:rowOff>163195</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148715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33020</xdr:rowOff>
    </xdr:from>
    <xdr:to>
      <xdr:col>85</xdr:col>
      <xdr:colOff>177800</xdr:colOff>
      <xdr:row>36</xdr:row>
      <xdr:rowOff>134620</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4649450" y="59829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55897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F00-000018020000}"/>
            </a:ext>
          </a:extLst>
        </xdr:cNvPr>
        <xdr:cNvSpPr txBox="1"/>
      </xdr:nvSpPr>
      <xdr:spPr>
        <a:xfrm>
          <a:off x="14738350" y="584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149225</xdr:rowOff>
    </xdr:from>
    <xdr:to>
      <xdr:col>81</xdr:col>
      <xdr:colOff>101600</xdr:colOff>
      <xdr:row>36</xdr:row>
      <xdr:rowOff>79375</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3887450" y="59340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28575</xdr:rowOff>
    </xdr:from>
    <xdr:to>
      <xdr:col>85</xdr:col>
      <xdr:colOff>127000</xdr:colOff>
      <xdr:row>36</xdr:row>
      <xdr:rowOff>83820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3938250" y="5978525"/>
          <a:ext cx="762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92075</xdr:rowOff>
    </xdr:from>
    <xdr:to>
      <xdr:col>76</xdr:col>
      <xdr:colOff>165100</xdr:colOff>
      <xdr:row>36</xdr:row>
      <xdr:rowOff>22225</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3093700" y="58769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142875</xdr:rowOff>
    </xdr:from>
    <xdr:to>
      <xdr:col>81</xdr:col>
      <xdr:colOff>50800</xdr:colOff>
      <xdr:row>36</xdr:row>
      <xdr:rowOff>28575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3144500" y="5927725"/>
          <a:ext cx="79375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31115</xdr:rowOff>
    </xdr:from>
    <xdr:to>
      <xdr:col>72</xdr:col>
      <xdr:colOff>38100</xdr:colOff>
      <xdr:row>35</xdr:row>
      <xdr:rowOff>132715</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2299950" y="58159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81915</xdr:rowOff>
    </xdr:from>
    <xdr:to>
      <xdr:col>76</xdr:col>
      <xdr:colOff>114300</xdr:colOff>
      <xdr:row>35</xdr:row>
      <xdr:rowOff>142875</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344400" y="5866765"/>
          <a:ext cx="8001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128270</xdr:rowOff>
    </xdr:from>
    <xdr:to>
      <xdr:col>67</xdr:col>
      <xdr:colOff>101600</xdr:colOff>
      <xdr:row>35</xdr:row>
      <xdr:rowOff>58420</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1487150" y="5748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7620</xdr:rowOff>
    </xdr:from>
    <xdr:to>
      <xdr:col>71</xdr:col>
      <xdr:colOff>177800</xdr:colOff>
      <xdr:row>35</xdr:row>
      <xdr:rowOff>81915</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1537950" y="5792470"/>
          <a:ext cx="80645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3742044" y="63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125747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2960994" y="640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2167244" y="642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154322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1354444" y="643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95902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3742044"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38752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2960994"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149242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2167244" y="560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74947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1354444" y="552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6248514" y="6897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5985051" y="6583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5985051" y="626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5985051" y="5949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5939981" y="56353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5939981" y="5321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00000000-0008-0000-0F00-00004102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95838</xdr:rowOff>
    </xdr:from>
    <xdr:to>
      <xdr:col>116</xdr:col>
      <xdr:colOff>62864</xdr:colOff>
      <xdr:row>42</xdr:row>
      <xdr:rowOff>44707</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flipV="1">
          <a:off x="19951064" y="5550488"/>
          <a:ext cx="0" cy="1434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48534</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00000000-0008-0000-0F00-000043020000}"/>
            </a:ext>
          </a:extLst>
        </xdr:cNvPr>
        <xdr:cNvSpPr txBox="1"/>
      </xdr:nvSpPr>
      <xdr:spPr>
        <a:xfrm>
          <a:off x="19989800" y="698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44707</xdr:rowOff>
    </xdr:from>
    <xdr:to>
      <xdr:col>116</xdr:col>
      <xdr:colOff>152400</xdr:colOff>
      <xdr:row>42</xdr:row>
      <xdr:rowOff>44707</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9881850" y="69852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42515</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00000000-0008-0000-0F00-000045020000}"/>
            </a:ext>
          </a:extLst>
        </xdr:cNvPr>
        <xdr:cNvSpPr txBox="1"/>
      </xdr:nvSpPr>
      <xdr:spPr>
        <a:xfrm>
          <a:off x="19989800" y="533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95838</xdr:rowOff>
    </xdr:from>
    <xdr:to>
      <xdr:col>116</xdr:col>
      <xdr:colOff>152400</xdr:colOff>
      <xdr:row>33</xdr:row>
      <xdr:rowOff>95838</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9881850" y="55504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119382</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00000000-0008-0000-0F00-000047020000}"/>
            </a:ext>
          </a:extLst>
        </xdr:cNvPr>
        <xdr:cNvSpPr txBox="1"/>
      </xdr:nvSpPr>
      <xdr:spPr>
        <a:xfrm>
          <a:off x="19989800" y="623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96506</xdr:rowOff>
    </xdr:from>
    <xdr:to>
      <xdr:col>116</xdr:col>
      <xdr:colOff>114300</xdr:colOff>
      <xdr:row>39</xdr:row>
      <xdr:rowOff>26656</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9900900" y="63766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128956</xdr:rowOff>
    </xdr:from>
    <xdr:to>
      <xdr:col>112</xdr:col>
      <xdr:colOff>38100</xdr:colOff>
      <xdr:row>39</xdr:row>
      <xdr:rowOff>59106</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9157950" y="64091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156007</xdr:rowOff>
    </xdr:from>
    <xdr:to>
      <xdr:col>107</xdr:col>
      <xdr:colOff>101600</xdr:colOff>
      <xdr:row>39</xdr:row>
      <xdr:rowOff>86157</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8345150" y="64361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131699</xdr:rowOff>
    </xdr:from>
    <xdr:to>
      <xdr:col>102</xdr:col>
      <xdr:colOff>165100</xdr:colOff>
      <xdr:row>39</xdr:row>
      <xdr:rowOff>61849</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7551400" y="64118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147124</xdr:rowOff>
    </xdr:from>
    <xdr:to>
      <xdr:col>98</xdr:col>
      <xdr:colOff>38100</xdr:colOff>
      <xdr:row>39</xdr:row>
      <xdr:rowOff>77274</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6757650" y="64272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99064</xdr:rowOff>
    </xdr:from>
    <xdr:to>
      <xdr:col>116</xdr:col>
      <xdr:colOff>114300</xdr:colOff>
      <xdr:row>42</xdr:row>
      <xdr:rowOff>29214</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9900900" y="68745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13991</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00000000-0008-0000-0F00-000053020000}"/>
            </a:ext>
          </a:extLst>
        </xdr:cNvPr>
        <xdr:cNvSpPr txBox="1"/>
      </xdr:nvSpPr>
      <xdr:spPr>
        <a:xfrm>
          <a:off x="19989800" y="67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99651</xdr:rowOff>
    </xdr:from>
    <xdr:to>
      <xdr:col>112</xdr:col>
      <xdr:colOff>38100</xdr:colOff>
      <xdr:row>42</xdr:row>
      <xdr:rowOff>29801</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9157950" y="68751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149864</xdr:rowOff>
    </xdr:from>
    <xdr:to>
      <xdr:col>116</xdr:col>
      <xdr:colOff>63500</xdr:colOff>
      <xdr:row>41</xdr:row>
      <xdr:rowOff>150451</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9202400" y="6925314"/>
          <a:ext cx="7493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100294</xdr:rowOff>
    </xdr:from>
    <xdr:to>
      <xdr:col>107</xdr:col>
      <xdr:colOff>101600</xdr:colOff>
      <xdr:row>42</xdr:row>
      <xdr:rowOff>30444</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8345150" y="68757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150451</xdr:rowOff>
    </xdr:from>
    <xdr:to>
      <xdr:col>111</xdr:col>
      <xdr:colOff>177800</xdr:colOff>
      <xdr:row>41</xdr:row>
      <xdr:rowOff>151094</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8395950" y="6925901"/>
          <a:ext cx="80645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100805</xdr:rowOff>
    </xdr:from>
    <xdr:to>
      <xdr:col>102</xdr:col>
      <xdr:colOff>165100</xdr:colOff>
      <xdr:row>42</xdr:row>
      <xdr:rowOff>30955</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7551400" y="68762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151094</xdr:rowOff>
    </xdr:from>
    <xdr:to>
      <xdr:col>107</xdr:col>
      <xdr:colOff>50800</xdr:colOff>
      <xdr:row>41</xdr:row>
      <xdr:rowOff>151605</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7602200" y="6926544"/>
          <a:ext cx="79375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101219</xdr:rowOff>
    </xdr:from>
    <xdr:to>
      <xdr:col>98</xdr:col>
      <xdr:colOff>38100</xdr:colOff>
      <xdr:row>42</xdr:row>
      <xdr:rowOff>31369</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16757650" y="68766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151605</xdr:rowOff>
    </xdr:from>
    <xdr:to>
      <xdr:col>102</xdr:col>
      <xdr:colOff>114300</xdr:colOff>
      <xdr:row>41</xdr:row>
      <xdr:rowOff>152019</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flipV="1">
          <a:off x="16802100" y="6927055"/>
          <a:ext cx="8001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75633</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8947911" y="61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102684</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166861" y="621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78376</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7354061" y="61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93801</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6560311" y="620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20928</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8947911" y="69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21571</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8166861" y="696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22082</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00000000-0008-0000-0F00-000062020000}"/>
            </a:ext>
          </a:extLst>
        </xdr:cNvPr>
        <xdr:cNvSpPr txBox="1"/>
      </xdr:nvSpPr>
      <xdr:spPr>
        <a:xfrm>
          <a:off x="17354061" y="696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22496</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00000000-0008-0000-0F00-000063020000}"/>
            </a:ext>
          </a:extLst>
        </xdr:cNvPr>
        <xdr:cNvSpPr txBox="1"/>
      </xdr:nvSpPr>
      <xdr:spPr>
        <a:xfrm>
          <a:off x="16560311" y="69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00000000-0008-0000-0F00-00007C02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47353</xdr:rowOff>
    </xdr:from>
    <xdr:to>
      <xdr:col>85</xdr:col>
      <xdr:colOff>126364</xdr:colOff>
      <xdr:row>64</xdr:row>
      <xdr:rowOff>6531</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flipV="1">
          <a:off x="14699614" y="9134203"/>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00000000-0008-0000-0F00-00007E020000}"/>
            </a:ext>
          </a:extLst>
        </xdr:cNvPr>
        <xdr:cNvSpPr txBox="1"/>
      </xdr:nvSpPr>
      <xdr:spPr>
        <a:xfrm>
          <a:off x="14738350" y="1058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4611350" y="105792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165480</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id="{00000000-0008-0000-0F00-000080020000}"/>
            </a:ext>
          </a:extLst>
        </xdr:cNvPr>
        <xdr:cNvSpPr txBox="1"/>
      </xdr:nvSpPr>
      <xdr:spPr>
        <a:xfrm>
          <a:off x="14738350" y="8922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47353</xdr:rowOff>
    </xdr:from>
    <xdr:to>
      <xdr:col>86</xdr:col>
      <xdr:colOff>25400</xdr:colOff>
      <xdr:row>55</xdr:row>
      <xdr:rowOff>47353</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4611350" y="91342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17434</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00000000-0008-0000-0F00-000082020000}"/>
            </a:ext>
          </a:extLst>
        </xdr:cNvPr>
        <xdr:cNvSpPr txBox="1"/>
      </xdr:nvSpPr>
      <xdr:spPr>
        <a:xfrm>
          <a:off x="14738350" y="9929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39007</xdr:rowOff>
    </xdr:from>
    <xdr:to>
      <xdr:col>85</xdr:col>
      <xdr:colOff>177800</xdr:colOff>
      <xdr:row>60</xdr:row>
      <xdr:rowOff>140607</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4649450" y="995135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30843</xdr:rowOff>
    </xdr:from>
    <xdr:to>
      <xdr:col>81</xdr:col>
      <xdr:colOff>101600</xdr:colOff>
      <xdr:row>60</xdr:row>
      <xdr:rowOff>132443</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3887450" y="994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164737</xdr:rowOff>
    </xdr:from>
    <xdr:to>
      <xdr:col>76</xdr:col>
      <xdr:colOff>165100</xdr:colOff>
      <xdr:row>60</xdr:row>
      <xdr:rowOff>94887</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3093700" y="99119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2299950" y="98744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1487150" y="9879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4649450" y="97256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166387</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00000000-0008-0000-0F00-00008E020000}"/>
            </a:ext>
          </a:extLst>
        </xdr:cNvPr>
        <xdr:cNvSpPr txBox="1"/>
      </xdr:nvSpPr>
      <xdr:spPr>
        <a:xfrm>
          <a:off x="14738350" y="958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110853</xdr:rowOff>
    </xdr:from>
    <xdr:to>
      <xdr:col>81</xdr:col>
      <xdr:colOff>101600</xdr:colOff>
      <xdr:row>59</xdr:row>
      <xdr:rowOff>41003</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3887450" y="96930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161653</xdr:rowOff>
    </xdr:from>
    <xdr:to>
      <xdr:col>85</xdr:col>
      <xdr:colOff>127000</xdr:colOff>
      <xdr:row>59</xdr:row>
      <xdr:rowOff>22860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3938250" y="9743803"/>
          <a:ext cx="7620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78196</xdr:rowOff>
    </xdr:from>
    <xdr:to>
      <xdr:col>76</xdr:col>
      <xdr:colOff>165100</xdr:colOff>
      <xdr:row>59</xdr:row>
      <xdr:rowOff>8346</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3093700" y="96603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128996</xdr:rowOff>
    </xdr:from>
    <xdr:to>
      <xdr:col>81</xdr:col>
      <xdr:colOff>50800</xdr:colOff>
      <xdr:row>58</xdr:row>
      <xdr:rowOff>161653</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3144500" y="9711146"/>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47172</xdr:rowOff>
    </xdr:from>
    <xdr:to>
      <xdr:col>72</xdr:col>
      <xdr:colOff>38100</xdr:colOff>
      <xdr:row>58</xdr:row>
      <xdr:rowOff>148772</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2299950" y="96293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97972</xdr:rowOff>
    </xdr:from>
    <xdr:to>
      <xdr:col>76</xdr:col>
      <xdr:colOff>114300</xdr:colOff>
      <xdr:row>58</xdr:row>
      <xdr:rowOff>128996</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344400" y="9680122"/>
          <a:ext cx="8001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45538</xdr:rowOff>
    </xdr:from>
    <xdr:to>
      <xdr:col>67</xdr:col>
      <xdr:colOff>101600</xdr:colOff>
      <xdr:row>59</xdr:row>
      <xdr:rowOff>147138</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1487150" y="979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97972</xdr:rowOff>
    </xdr:from>
    <xdr:to>
      <xdr:col>71</xdr:col>
      <xdr:colOff>177800</xdr:colOff>
      <xdr:row>59</xdr:row>
      <xdr:rowOff>96338</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flipV="1">
          <a:off x="11537950" y="9680122"/>
          <a:ext cx="806450" cy="16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123570</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3742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86014</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296099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21672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13544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57530</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3742044" y="9474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24873</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2960994" y="9441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165299</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00000000-0008-0000-0F00-00009D020000}"/>
            </a:ext>
          </a:extLst>
        </xdr:cNvPr>
        <xdr:cNvSpPr txBox="1"/>
      </xdr:nvSpPr>
      <xdr:spPr>
        <a:xfrm>
          <a:off x="12167244" y="941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163665</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00000000-0008-0000-0F00-00009E020000}"/>
            </a:ext>
          </a:extLst>
        </xdr:cNvPr>
        <xdr:cNvSpPr txBox="1"/>
      </xdr:nvSpPr>
      <xdr:spPr>
        <a:xfrm>
          <a:off x="11354444" y="9580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00000000-0008-0000-0F00-0000B3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flipV="1">
          <a:off x="19951064" y="9389110"/>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00000000-0008-0000-0F00-0000B5020000}"/>
            </a:ext>
          </a:extLst>
        </xdr:cNvPr>
        <xdr:cNvSpPr txBox="1"/>
      </xdr:nvSpPr>
      <xdr:spPr>
        <a:xfrm>
          <a:off x="19989800"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9881850" y="10556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00000000-0008-0000-0F00-0000B7020000}"/>
            </a:ext>
          </a:extLst>
        </xdr:cNvPr>
        <xdr:cNvSpPr txBox="1"/>
      </xdr:nvSpPr>
      <xdr:spPr>
        <a:xfrm>
          <a:off x="1998980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9881850" y="9389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00000000-0008-0000-0F00-0000B9020000}"/>
            </a:ext>
          </a:extLst>
        </xdr:cNvPr>
        <xdr:cNvSpPr txBox="1"/>
      </xdr:nvSpPr>
      <xdr:spPr>
        <a:xfrm>
          <a:off x="19989800" y="10153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9900900" y="1017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9157950" y="101752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8345150" y="1017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7551400" y="1017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6757650" y="10198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19900900" y="9998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109237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00000000-0008-0000-0F00-0000C5020000}"/>
            </a:ext>
          </a:extLst>
        </xdr:cNvPr>
        <xdr:cNvSpPr txBox="1"/>
      </xdr:nvSpPr>
      <xdr:spPr>
        <a:xfrm>
          <a:off x="19989800" y="985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86360</xdr:rowOff>
    </xdr:from>
    <xdr:to>
      <xdr:col>112</xdr:col>
      <xdr:colOff>38100</xdr:colOff>
      <xdr:row>61</xdr:row>
      <xdr:rowOff>16510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19157950" y="99987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137160</xdr:rowOff>
    </xdr:from>
    <xdr:to>
      <xdr:col>116</xdr:col>
      <xdr:colOff>63500</xdr:colOff>
      <xdr:row>60</xdr:row>
      <xdr:rowOff>137160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9202400" y="1004951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86360</xdr:rowOff>
    </xdr:from>
    <xdr:to>
      <xdr:col>107</xdr:col>
      <xdr:colOff>101600</xdr:colOff>
      <xdr:row>61</xdr:row>
      <xdr:rowOff>16510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18345150" y="9998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137160</xdr:rowOff>
    </xdr:from>
    <xdr:to>
      <xdr:col>111</xdr:col>
      <xdr:colOff>177800</xdr:colOff>
      <xdr:row>60</xdr:row>
      <xdr:rowOff>137160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8395950" y="1004951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86360</xdr:rowOff>
    </xdr:from>
    <xdr:to>
      <xdr:col>102</xdr:col>
      <xdr:colOff>165100</xdr:colOff>
      <xdr:row>61</xdr:row>
      <xdr:rowOff>16510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7551400" y="9998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137160</xdr:rowOff>
    </xdr:from>
    <xdr:to>
      <xdr:col>107</xdr:col>
      <xdr:colOff>50800</xdr:colOff>
      <xdr:row>60</xdr:row>
      <xdr:rowOff>137160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7602200" y="1004951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86360</xdr:rowOff>
    </xdr:from>
    <xdr:to>
      <xdr:col>98</xdr:col>
      <xdr:colOff>38100</xdr:colOff>
      <xdr:row>61</xdr:row>
      <xdr:rowOff>16510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6757650" y="99987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137160</xdr:rowOff>
    </xdr:from>
    <xdr:to>
      <xdr:col>102</xdr:col>
      <xdr:colOff>114300</xdr:colOff>
      <xdr:row>60</xdr:row>
      <xdr:rowOff>137160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6802100" y="1004951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718" name="n_1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1898022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719" name="n_2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1818012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720" name="n_3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738637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721" name="n_4aveValue【保健センター・保健所】&#10;一人当たり面積">
          <a:extLst>
            <a:ext uri="{FF2B5EF4-FFF2-40B4-BE49-F238E27FC236}">
              <a16:creationId xmlns:a16="http://schemas.microsoft.com/office/drawing/2014/main" id="{00000000-0008-0000-0F00-0000D1020000}"/>
            </a:ext>
          </a:extLst>
        </xdr:cNvPr>
        <xdr:cNvSpPr txBox="1"/>
      </xdr:nvSpPr>
      <xdr:spPr>
        <a:xfrm>
          <a:off x="16592627" y="1028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33037</xdr:rowOff>
    </xdr:from>
    <xdr:ext cx="469744" cy="259045"/>
    <xdr:sp macro="" textlink="">
      <xdr:nvSpPr>
        <xdr:cNvPr id="722" name="n_1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18980227" y="978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33037</xdr:rowOff>
    </xdr:from>
    <xdr:ext cx="469744" cy="259045"/>
    <xdr:sp macro="" textlink="">
      <xdr:nvSpPr>
        <xdr:cNvPr id="723" name="n_2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8180127" y="978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33037</xdr:rowOff>
    </xdr:from>
    <xdr:ext cx="469744" cy="259045"/>
    <xdr:sp macro="" textlink="">
      <xdr:nvSpPr>
        <xdr:cNvPr id="724" name="n_3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7386377" y="978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33037</xdr:rowOff>
    </xdr:from>
    <xdr:ext cx="469744" cy="259045"/>
    <xdr:sp macro="" textlink="">
      <xdr:nvSpPr>
        <xdr:cNvPr id="725" name="n_4mainValue【保健センター・保健所】&#10;一人当たり面積">
          <a:extLst>
            <a:ext uri="{FF2B5EF4-FFF2-40B4-BE49-F238E27FC236}">
              <a16:creationId xmlns:a16="http://schemas.microsoft.com/office/drawing/2014/main" id="{00000000-0008-0000-0F00-0000D5020000}"/>
            </a:ext>
          </a:extLst>
        </xdr:cNvPr>
        <xdr:cNvSpPr txBox="1"/>
      </xdr:nvSpPr>
      <xdr:spPr>
        <a:xfrm>
          <a:off x="16592627" y="978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00000000-0008-0000-0F00-0000ED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97155</xdr:rowOff>
    </xdr:from>
    <xdr:to>
      <xdr:col>85</xdr:col>
      <xdr:colOff>126364</xdr:colOff>
      <xdr:row>85</xdr:row>
      <xdr:rowOff>87630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flipV="1">
          <a:off x="14699614" y="12981305"/>
          <a:ext cx="0" cy="1146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00000000-0008-0000-0F00-0000EF020000}"/>
            </a:ext>
          </a:extLst>
        </xdr:cNvPr>
        <xdr:cNvSpPr txBox="1"/>
      </xdr:nvSpPr>
      <xdr:spPr>
        <a:xfrm>
          <a:off x="14738350"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4611350" y="14127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43832</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00000000-0008-0000-0F00-0000F1020000}"/>
            </a:ext>
          </a:extLst>
        </xdr:cNvPr>
        <xdr:cNvSpPr txBox="1"/>
      </xdr:nvSpPr>
      <xdr:spPr>
        <a:xfrm>
          <a:off x="14738350" y="1276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97155</xdr:rowOff>
    </xdr:from>
    <xdr:to>
      <xdr:col>86</xdr:col>
      <xdr:colOff>25400</xdr:colOff>
      <xdr:row>78</xdr:row>
      <xdr:rowOff>97155</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4611350" y="129813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00000000-0008-0000-0F00-0000F3020000}"/>
            </a:ext>
          </a:extLst>
        </xdr:cNvPr>
        <xdr:cNvSpPr txBox="1"/>
      </xdr:nvSpPr>
      <xdr:spPr>
        <a:xfrm>
          <a:off x="14738350" y="13524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4649450" y="135458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3887450" y="135058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105411</xdr:rowOff>
    </xdr:from>
    <xdr:to>
      <xdr:col>76</xdr:col>
      <xdr:colOff>165100</xdr:colOff>
      <xdr:row>82</xdr:row>
      <xdr:rowOff>35561</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3093700" y="134848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114936</xdr:rowOff>
    </xdr:from>
    <xdr:to>
      <xdr:col>72</xdr:col>
      <xdr:colOff>38100</xdr:colOff>
      <xdr:row>82</xdr:row>
      <xdr:rowOff>45086</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2299950" y="134943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122555</xdr:rowOff>
    </xdr:from>
    <xdr:to>
      <xdr:col>67</xdr:col>
      <xdr:colOff>101600</xdr:colOff>
      <xdr:row>82</xdr:row>
      <xdr:rowOff>52705</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1487150" y="135020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103505</xdr:rowOff>
    </xdr:from>
    <xdr:to>
      <xdr:col>85</xdr:col>
      <xdr:colOff>177800</xdr:colOff>
      <xdr:row>82</xdr:row>
      <xdr:rowOff>33655</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4649450" y="134829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126382</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00000000-0008-0000-0F00-0000FF020000}"/>
            </a:ext>
          </a:extLst>
        </xdr:cNvPr>
        <xdr:cNvSpPr txBox="1"/>
      </xdr:nvSpPr>
      <xdr:spPr>
        <a:xfrm>
          <a:off x="14738350" y="1334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61595</xdr:rowOff>
    </xdr:from>
    <xdr:to>
      <xdr:col>81</xdr:col>
      <xdr:colOff>101600</xdr:colOff>
      <xdr:row>81</xdr:row>
      <xdr:rowOff>163195</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3887450"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112395</xdr:rowOff>
    </xdr:from>
    <xdr:to>
      <xdr:col>85</xdr:col>
      <xdr:colOff>127000</xdr:colOff>
      <xdr:row>81</xdr:row>
      <xdr:rowOff>154305</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3938250" y="13491845"/>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42545</xdr:rowOff>
    </xdr:from>
    <xdr:to>
      <xdr:col>76</xdr:col>
      <xdr:colOff>165100</xdr:colOff>
      <xdr:row>81</xdr:row>
      <xdr:rowOff>144145</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30937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93345</xdr:rowOff>
    </xdr:from>
    <xdr:to>
      <xdr:col>81</xdr:col>
      <xdr:colOff>50800</xdr:colOff>
      <xdr:row>81</xdr:row>
      <xdr:rowOff>112395</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3144500" y="13472795"/>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636</xdr:rowOff>
    </xdr:from>
    <xdr:to>
      <xdr:col>72</xdr:col>
      <xdr:colOff>38100</xdr:colOff>
      <xdr:row>81</xdr:row>
      <xdr:rowOff>102236</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2299950" y="133800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51436</xdr:rowOff>
    </xdr:from>
    <xdr:to>
      <xdr:col>76</xdr:col>
      <xdr:colOff>114300</xdr:colOff>
      <xdr:row>81</xdr:row>
      <xdr:rowOff>93345</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2344400" y="13430886"/>
          <a:ext cx="8001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147320</xdr:rowOff>
    </xdr:from>
    <xdr:to>
      <xdr:col>67</xdr:col>
      <xdr:colOff>101600</xdr:colOff>
      <xdr:row>81</xdr:row>
      <xdr:rowOff>77470</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1487150" y="13361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26670</xdr:rowOff>
    </xdr:from>
    <xdr:to>
      <xdr:col>71</xdr:col>
      <xdr:colOff>177800</xdr:colOff>
      <xdr:row>81</xdr:row>
      <xdr:rowOff>51436</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1537950" y="13406120"/>
          <a:ext cx="80645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47641</xdr:rowOff>
    </xdr:from>
    <xdr:ext cx="405111" cy="259045"/>
    <xdr:sp macro="" textlink="">
      <xdr:nvSpPr>
        <xdr:cNvPr id="776" name="n_1aveValue【消防施設】&#10;有形固定資産減価償却率">
          <a:extLst>
            <a:ext uri="{FF2B5EF4-FFF2-40B4-BE49-F238E27FC236}">
              <a16:creationId xmlns:a16="http://schemas.microsoft.com/office/drawing/2014/main" id="{00000000-0008-0000-0F00-000008030000}"/>
            </a:ext>
          </a:extLst>
        </xdr:cNvPr>
        <xdr:cNvSpPr txBox="1"/>
      </xdr:nvSpPr>
      <xdr:spPr>
        <a:xfrm>
          <a:off x="13742044" y="13592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26688</xdr:rowOff>
    </xdr:from>
    <xdr:ext cx="405111" cy="259045"/>
    <xdr:sp macro="" textlink="">
      <xdr:nvSpPr>
        <xdr:cNvPr id="777" name="n_2aveValue【消防施設】&#10;有形固定資産減価償却率">
          <a:extLst>
            <a:ext uri="{FF2B5EF4-FFF2-40B4-BE49-F238E27FC236}">
              <a16:creationId xmlns:a16="http://schemas.microsoft.com/office/drawing/2014/main" id="{00000000-0008-0000-0F00-000009030000}"/>
            </a:ext>
          </a:extLst>
        </xdr:cNvPr>
        <xdr:cNvSpPr txBox="1"/>
      </xdr:nvSpPr>
      <xdr:spPr>
        <a:xfrm>
          <a:off x="12960994" y="1357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36213</xdr:rowOff>
    </xdr:from>
    <xdr:ext cx="405111" cy="259045"/>
    <xdr:sp macro="" textlink="">
      <xdr:nvSpPr>
        <xdr:cNvPr id="778" name="n_3aveValue【消防施設】&#10;有形固定資産減価償却率">
          <a:extLst>
            <a:ext uri="{FF2B5EF4-FFF2-40B4-BE49-F238E27FC236}">
              <a16:creationId xmlns:a16="http://schemas.microsoft.com/office/drawing/2014/main" id="{00000000-0008-0000-0F00-00000A030000}"/>
            </a:ext>
          </a:extLst>
        </xdr:cNvPr>
        <xdr:cNvSpPr txBox="1"/>
      </xdr:nvSpPr>
      <xdr:spPr>
        <a:xfrm>
          <a:off x="12167244" y="1358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43832</xdr:rowOff>
    </xdr:from>
    <xdr:ext cx="405111" cy="259045"/>
    <xdr:sp macro="" textlink="">
      <xdr:nvSpPr>
        <xdr:cNvPr id="779" name="n_4aveValue【消防施設】&#10;有形固定資産減価償却率">
          <a:extLst>
            <a:ext uri="{FF2B5EF4-FFF2-40B4-BE49-F238E27FC236}">
              <a16:creationId xmlns:a16="http://schemas.microsoft.com/office/drawing/2014/main" id="{00000000-0008-0000-0F00-00000B030000}"/>
            </a:ext>
          </a:extLst>
        </xdr:cNvPr>
        <xdr:cNvSpPr txBox="1"/>
      </xdr:nvSpPr>
      <xdr:spPr>
        <a:xfrm>
          <a:off x="11354444" y="13588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8272</xdr:rowOff>
    </xdr:from>
    <xdr:ext cx="405111" cy="259045"/>
    <xdr:sp macro="" textlink="">
      <xdr:nvSpPr>
        <xdr:cNvPr id="780" name="n_1mainValue【消防施設】&#10;有形固定資産減価償却率">
          <a:extLst>
            <a:ext uri="{FF2B5EF4-FFF2-40B4-BE49-F238E27FC236}">
              <a16:creationId xmlns:a16="http://schemas.microsoft.com/office/drawing/2014/main" id="{00000000-0008-0000-0F00-00000C030000}"/>
            </a:ext>
          </a:extLst>
        </xdr:cNvPr>
        <xdr:cNvSpPr txBox="1"/>
      </xdr:nvSpPr>
      <xdr:spPr>
        <a:xfrm>
          <a:off x="13742044"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160672</xdr:rowOff>
    </xdr:from>
    <xdr:ext cx="405111" cy="259045"/>
    <xdr:sp macro="" textlink="">
      <xdr:nvSpPr>
        <xdr:cNvPr id="781" name="n_2mainValue【消防施設】&#10;有形固定資産減価償却率">
          <a:extLst>
            <a:ext uri="{FF2B5EF4-FFF2-40B4-BE49-F238E27FC236}">
              <a16:creationId xmlns:a16="http://schemas.microsoft.com/office/drawing/2014/main" id="{00000000-0008-0000-0F00-00000D030000}"/>
            </a:ext>
          </a:extLst>
        </xdr:cNvPr>
        <xdr:cNvSpPr txBox="1"/>
      </xdr:nvSpPr>
      <xdr:spPr>
        <a:xfrm>
          <a:off x="12960994" y="1320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118763</xdr:rowOff>
    </xdr:from>
    <xdr:ext cx="405111" cy="259045"/>
    <xdr:sp macro="" textlink="">
      <xdr:nvSpPr>
        <xdr:cNvPr id="782" name="n_3mainValue【消防施設】&#10;有形固定資産減価償却率">
          <a:extLst>
            <a:ext uri="{FF2B5EF4-FFF2-40B4-BE49-F238E27FC236}">
              <a16:creationId xmlns:a16="http://schemas.microsoft.com/office/drawing/2014/main" id="{00000000-0008-0000-0F00-00000E030000}"/>
            </a:ext>
          </a:extLst>
        </xdr:cNvPr>
        <xdr:cNvSpPr txBox="1"/>
      </xdr:nvSpPr>
      <xdr:spPr>
        <a:xfrm>
          <a:off x="12167244" y="1316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93997</xdr:rowOff>
    </xdr:from>
    <xdr:ext cx="405111" cy="259045"/>
    <xdr:sp macro="" textlink="">
      <xdr:nvSpPr>
        <xdr:cNvPr id="783" name="n_4mainValue【消防施設】&#10;有形固定資産減価償却率">
          <a:extLst>
            <a:ext uri="{FF2B5EF4-FFF2-40B4-BE49-F238E27FC236}">
              <a16:creationId xmlns:a16="http://schemas.microsoft.com/office/drawing/2014/main" id="{00000000-0008-0000-0F00-00000F030000}"/>
            </a:ext>
          </a:extLst>
        </xdr:cNvPr>
        <xdr:cNvSpPr txBox="1"/>
      </xdr:nvSpPr>
      <xdr:spPr>
        <a:xfrm>
          <a:off x="11354444" y="1314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00000000-0008-0000-0F00-00002603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63500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flipV="1">
          <a:off x="19951064" y="12865100"/>
          <a:ext cx="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8" name="【消防施設】&#10;一人当たり面積最小値テキスト">
          <a:extLst>
            <a:ext uri="{FF2B5EF4-FFF2-40B4-BE49-F238E27FC236}">
              <a16:creationId xmlns:a16="http://schemas.microsoft.com/office/drawing/2014/main" id="{00000000-0008-0000-0F00-000028030000}"/>
            </a:ext>
          </a:extLst>
        </xdr:cNvPr>
        <xdr:cNvSpPr txBox="1"/>
      </xdr:nvSpPr>
      <xdr:spPr>
        <a:xfrm>
          <a:off x="19989800"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9881850" y="14268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810" name="【消防施設】&#10;一人当たり面積最大値テキスト">
          <a:extLst>
            <a:ext uri="{FF2B5EF4-FFF2-40B4-BE49-F238E27FC236}">
              <a16:creationId xmlns:a16="http://schemas.microsoft.com/office/drawing/2014/main" id="{00000000-0008-0000-0F00-00002A030000}"/>
            </a:ext>
          </a:extLst>
        </xdr:cNvPr>
        <xdr:cNvSpPr txBox="1"/>
      </xdr:nvSpPr>
      <xdr:spPr>
        <a:xfrm>
          <a:off x="19989800" y="1264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9881850" y="12865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812" name="【消防施設】&#10;一人当たり面積平均値テキスト">
          <a:extLst>
            <a:ext uri="{FF2B5EF4-FFF2-40B4-BE49-F238E27FC236}">
              <a16:creationId xmlns:a16="http://schemas.microsoft.com/office/drawing/2014/main" id="{00000000-0008-0000-0F00-00002C030000}"/>
            </a:ext>
          </a:extLst>
        </xdr:cNvPr>
        <xdr:cNvSpPr txBox="1"/>
      </xdr:nvSpPr>
      <xdr:spPr>
        <a:xfrm>
          <a:off x="19989800" y="1382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19900900" y="1384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9157950" y="13843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83451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7551400" y="137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7" name="フローチャート: 判断 816">
          <a:extLst>
            <a:ext uri="{FF2B5EF4-FFF2-40B4-BE49-F238E27FC236}">
              <a16:creationId xmlns:a16="http://schemas.microsoft.com/office/drawing/2014/main" id="{00000000-0008-0000-0F00-000031030000}"/>
            </a:ext>
          </a:extLst>
        </xdr:cNvPr>
        <xdr:cNvSpPr/>
      </xdr:nvSpPr>
      <xdr:spPr>
        <a:xfrm>
          <a:off x="16757650" y="13792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19900900" y="13684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162577</xdr:rowOff>
    </xdr:from>
    <xdr:ext cx="469744" cy="259045"/>
    <xdr:sp macro="" textlink="">
      <xdr:nvSpPr>
        <xdr:cNvPr id="824" name="【消防施設】&#10;一人当たり面積該当値テキスト">
          <a:extLst>
            <a:ext uri="{FF2B5EF4-FFF2-40B4-BE49-F238E27FC236}">
              <a16:creationId xmlns:a16="http://schemas.microsoft.com/office/drawing/2014/main" id="{00000000-0008-0000-0F00-000038030000}"/>
            </a:ext>
          </a:extLst>
        </xdr:cNvPr>
        <xdr:cNvSpPr txBox="1"/>
      </xdr:nvSpPr>
      <xdr:spPr>
        <a:xfrm>
          <a:off x="19989800"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19157950" y="13684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19050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19202400" y="137287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152400</xdr:rowOff>
    </xdr:from>
    <xdr:to>
      <xdr:col>107</xdr:col>
      <xdr:colOff>101600</xdr:colOff>
      <xdr:row>83</xdr:row>
      <xdr:rowOff>82550</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8345150" y="13696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31750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flipV="1">
          <a:off x="18395950" y="13728700"/>
          <a:ext cx="8064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152400</xdr:rowOff>
    </xdr:from>
    <xdr:to>
      <xdr:col>102</xdr:col>
      <xdr:colOff>165100</xdr:colOff>
      <xdr:row>83</xdr:row>
      <xdr:rowOff>82550</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7551400" y="13696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31750</xdr:rowOff>
    </xdr:from>
    <xdr:to>
      <xdr:col>107</xdr:col>
      <xdr:colOff>50800</xdr:colOff>
      <xdr:row>83</xdr:row>
      <xdr:rowOff>31750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7602200" y="137414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16757650" y="13709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31750</xdr:rowOff>
    </xdr:from>
    <xdr:to>
      <xdr:col>102</xdr:col>
      <xdr:colOff>114300</xdr:colOff>
      <xdr:row>83</xdr:row>
      <xdr:rowOff>44450</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flipV="1">
          <a:off x="16802100" y="13741400"/>
          <a:ext cx="8001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833" name="n_1aveValue【消防施設】&#10;一人当たり面積">
          <a:extLst>
            <a:ext uri="{FF2B5EF4-FFF2-40B4-BE49-F238E27FC236}">
              <a16:creationId xmlns:a16="http://schemas.microsoft.com/office/drawing/2014/main" id="{00000000-0008-0000-0F00-000041030000}"/>
            </a:ext>
          </a:extLst>
        </xdr:cNvPr>
        <xdr:cNvSpPr txBox="1"/>
      </xdr:nvSpPr>
      <xdr:spPr>
        <a:xfrm>
          <a:off x="18980227" y="1392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34" name="n_2aveValue【消防施設】&#10;一人当たり面積">
          <a:extLst>
            <a:ext uri="{FF2B5EF4-FFF2-40B4-BE49-F238E27FC236}">
              <a16:creationId xmlns:a16="http://schemas.microsoft.com/office/drawing/2014/main" id="{00000000-0008-0000-0F00-000042030000}"/>
            </a:ext>
          </a:extLst>
        </xdr:cNvPr>
        <xdr:cNvSpPr txBox="1"/>
      </xdr:nvSpPr>
      <xdr:spPr>
        <a:xfrm>
          <a:off x="181801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149877</xdr:rowOff>
    </xdr:from>
    <xdr:ext cx="469744" cy="259045"/>
    <xdr:sp macro="" textlink="">
      <xdr:nvSpPr>
        <xdr:cNvPr id="835" name="n_3aveValue【消防施設】&#10;一人当たり面積">
          <a:extLst>
            <a:ext uri="{FF2B5EF4-FFF2-40B4-BE49-F238E27FC236}">
              <a16:creationId xmlns:a16="http://schemas.microsoft.com/office/drawing/2014/main" id="{00000000-0008-0000-0F00-000043030000}"/>
            </a:ext>
          </a:extLst>
        </xdr:cNvPr>
        <xdr:cNvSpPr txBox="1"/>
      </xdr:nvSpPr>
      <xdr:spPr>
        <a:xfrm>
          <a:off x="1738637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836" name="n_4aveValue【消防施設】&#10;一人当たり面積">
          <a:extLst>
            <a:ext uri="{FF2B5EF4-FFF2-40B4-BE49-F238E27FC236}">
              <a16:creationId xmlns:a16="http://schemas.microsoft.com/office/drawing/2014/main" id="{00000000-0008-0000-0F00-000044030000}"/>
            </a:ext>
          </a:extLst>
        </xdr:cNvPr>
        <xdr:cNvSpPr txBox="1"/>
      </xdr:nvSpPr>
      <xdr:spPr>
        <a:xfrm>
          <a:off x="165926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837" name="n_1mainValue【消防施設】&#10;一人当たり面積">
          <a:extLst>
            <a:ext uri="{FF2B5EF4-FFF2-40B4-BE49-F238E27FC236}">
              <a16:creationId xmlns:a16="http://schemas.microsoft.com/office/drawing/2014/main" id="{00000000-0008-0000-0F00-000045030000}"/>
            </a:ext>
          </a:extLst>
        </xdr:cNvPr>
        <xdr:cNvSpPr txBox="1"/>
      </xdr:nvSpPr>
      <xdr:spPr>
        <a:xfrm>
          <a:off x="189802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99077</xdr:rowOff>
    </xdr:from>
    <xdr:ext cx="469744" cy="259045"/>
    <xdr:sp macro="" textlink="">
      <xdr:nvSpPr>
        <xdr:cNvPr id="838" name="n_2mainValue【消防施設】&#10;一人当たり面積">
          <a:extLst>
            <a:ext uri="{FF2B5EF4-FFF2-40B4-BE49-F238E27FC236}">
              <a16:creationId xmlns:a16="http://schemas.microsoft.com/office/drawing/2014/main" id="{00000000-0008-0000-0F00-000046030000}"/>
            </a:ext>
          </a:extLst>
        </xdr:cNvPr>
        <xdr:cNvSpPr txBox="1"/>
      </xdr:nvSpPr>
      <xdr:spPr>
        <a:xfrm>
          <a:off x="181801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99077</xdr:rowOff>
    </xdr:from>
    <xdr:ext cx="469744" cy="259045"/>
    <xdr:sp macro="" textlink="">
      <xdr:nvSpPr>
        <xdr:cNvPr id="839" name="n_3mainValue【消防施設】&#10;一人当たり面積">
          <a:extLst>
            <a:ext uri="{FF2B5EF4-FFF2-40B4-BE49-F238E27FC236}">
              <a16:creationId xmlns:a16="http://schemas.microsoft.com/office/drawing/2014/main" id="{00000000-0008-0000-0F00-000047030000}"/>
            </a:ext>
          </a:extLst>
        </xdr:cNvPr>
        <xdr:cNvSpPr txBox="1"/>
      </xdr:nvSpPr>
      <xdr:spPr>
        <a:xfrm>
          <a:off x="1738637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840" name="n_4mainValue【消防施設】&#10;一人当たり面積">
          <a:extLst>
            <a:ext uri="{FF2B5EF4-FFF2-40B4-BE49-F238E27FC236}">
              <a16:creationId xmlns:a16="http://schemas.microsoft.com/office/drawing/2014/main" id="{00000000-0008-0000-0F00-000048030000}"/>
            </a:ext>
          </a:extLst>
        </xdr:cNvPr>
        <xdr:cNvSpPr txBox="1"/>
      </xdr:nvSpPr>
      <xdr:spPr>
        <a:xfrm>
          <a:off x="16592627"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00000000-0008-0000-0F00-00006103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107</xdr:row>
      <xdr:rowOff>138249</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flipV="1">
          <a:off x="14699614" y="16695420"/>
          <a:ext cx="0" cy="1216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142076</xdr:rowOff>
    </xdr:from>
    <xdr:ext cx="405111" cy="259045"/>
    <xdr:sp macro="" textlink="">
      <xdr:nvSpPr>
        <xdr:cNvPr id="867" name="【庁舎】&#10;有形固定資産減価償却率最小値テキスト">
          <a:extLst>
            <a:ext uri="{FF2B5EF4-FFF2-40B4-BE49-F238E27FC236}">
              <a16:creationId xmlns:a16="http://schemas.microsoft.com/office/drawing/2014/main" id="{00000000-0008-0000-0F00-000063030000}"/>
            </a:ext>
          </a:extLst>
        </xdr:cNvPr>
        <xdr:cNvSpPr txBox="1"/>
      </xdr:nvSpPr>
      <xdr:spPr>
        <a:xfrm>
          <a:off x="14738350" y="17915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138249</xdr:rowOff>
    </xdr:from>
    <xdr:to>
      <xdr:col>86</xdr:col>
      <xdr:colOff>25400</xdr:colOff>
      <xdr:row>107</xdr:row>
      <xdr:rowOff>138249</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4611350" y="179118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869" name="【庁舎】&#10;有形固定資産減価償却率最大値テキスト">
          <a:extLst>
            <a:ext uri="{FF2B5EF4-FFF2-40B4-BE49-F238E27FC236}">
              <a16:creationId xmlns:a16="http://schemas.microsoft.com/office/drawing/2014/main" id="{00000000-0008-0000-0F00-000065030000}"/>
            </a:ext>
          </a:extLst>
        </xdr:cNvPr>
        <xdr:cNvSpPr txBox="1"/>
      </xdr:nvSpPr>
      <xdr:spPr>
        <a:xfrm>
          <a:off x="14738350" y="1647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a:off x="14611350" y="16695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871" name="【庁舎】&#10;有形固定資産減価償却率平均値テキスト">
          <a:extLst>
            <a:ext uri="{FF2B5EF4-FFF2-40B4-BE49-F238E27FC236}">
              <a16:creationId xmlns:a16="http://schemas.microsoft.com/office/drawing/2014/main" id="{00000000-0008-0000-0F00-000067030000}"/>
            </a:ext>
          </a:extLst>
        </xdr:cNvPr>
        <xdr:cNvSpPr txBox="1"/>
      </xdr:nvSpPr>
      <xdr:spPr>
        <a:xfrm>
          <a:off x="14738350" y="17033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4649450" y="171818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116839</xdr:rowOff>
    </xdr:from>
    <xdr:to>
      <xdr:col>81</xdr:col>
      <xdr:colOff>101600</xdr:colOff>
      <xdr:row>104</xdr:row>
      <xdr:rowOff>46989</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3887450" y="1720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3093700" y="172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5" name="フローチャート: 判断 874">
          <a:extLst>
            <a:ext uri="{FF2B5EF4-FFF2-40B4-BE49-F238E27FC236}">
              <a16:creationId xmlns:a16="http://schemas.microsoft.com/office/drawing/2014/main" id="{00000000-0008-0000-0F00-00006B030000}"/>
            </a:ext>
          </a:extLst>
        </xdr:cNvPr>
        <xdr:cNvSpPr/>
      </xdr:nvSpPr>
      <xdr:spPr>
        <a:xfrm>
          <a:off x="12299950" y="172651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76" name="フローチャート: 判断 875">
          <a:extLst>
            <a:ext uri="{FF2B5EF4-FFF2-40B4-BE49-F238E27FC236}">
              <a16:creationId xmlns:a16="http://schemas.microsoft.com/office/drawing/2014/main" id="{00000000-0008-0000-0F00-00006C030000}"/>
            </a:ext>
          </a:extLst>
        </xdr:cNvPr>
        <xdr:cNvSpPr/>
      </xdr:nvSpPr>
      <xdr:spPr>
        <a:xfrm>
          <a:off x="11487150" y="1725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F00-00007103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4649450" y="1734348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62609</xdr:rowOff>
    </xdr:from>
    <xdr:ext cx="405111" cy="259045"/>
    <xdr:sp macro="" textlink="">
      <xdr:nvSpPr>
        <xdr:cNvPr id="883" name="【庁舎】&#10;有形固定資産減価償却率該当値テキスト">
          <a:extLst>
            <a:ext uri="{FF2B5EF4-FFF2-40B4-BE49-F238E27FC236}">
              <a16:creationId xmlns:a16="http://schemas.microsoft.com/office/drawing/2014/main" id="{00000000-0008-0000-0F00-000073030000}"/>
            </a:ext>
          </a:extLst>
        </xdr:cNvPr>
        <xdr:cNvSpPr txBox="1"/>
      </xdr:nvSpPr>
      <xdr:spPr>
        <a:xfrm>
          <a:off x="14738350" y="17321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156029</xdr:rowOff>
    </xdr:from>
    <xdr:to>
      <xdr:col>81</xdr:col>
      <xdr:colOff>101600</xdr:colOff>
      <xdr:row>105</xdr:row>
      <xdr:rowOff>86179</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388745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134982</xdr:rowOff>
    </xdr:from>
    <xdr:to>
      <xdr:col>85</xdr:col>
      <xdr:colOff>127000</xdr:colOff>
      <xdr:row>105</xdr:row>
      <xdr:rowOff>35379</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flipV="1">
          <a:off x="13938250" y="17394282"/>
          <a:ext cx="762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12337</xdr:rowOff>
    </xdr:from>
    <xdr:to>
      <xdr:col>76</xdr:col>
      <xdr:colOff>165100</xdr:colOff>
      <xdr:row>105</xdr:row>
      <xdr:rowOff>113937</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3093700" y="17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35379</xdr:rowOff>
    </xdr:from>
    <xdr:to>
      <xdr:col>81</xdr:col>
      <xdr:colOff>50800</xdr:colOff>
      <xdr:row>105</xdr:row>
      <xdr:rowOff>63137</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flipV="1">
          <a:off x="13144500" y="17466129"/>
          <a:ext cx="7937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77651</xdr:rowOff>
    </xdr:from>
    <xdr:to>
      <xdr:col>72</xdr:col>
      <xdr:colOff>38100</xdr:colOff>
      <xdr:row>106</xdr:row>
      <xdr:rowOff>7801</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2299950" y="175084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63137</xdr:rowOff>
    </xdr:from>
    <xdr:to>
      <xdr:col>76</xdr:col>
      <xdr:colOff>114300</xdr:colOff>
      <xdr:row>105</xdr:row>
      <xdr:rowOff>128451</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flipV="1">
          <a:off x="12344400" y="17493887"/>
          <a:ext cx="8001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116839</xdr:rowOff>
    </xdr:from>
    <xdr:to>
      <xdr:col>67</xdr:col>
      <xdr:colOff>101600</xdr:colOff>
      <xdr:row>106</xdr:row>
      <xdr:rowOff>46989</xdr:rowOff>
    </xdr:to>
    <xdr:sp macro="" textlink="">
      <xdr:nvSpPr>
        <xdr:cNvPr id="890" name="楕円 889">
          <a:extLst>
            <a:ext uri="{FF2B5EF4-FFF2-40B4-BE49-F238E27FC236}">
              <a16:creationId xmlns:a16="http://schemas.microsoft.com/office/drawing/2014/main" id="{00000000-0008-0000-0F00-00007A030000}"/>
            </a:ext>
          </a:extLst>
        </xdr:cNvPr>
        <xdr:cNvSpPr/>
      </xdr:nvSpPr>
      <xdr:spPr>
        <a:xfrm>
          <a:off x="1148715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128451</xdr:rowOff>
    </xdr:from>
    <xdr:to>
      <xdr:col>71</xdr:col>
      <xdr:colOff>177800</xdr:colOff>
      <xdr:row>105</xdr:row>
      <xdr:rowOff>167639</xdr:rowOff>
    </xdr:to>
    <xdr:cxnSp macro="">
      <xdr:nvCxnSpPr>
        <xdr:cNvPr id="891" name="直線コネクタ 890">
          <a:extLst>
            <a:ext uri="{FF2B5EF4-FFF2-40B4-BE49-F238E27FC236}">
              <a16:creationId xmlns:a16="http://schemas.microsoft.com/office/drawing/2014/main" id="{00000000-0008-0000-0F00-00007B030000}"/>
            </a:ext>
          </a:extLst>
        </xdr:cNvPr>
        <xdr:cNvCxnSpPr/>
      </xdr:nvCxnSpPr>
      <xdr:spPr>
        <a:xfrm flipV="1">
          <a:off x="11537950" y="17559201"/>
          <a:ext cx="8064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63516</xdr:rowOff>
    </xdr:from>
    <xdr:ext cx="405111" cy="259045"/>
    <xdr:sp macro="" textlink="">
      <xdr:nvSpPr>
        <xdr:cNvPr id="892" name="n_1aveValue【庁舎】&#10;有形固定資産減価償却率">
          <a:extLst>
            <a:ext uri="{FF2B5EF4-FFF2-40B4-BE49-F238E27FC236}">
              <a16:creationId xmlns:a16="http://schemas.microsoft.com/office/drawing/2014/main" id="{00000000-0008-0000-0F00-00007C030000}"/>
            </a:ext>
          </a:extLst>
        </xdr:cNvPr>
        <xdr:cNvSpPr txBox="1"/>
      </xdr:nvSpPr>
      <xdr:spPr>
        <a:xfrm>
          <a:off x="13742044" y="1697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68415</xdr:rowOff>
    </xdr:from>
    <xdr:ext cx="405111" cy="259045"/>
    <xdr:sp macro="" textlink="">
      <xdr:nvSpPr>
        <xdr:cNvPr id="893" name="n_2aveValue【庁舎】&#10;有形固定資産減価償却率">
          <a:extLst>
            <a:ext uri="{FF2B5EF4-FFF2-40B4-BE49-F238E27FC236}">
              <a16:creationId xmlns:a16="http://schemas.microsoft.com/office/drawing/2014/main" id="{00000000-0008-0000-0F00-00007D030000}"/>
            </a:ext>
          </a:extLst>
        </xdr:cNvPr>
        <xdr:cNvSpPr txBox="1"/>
      </xdr:nvSpPr>
      <xdr:spPr>
        <a:xfrm>
          <a:off x="12960994" y="1698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94" name="n_3aveValue【庁舎】&#10;有形固定資産減価償却率">
          <a:extLst>
            <a:ext uri="{FF2B5EF4-FFF2-40B4-BE49-F238E27FC236}">
              <a16:creationId xmlns:a16="http://schemas.microsoft.com/office/drawing/2014/main" id="{00000000-0008-0000-0F00-00007E030000}"/>
            </a:ext>
          </a:extLst>
        </xdr:cNvPr>
        <xdr:cNvSpPr txBox="1"/>
      </xdr:nvSpPr>
      <xdr:spPr>
        <a:xfrm>
          <a:off x="12167244" y="1704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95" name="n_4aveValue【庁舎】&#10;有形固定資産減価償却率">
          <a:extLst>
            <a:ext uri="{FF2B5EF4-FFF2-40B4-BE49-F238E27FC236}">
              <a16:creationId xmlns:a16="http://schemas.microsoft.com/office/drawing/2014/main" id="{00000000-0008-0000-0F00-00007F030000}"/>
            </a:ext>
          </a:extLst>
        </xdr:cNvPr>
        <xdr:cNvSpPr txBox="1"/>
      </xdr:nvSpPr>
      <xdr:spPr>
        <a:xfrm>
          <a:off x="113544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77306</xdr:rowOff>
    </xdr:from>
    <xdr:ext cx="405111" cy="259045"/>
    <xdr:sp macro="" textlink="">
      <xdr:nvSpPr>
        <xdr:cNvPr id="896" name="n_1mainValue【庁舎】&#10;有形固定資産減価償却率">
          <a:extLst>
            <a:ext uri="{FF2B5EF4-FFF2-40B4-BE49-F238E27FC236}">
              <a16:creationId xmlns:a16="http://schemas.microsoft.com/office/drawing/2014/main" id="{00000000-0008-0000-0F00-000080030000}"/>
            </a:ext>
          </a:extLst>
        </xdr:cNvPr>
        <xdr:cNvSpPr txBox="1"/>
      </xdr:nvSpPr>
      <xdr:spPr>
        <a:xfrm>
          <a:off x="13742044" y="17508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105064</xdr:rowOff>
    </xdr:from>
    <xdr:ext cx="405111" cy="259045"/>
    <xdr:sp macro="" textlink="">
      <xdr:nvSpPr>
        <xdr:cNvPr id="897" name="n_2mainValue【庁舎】&#10;有形固定資産減価償却率">
          <a:extLst>
            <a:ext uri="{FF2B5EF4-FFF2-40B4-BE49-F238E27FC236}">
              <a16:creationId xmlns:a16="http://schemas.microsoft.com/office/drawing/2014/main" id="{00000000-0008-0000-0F00-000081030000}"/>
            </a:ext>
          </a:extLst>
        </xdr:cNvPr>
        <xdr:cNvSpPr txBox="1"/>
      </xdr:nvSpPr>
      <xdr:spPr>
        <a:xfrm>
          <a:off x="12960994" y="1753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170378</xdr:rowOff>
    </xdr:from>
    <xdr:ext cx="405111" cy="259045"/>
    <xdr:sp macro="" textlink="">
      <xdr:nvSpPr>
        <xdr:cNvPr id="898" name="n_3mainValue【庁舎】&#10;有形固定資産減価償却率">
          <a:extLst>
            <a:ext uri="{FF2B5EF4-FFF2-40B4-BE49-F238E27FC236}">
              <a16:creationId xmlns:a16="http://schemas.microsoft.com/office/drawing/2014/main" id="{00000000-0008-0000-0F00-000082030000}"/>
            </a:ext>
          </a:extLst>
        </xdr:cNvPr>
        <xdr:cNvSpPr txBox="1"/>
      </xdr:nvSpPr>
      <xdr:spPr>
        <a:xfrm>
          <a:off x="12167244" y="17601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38116</xdr:rowOff>
    </xdr:from>
    <xdr:ext cx="405111" cy="259045"/>
    <xdr:sp macro="" textlink="">
      <xdr:nvSpPr>
        <xdr:cNvPr id="899" name="n_4mainValue【庁舎】&#10;有形固定資産減価償却率">
          <a:extLst>
            <a:ext uri="{FF2B5EF4-FFF2-40B4-BE49-F238E27FC236}">
              <a16:creationId xmlns:a16="http://schemas.microsoft.com/office/drawing/2014/main" id="{00000000-0008-0000-0F00-000083030000}"/>
            </a:ext>
          </a:extLst>
        </xdr:cNvPr>
        <xdr:cNvSpPr txBox="1"/>
      </xdr:nvSpPr>
      <xdr:spPr>
        <a:xfrm>
          <a:off x="1135444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00000000-0008-0000-0F00-00008B03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庁舎】&#10;一人当たり面積グラフ枠">
          <a:extLst>
            <a:ext uri="{FF2B5EF4-FFF2-40B4-BE49-F238E27FC236}">
              <a16:creationId xmlns:a16="http://schemas.microsoft.com/office/drawing/2014/main" id="{00000000-0008-0000-0F00-00009803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106</xdr:row>
      <xdr:rowOff>140208</xdr:rowOff>
    </xdr:to>
    <xdr:cxnSp macro="">
      <xdr:nvCxnSpPr>
        <xdr:cNvPr id="921" name="直線コネクタ 920">
          <a:extLst>
            <a:ext uri="{FF2B5EF4-FFF2-40B4-BE49-F238E27FC236}">
              <a16:creationId xmlns:a16="http://schemas.microsoft.com/office/drawing/2014/main" id="{00000000-0008-0000-0F00-000099030000}"/>
            </a:ext>
          </a:extLst>
        </xdr:cNvPr>
        <xdr:cNvCxnSpPr/>
      </xdr:nvCxnSpPr>
      <xdr:spPr>
        <a:xfrm flipV="1">
          <a:off x="19951064" y="1681429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144035</xdr:rowOff>
    </xdr:from>
    <xdr:ext cx="469744" cy="259045"/>
    <xdr:sp macro="" textlink="">
      <xdr:nvSpPr>
        <xdr:cNvPr id="922" name="【庁舎】&#10;一人当たり面積最小値テキスト">
          <a:extLst>
            <a:ext uri="{FF2B5EF4-FFF2-40B4-BE49-F238E27FC236}">
              <a16:creationId xmlns:a16="http://schemas.microsoft.com/office/drawing/2014/main" id="{00000000-0008-0000-0F00-00009A030000}"/>
            </a:ext>
          </a:extLst>
        </xdr:cNvPr>
        <xdr:cNvSpPr txBox="1"/>
      </xdr:nvSpPr>
      <xdr:spPr>
        <a:xfrm>
          <a:off x="19989800" y="1774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140208</xdr:rowOff>
    </xdr:from>
    <xdr:to>
      <xdr:col>116</xdr:col>
      <xdr:colOff>152400</xdr:colOff>
      <xdr:row>106</xdr:row>
      <xdr:rowOff>140208</xdr:rowOff>
    </xdr:to>
    <xdr:cxnSp macro="">
      <xdr:nvCxnSpPr>
        <xdr:cNvPr id="923" name="直線コネクタ 922">
          <a:extLst>
            <a:ext uri="{FF2B5EF4-FFF2-40B4-BE49-F238E27FC236}">
              <a16:creationId xmlns:a16="http://schemas.microsoft.com/office/drawing/2014/main" id="{00000000-0008-0000-0F00-00009B030000}"/>
            </a:ext>
          </a:extLst>
        </xdr:cNvPr>
        <xdr:cNvCxnSpPr/>
      </xdr:nvCxnSpPr>
      <xdr:spPr>
        <a:xfrm>
          <a:off x="19881850" y="177424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924" name="【庁舎】&#10;一人当たり面積最大値テキスト">
          <a:extLst>
            <a:ext uri="{FF2B5EF4-FFF2-40B4-BE49-F238E27FC236}">
              <a16:creationId xmlns:a16="http://schemas.microsoft.com/office/drawing/2014/main" id="{00000000-0008-0000-0F00-00009C030000}"/>
            </a:ext>
          </a:extLst>
        </xdr:cNvPr>
        <xdr:cNvSpPr txBox="1"/>
      </xdr:nvSpPr>
      <xdr:spPr>
        <a:xfrm>
          <a:off x="19989800" y="1658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a:off x="19881850" y="168142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49547</xdr:rowOff>
    </xdr:from>
    <xdr:ext cx="469744" cy="259045"/>
    <xdr:sp macro="" textlink="">
      <xdr:nvSpPr>
        <xdr:cNvPr id="926" name="【庁舎】&#10;一人当たり面積平均値テキスト">
          <a:extLst>
            <a:ext uri="{FF2B5EF4-FFF2-40B4-BE49-F238E27FC236}">
              <a16:creationId xmlns:a16="http://schemas.microsoft.com/office/drawing/2014/main" id="{00000000-0008-0000-0F00-00009E030000}"/>
            </a:ext>
          </a:extLst>
        </xdr:cNvPr>
        <xdr:cNvSpPr txBox="1"/>
      </xdr:nvSpPr>
      <xdr:spPr>
        <a:xfrm>
          <a:off x="19989800" y="17308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927" name="フローチャート: 判断 926">
          <a:extLst>
            <a:ext uri="{FF2B5EF4-FFF2-40B4-BE49-F238E27FC236}">
              <a16:creationId xmlns:a16="http://schemas.microsoft.com/office/drawing/2014/main" id="{00000000-0008-0000-0F00-00009F030000}"/>
            </a:ext>
          </a:extLst>
        </xdr:cNvPr>
        <xdr:cNvSpPr/>
      </xdr:nvSpPr>
      <xdr:spPr>
        <a:xfrm>
          <a:off x="1990090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28" name="フローチャート: 判断 927">
          <a:extLst>
            <a:ext uri="{FF2B5EF4-FFF2-40B4-BE49-F238E27FC236}">
              <a16:creationId xmlns:a16="http://schemas.microsoft.com/office/drawing/2014/main" id="{00000000-0008-0000-0F00-0000A0030000}"/>
            </a:ext>
          </a:extLst>
        </xdr:cNvPr>
        <xdr:cNvSpPr/>
      </xdr:nvSpPr>
      <xdr:spPr>
        <a:xfrm>
          <a:off x="19157950" y="173349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75692</xdr:rowOff>
    </xdr:from>
    <xdr:to>
      <xdr:col>107</xdr:col>
      <xdr:colOff>101600</xdr:colOff>
      <xdr:row>105</xdr:row>
      <xdr:rowOff>5842</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18345150" y="1733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121413</xdr:rowOff>
    </xdr:from>
    <xdr:to>
      <xdr:col>102</xdr:col>
      <xdr:colOff>165100</xdr:colOff>
      <xdr:row>105</xdr:row>
      <xdr:rowOff>51563</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17551400" y="1738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98552</xdr:rowOff>
    </xdr:from>
    <xdr:to>
      <xdr:col>98</xdr:col>
      <xdr:colOff>38100</xdr:colOff>
      <xdr:row>105</xdr:row>
      <xdr:rowOff>28702</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16757650" y="173578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F00-0000A403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F00-0000A503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100837</xdr:rowOff>
    </xdr:from>
    <xdr:to>
      <xdr:col>116</xdr:col>
      <xdr:colOff>114300</xdr:colOff>
      <xdr:row>102</xdr:row>
      <xdr:rowOff>30987</xdr:rowOff>
    </xdr:to>
    <xdr:sp macro="" textlink="">
      <xdr:nvSpPr>
        <xdr:cNvPr id="937" name="楕円 936">
          <a:extLst>
            <a:ext uri="{FF2B5EF4-FFF2-40B4-BE49-F238E27FC236}">
              <a16:creationId xmlns:a16="http://schemas.microsoft.com/office/drawing/2014/main" id="{00000000-0008-0000-0F00-0000A9030000}"/>
            </a:ext>
          </a:extLst>
        </xdr:cNvPr>
        <xdr:cNvSpPr/>
      </xdr:nvSpPr>
      <xdr:spPr>
        <a:xfrm>
          <a:off x="19900900" y="1684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15764</xdr:rowOff>
    </xdr:from>
    <xdr:ext cx="469744" cy="259045"/>
    <xdr:sp macro="" textlink="">
      <xdr:nvSpPr>
        <xdr:cNvPr id="938" name="【庁舎】&#10;一人当たり面積該当値テキスト">
          <a:extLst>
            <a:ext uri="{FF2B5EF4-FFF2-40B4-BE49-F238E27FC236}">
              <a16:creationId xmlns:a16="http://schemas.microsoft.com/office/drawing/2014/main" id="{00000000-0008-0000-0F00-0000AA030000}"/>
            </a:ext>
          </a:extLst>
        </xdr:cNvPr>
        <xdr:cNvSpPr txBox="1"/>
      </xdr:nvSpPr>
      <xdr:spPr>
        <a:xfrm>
          <a:off x="19989800" y="1676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11685</xdr:rowOff>
    </xdr:from>
    <xdr:to>
      <xdr:col>112</xdr:col>
      <xdr:colOff>38100</xdr:colOff>
      <xdr:row>102</xdr:row>
      <xdr:rowOff>113285</xdr:rowOff>
    </xdr:to>
    <xdr:sp macro="" textlink="">
      <xdr:nvSpPr>
        <xdr:cNvPr id="939" name="楕円 938">
          <a:extLst>
            <a:ext uri="{FF2B5EF4-FFF2-40B4-BE49-F238E27FC236}">
              <a16:creationId xmlns:a16="http://schemas.microsoft.com/office/drawing/2014/main" id="{00000000-0008-0000-0F00-0000AB030000}"/>
            </a:ext>
          </a:extLst>
        </xdr:cNvPr>
        <xdr:cNvSpPr/>
      </xdr:nvSpPr>
      <xdr:spPr>
        <a:xfrm>
          <a:off x="19157950" y="169280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151637</xdr:rowOff>
    </xdr:from>
    <xdr:to>
      <xdr:col>116</xdr:col>
      <xdr:colOff>63500</xdr:colOff>
      <xdr:row>102</xdr:row>
      <xdr:rowOff>62485</xdr:rowOff>
    </xdr:to>
    <xdr:cxnSp macro="">
      <xdr:nvCxnSpPr>
        <xdr:cNvPr id="940" name="直線コネクタ 939">
          <a:extLst>
            <a:ext uri="{FF2B5EF4-FFF2-40B4-BE49-F238E27FC236}">
              <a16:creationId xmlns:a16="http://schemas.microsoft.com/office/drawing/2014/main" id="{00000000-0008-0000-0F00-0000AC030000}"/>
            </a:ext>
          </a:extLst>
        </xdr:cNvPr>
        <xdr:cNvCxnSpPr/>
      </xdr:nvCxnSpPr>
      <xdr:spPr>
        <a:xfrm flipV="1">
          <a:off x="19202400" y="16896587"/>
          <a:ext cx="7493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39115</xdr:rowOff>
    </xdr:from>
    <xdr:to>
      <xdr:col>107</xdr:col>
      <xdr:colOff>101600</xdr:colOff>
      <xdr:row>102</xdr:row>
      <xdr:rowOff>140715</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18345150" y="1695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62485</xdr:rowOff>
    </xdr:from>
    <xdr:to>
      <xdr:col>111</xdr:col>
      <xdr:colOff>177800</xdr:colOff>
      <xdr:row>102</xdr:row>
      <xdr:rowOff>89915</xdr:rowOff>
    </xdr:to>
    <xdr:cxnSp macro="">
      <xdr:nvCxnSpPr>
        <xdr:cNvPr id="942" name="直線コネクタ 941">
          <a:extLst>
            <a:ext uri="{FF2B5EF4-FFF2-40B4-BE49-F238E27FC236}">
              <a16:creationId xmlns:a16="http://schemas.microsoft.com/office/drawing/2014/main" id="{00000000-0008-0000-0F00-0000AE030000}"/>
            </a:ext>
          </a:extLst>
        </xdr:cNvPr>
        <xdr:cNvCxnSpPr/>
      </xdr:nvCxnSpPr>
      <xdr:spPr>
        <a:xfrm flipV="1">
          <a:off x="18395950" y="16978885"/>
          <a:ext cx="80645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16256</xdr:rowOff>
    </xdr:from>
    <xdr:to>
      <xdr:col>102</xdr:col>
      <xdr:colOff>165100</xdr:colOff>
      <xdr:row>102</xdr:row>
      <xdr:rowOff>117856</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17551400" y="1693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67056</xdr:rowOff>
    </xdr:from>
    <xdr:to>
      <xdr:col>107</xdr:col>
      <xdr:colOff>50800</xdr:colOff>
      <xdr:row>102</xdr:row>
      <xdr:rowOff>89915</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a:off x="17602200" y="16983456"/>
          <a:ext cx="7937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34544</xdr:rowOff>
    </xdr:from>
    <xdr:to>
      <xdr:col>98</xdr:col>
      <xdr:colOff>38100</xdr:colOff>
      <xdr:row>102</xdr:row>
      <xdr:rowOff>136144</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16757650" y="169509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67056</xdr:rowOff>
    </xdr:from>
    <xdr:to>
      <xdr:col>102</xdr:col>
      <xdr:colOff>114300</xdr:colOff>
      <xdr:row>102</xdr:row>
      <xdr:rowOff>85344</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flipV="1">
          <a:off x="16802100" y="16983456"/>
          <a:ext cx="8001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947" name="n_1aveValue【庁舎】&#10;一人当たり面積">
          <a:extLst>
            <a:ext uri="{FF2B5EF4-FFF2-40B4-BE49-F238E27FC236}">
              <a16:creationId xmlns:a16="http://schemas.microsoft.com/office/drawing/2014/main" id="{00000000-0008-0000-0F00-0000B3030000}"/>
            </a:ext>
          </a:extLst>
        </xdr:cNvPr>
        <xdr:cNvSpPr txBox="1"/>
      </xdr:nvSpPr>
      <xdr:spPr>
        <a:xfrm>
          <a:off x="18980227" y="1742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168419</xdr:rowOff>
    </xdr:from>
    <xdr:ext cx="469744" cy="259045"/>
    <xdr:sp macro="" textlink="">
      <xdr:nvSpPr>
        <xdr:cNvPr id="948" name="n_2aveValue【庁舎】&#10;一人当たり面積">
          <a:extLst>
            <a:ext uri="{FF2B5EF4-FFF2-40B4-BE49-F238E27FC236}">
              <a16:creationId xmlns:a16="http://schemas.microsoft.com/office/drawing/2014/main" id="{00000000-0008-0000-0F00-0000B4030000}"/>
            </a:ext>
          </a:extLst>
        </xdr:cNvPr>
        <xdr:cNvSpPr txBox="1"/>
      </xdr:nvSpPr>
      <xdr:spPr>
        <a:xfrm>
          <a:off x="18180127" y="1742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42690</xdr:rowOff>
    </xdr:from>
    <xdr:ext cx="469744" cy="259045"/>
    <xdr:sp macro="" textlink="">
      <xdr:nvSpPr>
        <xdr:cNvPr id="949" name="n_3aveValue【庁舎】&#10;一人当たり面積">
          <a:extLst>
            <a:ext uri="{FF2B5EF4-FFF2-40B4-BE49-F238E27FC236}">
              <a16:creationId xmlns:a16="http://schemas.microsoft.com/office/drawing/2014/main" id="{00000000-0008-0000-0F00-0000B5030000}"/>
            </a:ext>
          </a:extLst>
        </xdr:cNvPr>
        <xdr:cNvSpPr txBox="1"/>
      </xdr:nvSpPr>
      <xdr:spPr>
        <a:xfrm>
          <a:off x="17386377" y="1747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19829</xdr:rowOff>
    </xdr:from>
    <xdr:ext cx="469744" cy="259045"/>
    <xdr:sp macro="" textlink="">
      <xdr:nvSpPr>
        <xdr:cNvPr id="950" name="n_4aveValue【庁舎】&#10;一人当たり面積">
          <a:extLst>
            <a:ext uri="{FF2B5EF4-FFF2-40B4-BE49-F238E27FC236}">
              <a16:creationId xmlns:a16="http://schemas.microsoft.com/office/drawing/2014/main" id="{00000000-0008-0000-0F00-0000B6030000}"/>
            </a:ext>
          </a:extLst>
        </xdr:cNvPr>
        <xdr:cNvSpPr txBox="1"/>
      </xdr:nvSpPr>
      <xdr:spPr>
        <a:xfrm>
          <a:off x="16592627" y="1745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129812</xdr:rowOff>
    </xdr:from>
    <xdr:ext cx="469744" cy="259045"/>
    <xdr:sp macro="" textlink="">
      <xdr:nvSpPr>
        <xdr:cNvPr id="951" name="n_1mainValue【庁舎】&#10;一人当たり面積">
          <a:extLst>
            <a:ext uri="{FF2B5EF4-FFF2-40B4-BE49-F238E27FC236}">
              <a16:creationId xmlns:a16="http://schemas.microsoft.com/office/drawing/2014/main" id="{00000000-0008-0000-0F00-0000B7030000}"/>
            </a:ext>
          </a:extLst>
        </xdr:cNvPr>
        <xdr:cNvSpPr txBox="1"/>
      </xdr:nvSpPr>
      <xdr:spPr>
        <a:xfrm>
          <a:off x="18980227" y="167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157242</xdr:rowOff>
    </xdr:from>
    <xdr:ext cx="469744" cy="259045"/>
    <xdr:sp macro="" textlink="">
      <xdr:nvSpPr>
        <xdr:cNvPr id="952" name="n_2mainValue【庁舎】&#10;一人当たり面積">
          <a:extLst>
            <a:ext uri="{FF2B5EF4-FFF2-40B4-BE49-F238E27FC236}">
              <a16:creationId xmlns:a16="http://schemas.microsoft.com/office/drawing/2014/main" id="{00000000-0008-0000-0F00-0000B8030000}"/>
            </a:ext>
          </a:extLst>
        </xdr:cNvPr>
        <xdr:cNvSpPr txBox="1"/>
      </xdr:nvSpPr>
      <xdr:spPr>
        <a:xfrm>
          <a:off x="18180127" y="1673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134383</xdr:rowOff>
    </xdr:from>
    <xdr:ext cx="469744" cy="259045"/>
    <xdr:sp macro="" textlink="">
      <xdr:nvSpPr>
        <xdr:cNvPr id="953" name="n_3mainValue【庁舎】&#10;一人当たり面積">
          <a:extLst>
            <a:ext uri="{FF2B5EF4-FFF2-40B4-BE49-F238E27FC236}">
              <a16:creationId xmlns:a16="http://schemas.microsoft.com/office/drawing/2014/main" id="{00000000-0008-0000-0F00-0000B9030000}"/>
            </a:ext>
          </a:extLst>
        </xdr:cNvPr>
        <xdr:cNvSpPr txBox="1"/>
      </xdr:nvSpPr>
      <xdr:spPr>
        <a:xfrm>
          <a:off x="17386377" y="1670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152671</xdr:rowOff>
    </xdr:from>
    <xdr:ext cx="469744" cy="259045"/>
    <xdr:sp macro="" textlink="">
      <xdr:nvSpPr>
        <xdr:cNvPr id="954" name="n_4mainValue【庁舎】&#10;一人当たり面積">
          <a:extLst>
            <a:ext uri="{FF2B5EF4-FFF2-40B4-BE49-F238E27FC236}">
              <a16:creationId xmlns:a16="http://schemas.microsoft.com/office/drawing/2014/main" id="{00000000-0008-0000-0F00-0000BA030000}"/>
            </a:ext>
          </a:extLst>
        </xdr:cNvPr>
        <xdr:cNvSpPr txBox="1"/>
      </xdr:nvSpPr>
      <xdr:spPr>
        <a:xfrm>
          <a:off x="16592627" y="1672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id="{00000000-0008-0000-0F00-0000BB03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id="{00000000-0008-0000-0F00-0000BC03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id="{00000000-0008-0000-0F00-0000BD03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類似団体と比較して、有形固定資産減価償却率が特に高くなっている施設は庁舎であり、特に低くなっている施設は福祉施設、</a:t>
          </a:r>
          <a:r>
            <a:rPr kumimoji="1" lang="ja-JP" altLang="en-US" sz="1050">
              <a:solidFill>
                <a:schemeClr val="dk1"/>
              </a:solidFill>
              <a:effectLst/>
              <a:latin typeface="+mn-lt"/>
              <a:ea typeface="+mn-ea"/>
              <a:cs typeface="+mn-cs"/>
            </a:rPr>
            <a:t>市民会館、</a:t>
          </a:r>
          <a:r>
            <a:rPr kumimoji="1" lang="ja-JP" altLang="ja-JP" sz="1050">
              <a:solidFill>
                <a:schemeClr val="dk1"/>
              </a:solidFill>
              <a:effectLst/>
              <a:latin typeface="+mn-lt"/>
              <a:ea typeface="+mn-ea"/>
              <a:cs typeface="+mn-cs"/>
            </a:rPr>
            <a:t>一般廃棄物処理施設である</a:t>
          </a:r>
          <a:r>
            <a:rPr kumimoji="1" lang="ja-JP" altLang="en-US"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庁舎については、総合支所や本庁舎の建替えを順次実施していることから、有形固定資産減価償却率の類似団体との差は縮小してきている。</a:t>
          </a:r>
          <a:r>
            <a:rPr kumimoji="1" lang="ja-JP" altLang="ja-JP" sz="1050">
              <a:solidFill>
                <a:schemeClr val="dk1"/>
              </a:solidFill>
              <a:effectLst/>
              <a:latin typeface="+mn-lt"/>
              <a:ea typeface="+mn-ea"/>
              <a:cs typeface="+mn-cs"/>
            </a:rPr>
            <a:t>しかし、一人当たりの面積が類似団体内平均と比べて高い数値となっていることから、建替え時には類似団体との比較や一人当たりの面積を検討したうえで維持管理費用の減少を図ることとしている。　</a:t>
          </a:r>
          <a:endParaRPr lang="ja-JP" altLang="ja-JP" sz="1050">
            <a:effectLst/>
          </a:endParaRPr>
        </a:p>
        <a:p>
          <a:r>
            <a:rPr kumimoji="1" lang="ja-JP" altLang="ja-JP" sz="1050">
              <a:solidFill>
                <a:schemeClr val="dk1"/>
              </a:solidFill>
              <a:effectLst/>
              <a:latin typeface="+mn-lt"/>
              <a:ea typeface="+mn-ea"/>
              <a:cs typeface="+mn-cs"/>
            </a:rPr>
            <a:t>　福祉施設や一般廃棄物処理施設については</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近年、改修・更新整備を実施し</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市民会館については産業交流拠点施設を新設したことにより</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類似団体と比較して有形固定資産原価償却率が低い数値となっている。今後、年数経過により数値の上昇が予想されるため、個別施設計画に基づく施設の長寿命化などによりライフサイクルコストの縮減や更新費用の平準化を図ることとしてい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今後の</a:t>
          </a:r>
          <a:r>
            <a:rPr kumimoji="1" lang="ja-JP" altLang="ja-JP" sz="1050">
              <a:solidFill>
                <a:schemeClr val="dk1"/>
              </a:solidFill>
              <a:effectLst/>
              <a:latin typeface="+mn-lt"/>
              <a:ea typeface="+mn-ea"/>
              <a:cs typeface="+mn-cs"/>
            </a:rPr>
            <a:t>施設の建替えにあたっては、複合化など機能を維持しつつ施設規模の効率化について検討する等、総延床面積の縮減に努め、公共施設等の維持管理に要する経費の削減に向けて取り組んでいく。</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B1" zoomScaleNormal="100" workbookViewId="0">
      <selection activeCell="B1" sqref="B1:DI1"/>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75" thickBot="1" x14ac:dyDescent="0.2">
      <c r="B2" s="176" t="s">
        <v>83</v>
      </c>
      <c r="C2" s="176"/>
      <c r="D2" s="177"/>
    </row>
    <row r="3" spans="1:119" ht="18.75" customHeight="1" thickBot="1" x14ac:dyDescent="0.2">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15">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91202219</v>
      </c>
      <c r="BO4" s="462"/>
      <c r="BP4" s="462"/>
      <c r="BQ4" s="462"/>
      <c r="BR4" s="462"/>
      <c r="BS4" s="462"/>
      <c r="BT4" s="462"/>
      <c r="BU4" s="463"/>
      <c r="BV4" s="461">
        <v>95233402</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1.7</v>
      </c>
      <c r="CU4" s="602"/>
      <c r="CV4" s="602"/>
      <c r="CW4" s="602"/>
      <c r="CX4" s="602"/>
      <c r="CY4" s="602"/>
      <c r="CZ4" s="602"/>
      <c r="DA4" s="603"/>
      <c r="DB4" s="601">
        <v>1.5</v>
      </c>
      <c r="DC4" s="602"/>
      <c r="DD4" s="602"/>
      <c r="DE4" s="602"/>
      <c r="DF4" s="602"/>
      <c r="DG4" s="602"/>
      <c r="DH4" s="602"/>
      <c r="DI4" s="603"/>
    </row>
    <row r="5" spans="1:119" ht="18.75" customHeight="1" x14ac:dyDescent="0.15">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89937702</v>
      </c>
      <c r="BO5" s="433"/>
      <c r="BP5" s="433"/>
      <c r="BQ5" s="433"/>
      <c r="BR5" s="433"/>
      <c r="BS5" s="433"/>
      <c r="BT5" s="433"/>
      <c r="BU5" s="434"/>
      <c r="BV5" s="432">
        <v>93706624</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94.8</v>
      </c>
      <c r="CU5" s="430"/>
      <c r="CV5" s="430"/>
      <c r="CW5" s="430"/>
      <c r="CX5" s="430"/>
      <c r="CY5" s="430"/>
      <c r="CZ5" s="430"/>
      <c r="DA5" s="431"/>
      <c r="DB5" s="429">
        <v>89.8</v>
      </c>
      <c r="DC5" s="430"/>
      <c r="DD5" s="430"/>
      <c r="DE5" s="430"/>
      <c r="DF5" s="430"/>
      <c r="DG5" s="430"/>
      <c r="DH5" s="430"/>
      <c r="DI5" s="431"/>
    </row>
    <row r="6" spans="1:119" ht="18.75" customHeight="1" x14ac:dyDescent="0.15">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104</v>
      </c>
      <c r="AV6" s="491"/>
      <c r="AW6" s="491"/>
      <c r="AX6" s="491"/>
      <c r="AY6" s="446" t="s">
        <v>105</v>
      </c>
      <c r="AZ6" s="447"/>
      <c r="BA6" s="447"/>
      <c r="BB6" s="447"/>
      <c r="BC6" s="447"/>
      <c r="BD6" s="447"/>
      <c r="BE6" s="447"/>
      <c r="BF6" s="447"/>
      <c r="BG6" s="447"/>
      <c r="BH6" s="447"/>
      <c r="BI6" s="447"/>
      <c r="BJ6" s="447"/>
      <c r="BK6" s="447"/>
      <c r="BL6" s="447"/>
      <c r="BM6" s="448"/>
      <c r="BN6" s="432">
        <v>1264517</v>
      </c>
      <c r="BO6" s="433"/>
      <c r="BP6" s="433"/>
      <c r="BQ6" s="433"/>
      <c r="BR6" s="433"/>
      <c r="BS6" s="433"/>
      <c r="BT6" s="433"/>
      <c r="BU6" s="434"/>
      <c r="BV6" s="432">
        <v>1526778</v>
      </c>
      <c r="BW6" s="433"/>
      <c r="BX6" s="433"/>
      <c r="BY6" s="433"/>
      <c r="BZ6" s="433"/>
      <c r="CA6" s="433"/>
      <c r="CB6" s="433"/>
      <c r="CC6" s="434"/>
      <c r="CD6" s="472" t="s">
        <v>106</v>
      </c>
      <c r="CE6" s="392"/>
      <c r="CF6" s="392"/>
      <c r="CG6" s="392"/>
      <c r="CH6" s="392"/>
      <c r="CI6" s="392"/>
      <c r="CJ6" s="392"/>
      <c r="CK6" s="392"/>
      <c r="CL6" s="392"/>
      <c r="CM6" s="392"/>
      <c r="CN6" s="392"/>
      <c r="CO6" s="392"/>
      <c r="CP6" s="392"/>
      <c r="CQ6" s="392"/>
      <c r="CR6" s="392"/>
      <c r="CS6" s="473"/>
      <c r="CT6" s="575">
        <v>96.6</v>
      </c>
      <c r="CU6" s="576"/>
      <c r="CV6" s="576"/>
      <c r="CW6" s="576"/>
      <c r="CX6" s="576"/>
      <c r="CY6" s="576"/>
      <c r="CZ6" s="576"/>
      <c r="DA6" s="577"/>
      <c r="DB6" s="575">
        <v>95.9</v>
      </c>
      <c r="DC6" s="576"/>
      <c r="DD6" s="576"/>
      <c r="DE6" s="576"/>
      <c r="DF6" s="576"/>
      <c r="DG6" s="576"/>
      <c r="DH6" s="576"/>
      <c r="DI6" s="577"/>
    </row>
    <row r="7" spans="1:119" ht="18.75" customHeight="1" x14ac:dyDescent="0.15">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107</v>
      </c>
      <c r="AN7" s="389"/>
      <c r="AO7" s="389"/>
      <c r="AP7" s="389"/>
      <c r="AQ7" s="389"/>
      <c r="AR7" s="389"/>
      <c r="AS7" s="389"/>
      <c r="AT7" s="390"/>
      <c r="AU7" s="490" t="s">
        <v>104</v>
      </c>
      <c r="AV7" s="491"/>
      <c r="AW7" s="491"/>
      <c r="AX7" s="491"/>
      <c r="AY7" s="446" t="s">
        <v>108</v>
      </c>
      <c r="AZ7" s="447"/>
      <c r="BA7" s="447"/>
      <c r="BB7" s="447"/>
      <c r="BC7" s="447"/>
      <c r="BD7" s="447"/>
      <c r="BE7" s="447"/>
      <c r="BF7" s="447"/>
      <c r="BG7" s="447"/>
      <c r="BH7" s="447"/>
      <c r="BI7" s="447"/>
      <c r="BJ7" s="447"/>
      <c r="BK7" s="447"/>
      <c r="BL7" s="447"/>
      <c r="BM7" s="448"/>
      <c r="BN7" s="432">
        <v>437349</v>
      </c>
      <c r="BO7" s="433"/>
      <c r="BP7" s="433"/>
      <c r="BQ7" s="433"/>
      <c r="BR7" s="433"/>
      <c r="BS7" s="433"/>
      <c r="BT7" s="433"/>
      <c r="BU7" s="434"/>
      <c r="BV7" s="432">
        <v>806524</v>
      </c>
      <c r="BW7" s="433"/>
      <c r="BX7" s="433"/>
      <c r="BY7" s="433"/>
      <c r="BZ7" s="433"/>
      <c r="CA7" s="433"/>
      <c r="CB7" s="433"/>
      <c r="CC7" s="434"/>
      <c r="CD7" s="472" t="s">
        <v>109</v>
      </c>
      <c r="CE7" s="392"/>
      <c r="CF7" s="392"/>
      <c r="CG7" s="392"/>
      <c r="CH7" s="392"/>
      <c r="CI7" s="392"/>
      <c r="CJ7" s="392"/>
      <c r="CK7" s="392"/>
      <c r="CL7" s="392"/>
      <c r="CM7" s="392"/>
      <c r="CN7" s="392"/>
      <c r="CO7" s="392"/>
      <c r="CP7" s="392"/>
      <c r="CQ7" s="392"/>
      <c r="CR7" s="392"/>
      <c r="CS7" s="473"/>
      <c r="CT7" s="432">
        <v>47804659</v>
      </c>
      <c r="CU7" s="433"/>
      <c r="CV7" s="433"/>
      <c r="CW7" s="433"/>
      <c r="CX7" s="433"/>
      <c r="CY7" s="433"/>
      <c r="CZ7" s="433"/>
      <c r="DA7" s="434"/>
      <c r="DB7" s="432">
        <v>48738806</v>
      </c>
      <c r="DC7" s="433"/>
      <c r="DD7" s="433"/>
      <c r="DE7" s="433"/>
      <c r="DF7" s="433"/>
      <c r="DG7" s="433"/>
      <c r="DH7" s="433"/>
      <c r="DI7" s="434"/>
    </row>
    <row r="8" spans="1:119" ht="18.75" customHeight="1" thickBot="1" x14ac:dyDescent="0.2">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110</v>
      </c>
      <c r="AN8" s="389"/>
      <c r="AO8" s="389"/>
      <c r="AP8" s="389"/>
      <c r="AQ8" s="389"/>
      <c r="AR8" s="389"/>
      <c r="AS8" s="389"/>
      <c r="AT8" s="390"/>
      <c r="AU8" s="490" t="s">
        <v>111</v>
      </c>
      <c r="AV8" s="491"/>
      <c r="AW8" s="491"/>
      <c r="AX8" s="491"/>
      <c r="AY8" s="446" t="s">
        <v>112</v>
      </c>
      <c r="AZ8" s="447"/>
      <c r="BA8" s="447"/>
      <c r="BB8" s="447"/>
      <c r="BC8" s="447"/>
      <c r="BD8" s="447"/>
      <c r="BE8" s="447"/>
      <c r="BF8" s="447"/>
      <c r="BG8" s="447"/>
      <c r="BH8" s="447"/>
      <c r="BI8" s="447"/>
      <c r="BJ8" s="447"/>
      <c r="BK8" s="447"/>
      <c r="BL8" s="447"/>
      <c r="BM8" s="448"/>
      <c r="BN8" s="432">
        <v>827168</v>
      </c>
      <c r="BO8" s="433"/>
      <c r="BP8" s="433"/>
      <c r="BQ8" s="433"/>
      <c r="BR8" s="433"/>
      <c r="BS8" s="433"/>
      <c r="BT8" s="433"/>
      <c r="BU8" s="434"/>
      <c r="BV8" s="432">
        <v>720254</v>
      </c>
      <c r="BW8" s="433"/>
      <c r="BX8" s="433"/>
      <c r="BY8" s="433"/>
      <c r="BZ8" s="433"/>
      <c r="CA8" s="433"/>
      <c r="CB8" s="433"/>
      <c r="CC8" s="434"/>
      <c r="CD8" s="472" t="s">
        <v>113</v>
      </c>
      <c r="CE8" s="392"/>
      <c r="CF8" s="392"/>
      <c r="CG8" s="392"/>
      <c r="CH8" s="392"/>
      <c r="CI8" s="392"/>
      <c r="CJ8" s="392"/>
      <c r="CK8" s="392"/>
      <c r="CL8" s="392"/>
      <c r="CM8" s="392"/>
      <c r="CN8" s="392"/>
      <c r="CO8" s="392"/>
      <c r="CP8" s="392"/>
      <c r="CQ8" s="392"/>
      <c r="CR8" s="392"/>
      <c r="CS8" s="473"/>
      <c r="CT8" s="535">
        <v>0.63</v>
      </c>
      <c r="CU8" s="536"/>
      <c r="CV8" s="536"/>
      <c r="CW8" s="536"/>
      <c r="CX8" s="536"/>
      <c r="CY8" s="536"/>
      <c r="CZ8" s="536"/>
      <c r="DA8" s="537"/>
      <c r="DB8" s="535">
        <v>0.63</v>
      </c>
      <c r="DC8" s="536"/>
      <c r="DD8" s="536"/>
      <c r="DE8" s="536"/>
      <c r="DF8" s="536"/>
      <c r="DG8" s="536"/>
      <c r="DH8" s="536"/>
      <c r="DI8" s="537"/>
    </row>
    <row r="9" spans="1:119" ht="18.75" customHeight="1" thickBot="1" x14ac:dyDescent="0.2">
      <c r="A9" s="175"/>
      <c r="B9" s="564" t="s">
        <v>114</v>
      </c>
      <c r="C9" s="565"/>
      <c r="D9" s="565"/>
      <c r="E9" s="565"/>
      <c r="F9" s="565"/>
      <c r="G9" s="565"/>
      <c r="H9" s="565"/>
      <c r="I9" s="565"/>
      <c r="J9" s="565"/>
      <c r="K9" s="483"/>
      <c r="L9" s="566" t="s">
        <v>115</v>
      </c>
      <c r="M9" s="567"/>
      <c r="N9" s="567"/>
      <c r="O9" s="567"/>
      <c r="P9" s="567"/>
      <c r="Q9" s="568"/>
      <c r="R9" s="569">
        <v>193966</v>
      </c>
      <c r="S9" s="570"/>
      <c r="T9" s="570"/>
      <c r="U9" s="570"/>
      <c r="V9" s="571"/>
      <c r="W9" s="501" t="s">
        <v>116</v>
      </c>
      <c r="X9" s="502"/>
      <c r="Y9" s="502"/>
      <c r="Z9" s="502"/>
      <c r="AA9" s="502"/>
      <c r="AB9" s="502"/>
      <c r="AC9" s="502"/>
      <c r="AD9" s="502"/>
      <c r="AE9" s="502"/>
      <c r="AF9" s="502"/>
      <c r="AG9" s="502"/>
      <c r="AH9" s="502"/>
      <c r="AI9" s="502"/>
      <c r="AJ9" s="502"/>
      <c r="AK9" s="502"/>
      <c r="AL9" s="572"/>
      <c r="AM9" s="489" t="s">
        <v>117</v>
      </c>
      <c r="AN9" s="389"/>
      <c r="AO9" s="389"/>
      <c r="AP9" s="389"/>
      <c r="AQ9" s="389"/>
      <c r="AR9" s="389"/>
      <c r="AS9" s="389"/>
      <c r="AT9" s="390"/>
      <c r="AU9" s="490" t="s">
        <v>118</v>
      </c>
      <c r="AV9" s="491"/>
      <c r="AW9" s="491"/>
      <c r="AX9" s="491"/>
      <c r="AY9" s="446" t="s">
        <v>119</v>
      </c>
      <c r="AZ9" s="447"/>
      <c r="BA9" s="447"/>
      <c r="BB9" s="447"/>
      <c r="BC9" s="447"/>
      <c r="BD9" s="447"/>
      <c r="BE9" s="447"/>
      <c r="BF9" s="447"/>
      <c r="BG9" s="447"/>
      <c r="BH9" s="447"/>
      <c r="BI9" s="447"/>
      <c r="BJ9" s="447"/>
      <c r="BK9" s="447"/>
      <c r="BL9" s="447"/>
      <c r="BM9" s="448"/>
      <c r="BN9" s="432">
        <v>106914</v>
      </c>
      <c r="BO9" s="433"/>
      <c r="BP9" s="433"/>
      <c r="BQ9" s="433"/>
      <c r="BR9" s="433"/>
      <c r="BS9" s="433"/>
      <c r="BT9" s="433"/>
      <c r="BU9" s="434"/>
      <c r="BV9" s="432">
        <v>-66867</v>
      </c>
      <c r="BW9" s="433"/>
      <c r="BX9" s="433"/>
      <c r="BY9" s="433"/>
      <c r="BZ9" s="433"/>
      <c r="CA9" s="433"/>
      <c r="CB9" s="433"/>
      <c r="CC9" s="434"/>
      <c r="CD9" s="472" t="s">
        <v>120</v>
      </c>
      <c r="CE9" s="392"/>
      <c r="CF9" s="392"/>
      <c r="CG9" s="392"/>
      <c r="CH9" s="392"/>
      <c r="CI9" s="392"/>
      <c r="CJ9" s="392"/>
      <c r="CK9" s="392"/>
      <c r="CL9" s="392"/>
      <c r="CM9" s="392"/>
      <c r="CN9" s="392"/>
      <c r="CO9" s="392"/>
      <c r="CP9" s="392"/>
      <c r="CQ9" s="392"/>
      <c r="CR9" s="392"/>
      <c r="CS9" s="473"/>
      <c r="CT9" s="429">
        <v>17.100000000000001</v>
      </c>
      <c r="CU9" s="430"/>
      <c r="CV9" s="430"/>
      <c r="CW9" s="430"/>
      <c r="CX9" s="430"/>
      <c r="CY9" s="430"/>
      <c r="CZ9" s="430"/>
      <c r="DA9" s="431"/>
      <c r="DB9" s="429">
        <v>16.8</v>
      </c>
      <c r="DC9" s="430"/>
      <c r="DD9" s="430"/>
      <c r="DE9" s="430"/>
      <c r="DF9" s="430"/>
      <c r="DG9" s="430"/>
      <c r="DH9" s="430"/>
      <c r="DI9" s="431"/>
    </row>
    <row r="10" spans="1:119" ht="18.75" customHeight="1" thickBot="1" x14ac:dyDescent="0.2">
      <c r="A10" s="175"/>
      <c r="B10" s="564"/>
      <c r="C10" s="565"/>
      <c r="D10" s="565"/>
      <c r="E10" s="565"/>
      <c r="F10" s="565"/>
      <c r="G10" s="565"/>
      <c r="H10" s="565"/>
      <c r="I10" s="565"/>
      <c r="J10" s="565"/>
      <c r="K10" s="483"/>
      <c r="L10" s="388" t="s">
        <v>121</v>
      </c>
      <c r="M10" s="389"/>
      <c r="N10" s="389"/>
      <c r="O10" s="389"/>
      <c r="P10" s="389"/>
      <c r="Q10" s="390"/>
      <c r="R10" s="385">
        <v>197422</v>
      </c>
      <c r="S10" s="386"/>
      <c r="T10" s="386"/>
      <c r="U10" s="386"/>
      <c r="V10" s="445"/>
      <c r="W10" s="573"/>
      <c r="X10" s="383"/>
      <c r="Y10" s="383"/>
      <c r="Z10" s="383"/>
      <c r="AA10" s="383"/>
      <c r="AB10" s="383"/>
      <c r="AC10" s="383"/>
      <c r="AD10" s="383"/>
      <c r="AE10" s="383"/>
      <c r="AF10" s="383"/>
      <c r="AG10" s="383"/>
      <c r="AH10" s="383"/>
      <c r="AI10" s="383"/>
      <c r="AJ10" s="383"/>
      <c r="AK10" s="383"/>
      <c r="AL10" s="574"/>
      <c r="AM10" s="489" t="s">
        <v>122</v>
      </c>
      <c r="AN10" s="389"/>
      <c r="AO10" s="389"/>
      <c r="AP10" s="389"/>
      <c r="AQ10" s="389"/>
      <c r="AR10" s="389"/>
      <c r="AS10" s="389"/>
      <c r="AT10" s="390"/>
      <c r="AU10" s="490" t="s">
        <v>123</v>
      </c>
      <c r="AV10" s="491"/>
      <c r="AW10" s="491"/>
      <c r="AX10" s="491"/>
      <c r="AY10" s="446" t="s">
        <v>124</v>
      </c>
      <c r="AZ10" s="447"/>
      <c r="BA10" s="447"/>
      <c r="BB10" s="447"/>
      <c r="BC10" s="447"/>
      <c r="BD10" s="447"/>
      <c r="BE10" s="447"/>
      <c r="BF10" s="447"/>
      <c r="BG10" s="447"/>
      <c r="BH10" s="447"/>
      <c r="BI10" s="447"/>
      <c r="BJ10" s="447"/>
      <c r="BK10" s="447"/>
      <c r="BL10" s="447"/>
      <c r="BM10" s="448"/>
      <c r="BN10" s="432">
        <v>927123</v>
      </c>
      <c r="BO10" s="433"/>
      <c r="BP10" s="433"/>
      <c r="BQ10" s="433"/>
      <c r="BR10" s="433"/>
      <c r="BS10" s="433"/>
      <c r="BT10" s="433"/>
      <c r="BU10" s="434"/>
      <c r="BV10" s="432">
        <v>358292</v>
      </c>
      <c r="BW10" s="433"/>
      <c r="BX10" s="433"/>
      <c r="BY10" s="433"/>
      <c r="BZ10" s="433"/>
      <c r="CA10" s="433"/>
      <c r="CB10" s="433"/>
      <c r="CC10" s="434"/>
      <c r="CD10" s="178" t="s">
        <v>125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64"/>
      <c r="C11" s="565"/>
      <c r="D11" s="565"/>
      <c r="E11" s="565"/>
      <c r="F11" s="565"/>
      <c r="G11" s="565"/>
      <c r="H11" s="565"/>
      <c r="I11" s="565"/>
      <c r="J11" s="565"/>
      <c r="K11" s="483"/>
      <c r="L11" s="393" t="s">
        <v>126</v>
      </c>
      <c r="M11" s="394"/>
      <c r="N11" s="394"/>
      <c r="O11" s="394"/>
      <c r="P11" s="394"/>
      <c r="Q11" s="395"/>
      <c r="R11" s="561" t="s">
        <v>127</v>
      </c>
      <c r="S11" s="562"/>
      <c r="T11" s="562"/>
      <c r="U11" s="562"/>
      <c r="V11" s="563"/>
      <c r="W11" s="573"/>
      <c r="X11" s="383"/>
      <c r="Y11" s="383"/>
      <c r="Z11" s="383"/>
      <c r="AA11" s="383"/>
      <c r="AB11" s="383"/>
      <c r="AC11" s="383"/>
      <c r="AD11" s="383"/>
      <c r="AE11" s="383"/>
      <c r="AF11" s="383"/>
      <c r="AG11" s="383"/>
      <c r="AH11" s="383"/>
      <c r="AI11" s="383"/>
      <c r="AJ11" s="383"/>
      <c r="AK11" s="383"/>
      <c r="AL11" s="574"/>
      <c r="AM11" s="489" t="s">
        <v>128</v>
      </c>
      <c r="AN11" s="389"/>
      <c r="AO11" s="389"/>
      <c r="AP11" s="389"/>
      <c r="AQ11" s="389"/>
      <c r="AR11" s="389"/>
      <c r="AS11" s="389"/>
      <c r="AT11" s="390"/>
      <c r="AU11" s="490" t="s">
        <v>129</v>
      </c>
      <c r="AV11" s="491"/>
      <c r="AW11" s="491"/>
      <c r="AX11" s="491"/>
      <c r="AY11" s="446" t="s">
        <v>130</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131</v>
      </c>
      <c r="CE11" s="392"/>
      <c r="CF11" s="392"/>
      <c r="CG11" s="392"/>
      <c r="CH11" s="392"/>
      <c r="CI11" s="392"/>
      <c r="CJ11" s="392"/>
      <c r="CK11" s="392"/>
      <c r="CL11" s="392"/>
      <c r="CM11" s="392"/>
      <c r="CN11" s="392"/>
      <c r="CO11" s="392"/>
      <c r="CP11" s="392"/>
      <c r="CQ11" s="392"/>
      <c r="CR11" s="392"/>
      <c r="CS11" s="473"/>
      <c r="CT11" s="535" t="s">
        <v>132</v>
      </c>
      <c r="CU11" s="536"/>
      <c r="CV11" s="536"/>
      <c r="CW11" s="536"/>
      <c r="CX11" s="536"/>
      <c r="CY11" s="536"/>
      <c r="CZ11" s="536"/>
      <c r="DA11" s="537"/>
      <c r="DB11" s="535" t="s">
        <v>132</v>
      </c>
      <c r="DC11" s="536"/>
      <c r="DD11" s="536"/>
      <c r="DE11" s="536"/>
      <c r="DF11" s="536"/>
      <c r="DG11" s="536"/>
      <c r="DH11" s="536"/>
      <c r="DI11" s="537"/>
    </row>
    <row r="12" spans="1:119" ht="18.75" customHeight="1" x14ac:dyDescent="0.15">
      <c r="A12" s="175"/>
      <c r="B12" s="538" t="s">
        <v>133</v>
      </c>
      <c r="C12" s="539"/>
      <c r="D12" s="539"/>
      <c r="E12" s="539"/>
      <c r="F12" s="539"/>
      <c r="G12" s="539"/>
      <c r="H12" s="539"/>
      <c r="I12" s="539"/>
      <c r="J12" s="539"/>
      <c r="K12" s="540"/>
      <c r="L12" s="547" t="s">
        <v>134</v>
      </c>
      <c r="M12" s="548"/>
      <c r="N12" s="548"/>
      <c r="O12" s="548"/>
      <c r="P12" s="548"/>
      <c r="Q12" s="549"/>
      <c r="R12" s="550">
        <v>188598</v>
      </c>
      <c r="S12" s="551"/>
      <c r="T12" s="551"/>
      <c r="U12" s="551"/>
      <c r="V12" s="552"/>
      <c r="W12" s="553" t="s">
        <v>1</v>
      </c>
      <c r="X12" s="491"/>
      <c r="Y12" s="491"/>
      <c r="Z12" s="491"/>
      <c r="AA12" s="491"/>
      <c r="AB12" s="554"/>
      <c r="AC12" s="555" t="s">
        <v>135</v>
      </c>
      <c r="AD12" s="556"/>
      <c r="AE12" s="556"/>
      <c r="AF12" s="556"/>
      <c r="AG12" s="557"/>
      <c r="AH12" s="555" t="s">
        <v>136</v>
      </c>
      <c r="AI12" s="556"/>
      <c r="AJ12" s="556"/>
      <c r="AK12" s="556"/>
      <c r="AL12" s="558"/>
      <c r="AM12" s="489" t="s">
        <v>137</v>
      </c>
      <c r="AN12" s="389"/>
      <c r="AO12" s="389"/>
      <c r="AP12" s="389"/>
      <c r="AQ12" s="389"/>
      <c r="AR12" s="389"/>
      <c r="AS12" s="389"/>
      <c r="AT12" s="390"/>
      <c r="AU12" s="490" t="s">
        <v>104</v>
      </c>
      <c r="AV12" s="491"/>
      <c r="AW12" s="491"/>
      <c r="AX12" s="491"/>
      <c r="AY12" s="446" t="s">
        <v>138</v>
      </c>
      <c r="AZ12" s="447"/>
      <c r="BA12" s="447"/>
      <c r="BB12" s="447"/>
      <c r="BC12" s="447"/>
      <c r="BD12" s="447"/>
      <c r="BE12" s="447"/>
      <c r="BF12" s="447"/>
      <c r="BG12" s="447"/>
      <c r="BH12" s="447"/>
      <c r="BI12" s="447"/>
      <c r="BJ12" s="447"/>
      <c r="BK12" s="447"/>
      <c r="BL12" s="447"/>
      <c r="BM12" s="448"/>
      <c r="BN12" s="432">
        <v>1385258</v>
      </c>
      <c r="BO12" s="433"/>
      <c r="BP12" s="433"/>
      <c r="BQ12" s="433"/>
      <c r="BR12" s="433"/>
      <c r="BS12" s="433"/>
      <c r="BT12" s="433"/>
      <c r="BU12" s="434"/>
      <c r="BV12" s="432">
        <v>300000</v>
      </c>
      <c r="BW12" s="433"/>
      <c r="BX12" s="433"/>
      <c r="BY12" s="433"/>
      <c r="BZ12" s="433"/>
      <c r="CA12" s="433"/>
      <c r="CB12" s="433"/>
      <c r="CC12" s="434"/>
      <c r="CD12" s="472" t="s">
        <v>139</v>
      </c>
      <c r="CE12" s="392"/>
      <c r="CF12" s="392"/>
      <c r="CG12" s="392"/>
      <c r="CH12" s="392"/>
      <c r="CI12" s="392"/>
      <c r="CJ12" s="392"/>
      <c r="CK12" s="392"/>
      <c r="CL12" s="392"/>
      <c r="CM12" s="392"/>
      <c r="CN12" s="392"/>
      <c r="CO12" s="392"/>
      <c r="CP12" s="392"/>
      <c r="CQ12" s="392"/>
      <c r="CR12" s="392"/>
      <c r="CS12" s="473"/>
      <c r="CT12" s="535" t="s">
        <v>132</v>
      </c>
      <c r="CU12" s="536"/>
      <c r="CV12" s="536"/>
      <c r="CW12" s="536"/>
      <c r="CX12" s="536"/>
      <c r="CY12" s="536"/>
      <c r="CZ12" s="536"/>
      <c r="DA12" s="537"/>
      <c r="DB12" s="535" t="s">
        <v>140</v>
      </c>
      <c r="DC12" s="536"/>
      <c r="DD12" s="536"/>
      <c r="DE12" s="536"/>
      <c r="DF12" s="536"/>
      <c r="DG12" s="536"/>
      <c r="DH12" s="536"/>
      <c r="DI12" s="537"/>
    </row>
    <row r="13" spans="1:119" ht="18.75" customHeight="1" x14ac:dyDescent="0.15">
      <c r="A13" s="175"/>
      <c r="B13" s="541"/>
      <c r="C13" s="542"/>
      <c r="D13" s="542"/>
      <c r="E13" s="542"/>
      <c r="F13" s="542"/>
      <c r="G13" s="542"/>
      <c r="H13" s="542"/>
      <c r="I13" s="542"/>
      <c r="J13" s="542"/>
      <c r="K13" s="543"/>
      <c r="L13" s="184"/>
      <c r="M13" s="516" t="s">
        <v>141</v>
      </c>
      <c r="N13" s="517"/>
      <c r="O13" s="517"/>
      <c r="P13" s="517"/>
      <c r="Q13" s="518"/>
      <c r="R13" s="519">
        <v>186661</v>
      </c>
      <c r="S13" s="520"/>
      <c r="T13" s="520"/>
      <c r="U13" s="520"/>
      <c r="V13" s="521"/>
      <c r="W13" s="522" t="s">
        <v>142</v>
      </c>
      <c r="X13" s="418"/>
      <c r="Y13" s="418"/>
      <c r="Z13" s="418"/>
      <c r="AA13" s="418"/>
      <c r="AB13" s="419"/>
      <c r="AC13" s="385">
        <v>3975</v>
      </c>
      <c r="AD13" s="386"/>
      <c r="AE13" s="386"/>
      <c r="AF13" s="386"/>
      <c r="AG13" s="387"/>
      <c r="AH13" s="385">
        <v>4750</v>
      </c>
      <c r="AI13" s="386"/>
      <c r="AJ13" s="386"/>
      <c r="AK13" s="386"/>
      <c r="AL13" s="445"/>
      <c r="AM13" s="489" t="s">
        <v>143</v>
      </c>
      <c r="AN13" s="389"/>
      <c r="AO13" s="389"/>
      <c r="AP13" s="389"/>
      <c r="AQ13" s="389"/>
      <c r="AR13" s="389"/>
      <c r="AS13" s="389"/>
      <c r="AT13" s="390"/>
      <c r="AU13" s="490" t="s">
        <v>144</v>
      </c>
      <c r="AV13" s="491"/>
      <c r="AW13" s="491"/>
      <c r="AX13" s="491"/>
      <c r="AY13" s="446" t="s">
        <v>145</v>
      </c>
      <c r="AZ13" s="447"/>
      <c r="BA13" s="447"/>
      <c r="BB13" s="447"/>
      <c r="BC13" s="447"/>
      <c r="BD13" s="447"/>
      <c r="BE13" s="447"/>
      <c r="BF13" s="447"/>
      <c r="BG13" s="447"/>
      <c r="BH13" s="447"/>
      <c r="BI13" s="447"/>
      <c r="BJ13" s="447"/>
      <c r="BK13" s="447"/>
      <c r="BL13" s="447"/>
      <c r="BM13" s="448"/>
      <c r="BN13" s="432">
        <v>-351221</v>
      </c>
      <c r="BO13" s="433"/>
      <c r="BP13" s="433"/>
      <c r="BQ13" s="433"/>
      <c r="BR13" s="433"/>
      <c r="BS13" s="433"/>
      <c r="BT13" s="433"/>
      <c r="BU13" s="434"/>
      <c r="BV13" s="432">
        <v>-8575</v>
      </c>
      <c r="BW13" s="433"/>
      <c r="BX13" s="433"/>
      <c r="BY13" s="433"/>
      <c r="BZ13" s="433"/>
      <c r="CA13" s="433"/>
      <c r="CB13" s="433"/>
      <c r="CC13" s="434"/>
      <c r="CD13" s="472" t="s">
        <v>146</v>
      </c>
      <c r="CE13" s="392"/>
      <c r="CF13" s="392"/>
      <c r="CG13" s="392"/>
      <c r="CH13" s="392"/>
      <c r="CI13" s="392"/>
      <c r="CJ13" s="392"/>
      <c r="CK13" s="392"/>
      <c r="CL13" s="392"/>
      <c r="CM13" s="392"/>
      <c r="CN13" s="392"/>
      <c r="CO13" s="392"/>
      <c r="CP13" s="392"/>
      <c r="CQ13" s="392"/>
      <c r="CR13" s="392"/>
      <c r="CS13" s="473"/>
      <c r="CT13" s="429">
        <v>5.8</v>
      </c>
      <c r="CU13" s="430"/>
      <c r="CV13" s="430"/>
      <c r="CW13" s="430"/>
      <c r="CX13" s="430"/>
      <c r="CY13" s="430"/>
      <c r="CZ13" s="430"/>
      <c r="DA13" s="431"/>
      <c r="DB13" s="429">
        <v>5.6</v>
      </c>
      <c r="DC13" s="430"/>
      <c r="DD13" s="430"/>
      <c r="DE13" s="430"/>
      <c r="DF13" s="430"/>
      <c r="DG13" s="430"/>
      <c r="DH13" s="430"/>
      <c r="DI13" s="431"/>
    </row>
    <row r="14" spans="1:119" ht="18.75" customHeight="1" thickBot="1" x14ac:dyDescent="0.2">
      <c r="A14" s="175"/>
      <c r="B14" s="541"/>
      <c r="C14" s="542"/>
      <c r="D14" s="542"/>
      <c r="E14" s="542"/>
      <c r="F14" s="542"/>
      <c r="G14" s="542"/>
      <c r="H14" s="542"/>
      <c r="I14" s="542"/>
      <c r="J14" s="542"/>
      <c r="K14" s="543"/>
      <c r="L14" s="506" t="s">
        <v>147</v>
      </c>
      <c r="M14" s="559"/>
      <c r="N14" s="559"/>
      <c r="O14" s="559"/>
      <c r="P14" s="559"/>
      <c r="Q14" s="560"/>
      <c r="R14" s="519">
        <v>189576</v>
      </c>
      <c r="S14" s="520"/>
      <c r="T14" s="520"/>
      <c r="U14" s="520"/>
      <c r="V14" s="521"/>
      <c r="W14" s="523"/>
      <c r="X14" s="421"/>
      <c r="Y14" s="421"/>
      <c r="Z14" s="421"/>
      <c r="AA14" s="421"/>
      <c r="AB14" s="422"/>
      <c r="AC14" s="512">
        <v>4.4000000000000004</v>
      </c>
      <c r="AD14" s="513"/>
      <c r="AE14" s="513"/>
      <c r="AF14" s="513"/>
      <c r="AG14" s="514"/>
      <c r="AH14" s="512">
        <v>5.2</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148</v>
      </c>
      <c r="CE14" s="470"/>
      <c r="CF14" s="470"/>
      <c r="CG14" s="470"/>
      <c r="CH14" s="470"/>
      <c r="CI14" s="470"/>
      <c r="CJ14" s="470"/>
      <c r="CK14" s="470"/>
      <c r="CL14" s="470"/>
      <c r="CM14" s="470"/>
      <c r="CN14" s="470"/>
      <c r="CO14" s="470"/>
      <c r="CP14" s="470"/>
      <c r="CQ14" s="470"/>
      <c r="CR14" s="470"/>
      <c r="CS14" s="471"/>
      <c r="CT14" s="529">
        <v>62.2</v>
      </c>
      <c r="CU14" s="530"/>
      <c r="CV14" s="530"/>
      <c r="CW14" s="530"/>
      <c r="CX14" s="530"/>
      <c r="CY14" s="530"/>
      <c r="CZ14" s="530"/>
      <c r="DA14" s="531"/>
      <c r="DB14" s="529">
        <v>60.7</v>
      </c>
      <c r="DC14" s="530"/>
      <c r="DD14" s="530"/>
      <c r="DE14" s="530"/>
      <c r="DF14" s="530"/>
      <c r="DG14" s="530"/>
      <c r="DH14" s="530"/>
      <c r="DI14" s="531"/>
    </row>
    <row r="15" spans="1:119" ht="18.75" customHeight="1" x14ac:dyDescent="0.15">
      <c r="A15" s="175"/>
      <c r="B15" s="541"/>
      <c r="C15" s="542"/>
      <c r="D15" s="542"/>
      <c r="E15" s="542"/>
      <c r="F15" s="542"/>
      <c r="G15" s="542"/>
      <c r="H15" s="542"/>
      <c r="I15" s="542"/>
      <c r="J15" s="542"/>
      <c r="K15" s="543"/>
      <c r="L15" s="184"/>
      <c r="M15" s="516" t="s">
        <v>149</v>
      </c>
      <c r="N15" s="517"/>
      <c r="O15" s="517"/>
      <c r="P15" s="517"/>
      <c r="Q15" s="518"/>
      <c r="R15" s="519">
        <v>187976</v>
      </c>
      <c r="S15" s="520"/>
      <c r="T15" s="520"/>
      <c r="U15" s="520"/>
      <c r="V15" s="521"/>
      <c r="W15" s="522" t="s">
        <v>150</v>
      </c>
      <c r="X15" s="418"/>
      <c r="Y15" s="418"/>
      <c r="Z15" s="418"/>
      <c r="AA15" s="418"/>
      <c r="AB15" s="419"/>
      <c r="AC15" s="385">
        <v>15767</v>
      </c>
      <c r="AD15" s="386"/>
      <c r="AE15" s="386"/>
      <c r="AF15" s="386"/>
      <c r="AG15" s="387"/>
      <c r="AH15" s="385">
        <v>15871</v>
      </c>
      <c r="AI15" s="386"/>
      <c r="AJ15" s="386"/>
      <c r="AK15" s="386"/>
      <c r="AL15" s="445"/>
      <c r="AM15" s="489"/>
      <c r="AN15" s="389"/>
      <c r="AO15" s="389"/>
      <c r="AP15" s="389"/>
      <c r="AQ15" s="389"/>
      <c r="AR15" s="389"/>
      <c r="AS15" s="389"/>
      <c r="AT15" s="390"/>
      <c r="AU15" s="490"/>
      <c r="AV15" s="491"/>
      <c r="AW15" s="491"/>
      <c r="AX15" s="491"/>
      <c r="AY15" s="458" t="s">
        <v>151</v>
      </c>
      <c r="AZ15" s="459"/>
      <c r="BA15" s="459"/>
      <c r="BB15" s="459"/>
      <c r="BC15" s="459"/>
      <c r="BD15" s="459"/>
      <c r="BE15" s="459"/>
      <c r="BF15" s="459"/>
      <c r="BG15" s="459"/>
      <c r="BH15" s="459"/>
      <c r="BI15" s="459"/>
      <c r="BJ15" s="459"/>
      <c r="BK15" s="459"/>
      <c r="BL15" s="459"/>
      <c r="BM15" s="460"/>
      <c r="BN15" s="461">
        <v>24916643</v>
      </c>
      <c r="BO15" s="462"/>
      <c r="BP15" s="462"/>
      <c r="BQ15" s="462"/>
      <c r="BR15" s="462"/>
      <c r="BS15" s="462"/>
      <c r="BT15" s="462"/>
      <c r="BU15" s="463"/>
      <c r="BV15" s="461">
        <v>23784566</v>
      </c>
      <c r="BW15" s="462"/>
      <c r="BX15" s="462"/>
      <c r="BY15" s="462"/>
      <c r="BZ15" s="462"/>
      <c r="CA15" s="462"/>
      <c r="CB15" s="462"/>
      <c r="CC15" s="463"/>
      <c r="CD15" s="532" t="s">
        <v>152</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41"/>
      <c r="C16" s="542"/>
      <c r="D16" s="542"/>
      <c r="E16" s="542"/>
      <c r="F16" s="542"/>
      <c r="G16" s="542"/>
      <c r="H16" s="542"/>
      <c r="I16" s="542"/>
      <c r="J16" s="542"/>
      <c r="K16" s="543"/>
      <c r="L16" s="506" t="s">
        <v>153</v>
      </c>
      <c r="M16" s="507"/>
      <c r="N16" s="507"/>
      <c r="O16" s="507"/>
      <c r="P16" s="507"/>
      <c r="Q16" s="508"/>
      <c r="R16" s="509" t="s">
        <v>154</v>
      </c>
      <c r="S16" s="510"/>
      <c r="T16" s="510"/>
      <c r="U16" s="510"/>
      <c r="V16" s="511"/>
      <c r="W16" s="523"/>
      <c r="X16" s="421"/>
      <c r="Y16" s="421"/>
      <c r="Z16" s="421"/>
      <c r="AA16" s="421"/>
      <c r="AB16" s="422"/>
      <c r="AC16" s="512">
        <v>17.3</v>
      </c>
      <c r="AD16" s="513"/>
      <c r="AE16" s="513"/>
      <c r="AF16" s="513"/>
      <c r="AG16" s="514"/>
      <c r="AH16" s="512">
        <v>17.5</v>
      </c>
      <c r="AI16" s="513"/>
      <c r="AJ16" s="513"/>
      <c r="AK16" s="513"/>
      <c r="AL16" s="515"/>
      <c r="AM16" s="489"/>
      <c r="AN16" s="389"/>
      <c r="AO16" s="389"/>
      <c r="AP16" s="389"/>
      <c r="AQ16" s="389"/>
      <c r="AR16" s="389"/>
      <c r="AS16" s="389"/>
      <c r="AT16" s="390"/>
      <c r="AU16" s="490"/>
      <c r="AV16" s="491"/>
      <c r="AW16" s="491"/>
      <c r="AX16" s="491"/>
      <c r="AY16" s="446" t="s">
        <v>155</v>
      </c>
      <c r="AZ16" s="447"/>
      <c r="BA16" s="447"/>
      <c r="BB16" s="447"/>
      <c r="BC16" s="447"/>
      <c r="BD16" s="447"/>
      <c r="BE16" s="447"/>
      <c r="BF16" s="447"/>
      <c r="BG16" s="447"/>
      <c r="BH16" s="447"/>
      <c r="BI16" s="447"/>
      <c r="BJ16" s="447"/>
      <c r="BK16" s="447"/>
      <c r="BL16" s="447"/>
      <c r="BM16" s="448"/>
      <c r="BN16" s="432">
        <v>40282428</v>
      </c>
      <c r="BO16" s="433"/>
      <c r="BP16" s="433"/>
      <c r="BQ16" s="433"/>
      <c r="BR16" s="433"/>
      <c r="BS16" s="433"/>
      <c r="BT16" s="433"/>
      <c r="BU16" s="434"/>
      <c r="BV16" s="432">
        <v>39206141</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75"/>
      <c r="B17" s="544"/>
      <c r="C17" s="545"/>
      <c r="D17" s="545"/>
      <c r="E17" s="545"/>
      <c r="F17" s="545"/>
      <c r="G17" s="545"/>
      <c r="H17" s="545"/>
      <c r="I17" s="545"/>
      <c r="J17" s="545"/>
      <c r="K17" s="546"/>
      <c r="L17" s="189"/>
      <c r="M17" s="525" t="s">
        <v>156</v>
      </c>
      <c r="N17" s="526"/>
      <c r="O17" s="526"/>
      <c r="P17" s="526"/>
      <c r="Q17" s="527"/>
      <c r="R17" s="509" t="s">
        <v>157</v>
      </c>
      <c r="S17" s="510"/>
      <c r="T17" s="510"/>
      <c r="U17" s="510"/>
      <c r="V17" s="511"/>
      <c r="W17" s="522" t="s">
        <v>158</v>
      </c>
      <c r="X17" s="418"/>
      <c r="Y17" s="418"/>
      <c r="Z17" s="418"/>
      <c r="AA17" s="418"/>
      <c r="AB17" s="419"/>
      <c r="AC17" s="385">
        <v>71456</v>
      </c>
      <c r="AD17" s="386"/>
      <c r="AE17" s="386"/>
      <c r="AF17" s="386"/>
      <c r="AG17" s="387"/>
      <c r="AH17" s="385">
        <v>69932</v>
      </c>
      <c r="AI17" s="386"/>
      <c r="AJ17" s="386"/>
      <c r="AK17" s="386"/>
      <c r="AL17" s="445"/>
      <c r="AM17" s="489"/>
      <c r="AN17" s="389"/>
      <c r="AO17" s="389"/>
      <c r="AP17" s="389"/>
      <c r="AQ17" s="389"/>
      <c r="AR17" s="389"/>
      <c r="AS17" s="389"/>
      <c r="AT17" s="390"/>
      <c r="AU17" s="490"/>
      <c r="AV17" s="491"/>
      <c r="AW17" s="491"/>
      <c r="AX17" s="491"/>
      <c r="AY17" s="446" t="s">
        <v>159</v>
      </c>
      <c r="AZ17" s="447"/>
      <c r="BA17" s="447"/>
      <c r="BB17" s="447"/>
      <c r="BC17" s="447"/>
      <c r="BD17" s="447"/>
      <c r="BE17" s="447"/>
      <c r="BF17" s="447"/>
      <c r="BG17" s="447"/>
      <c r="BH17" s="447"/>
      <c r="BI17" s="447"/>
      <c r="BJ17" s="447"/>
      <c r="BK17" s="447"/>
      <c r="BL17" s="447"/>
      <c r="BM17" s="448"/>
      <c r="BN17" s="432">
        <v>31517815</v>
      </c>
      <c r="BO17" s="433"/>
      <c r="BP17" s="433"/>
      <c r="BQ17" s="433"/>
      <c r="BR17" s="433"/>
      <c r="BS17" s="433"/>
      <c r="BT17" s="433"/>
      <c r="BU17" s="434"/>
      <c r="BV17" s="432">
        <v>30104373</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75"/>
      <c r="B18" s="482" t="s">
        <v>160</v>
      </c>
      <c r="C18" s="483"/>
      <c r="D18" s="483"/>
      <c r="E18" s="484"/>
      <c r="F18" s="484"/>
      <c r="G18" s="484"/>
      <c r="H18" s="484"/>
      <c r="I18" s="484"/>
      <c r="J18" s="484"/>
      <c r="K18" s="484"/>
      <c r="L18" s="485">
        <v>1023.23</v>
      </c>
      <c r="M18" s="485"/>
      <c r="N18" s="485"/>
      <c r="O18" s="485"/>
      <c r="P18" s="485"/>
      <c r="Q18" s="485"/>
      <c r="R18" s="486"/>
      <c r="S18" s="486"/>
      <c r="T18" s="486"/>
      <c r="U18" s="486"/>
      <c r="V18" s="487"/>
      <c r="W18" s="503"/>
      <c r="X18" s="504"/>
      <c r="Y18" s="504"/>
      <c r="Z18" s="504"/>
      <c r="AA18" s="504"/>
      <c r="AB18" s="528"/>
      <c r="AC18" s="402">
        <v>78.400000000000006</v>
      </c>
      <c r="AD18" s="403"/>
      <c r="AE18" s="403"/>
      <c r="AF18" s="403"/>
      <c r="AG18" s="488"/>
      <c r="AH18" s="402">
        <v>77.2</v>
      </c>
      <c r="AI18" s="403"/>
      <c r="AJ18" s="403"/>
      <c r="AK18" s="403"/>
      <c r="AL18" s="404"/>
      <c r="AM18" s="489"/>
      <c r="AN18" s="389"/>
      <c r="AO18" s="389"/>
      <c r="AP18" s="389"/>
      <c r="AQ18" s="389"/>
      <c r="AR18" s="389"/>
      <c r="AS18" s="389"/>
      <c r="AT18" s="390"/>
      <c r="AU18" s="490"/>
      <c r="AV18" s="491"/>
      <c r="AW18" s="491"/>
      <c r="AX18" s="491"/>
      <c r="AY18" s="446" t="s">
        <v>161</v>
      </c>
      <c r="AZ18" s="447"/>
      <c r="BA18" s="447"/>
      <c r="BB18" s="447"/>
      <c r="BC18" s="447"/>
      <c r="BD18" s="447"/>
      <c r="BE18" s="447"/>
      <c r="BF18" s="447"/>
      <c r="BG18" s="447"/>
      <c r="BH18" s="447"/>
      <c r="BI18" s="447"/>
      <c r="BJ18" s="447"/>
      <c r="BK18" s="447"/>
      <c r="BL18" s="447"/>
      <c r="BM18" s="448"/>
      <c r="BN18" s="432">
        <v>46744346</v>
      </c>
      <c r="BO18" s="433"/>
      <c r="BP18" s="433"/>
      <c r="BQ18" s="433"/>
      <c r="BR18" s="433"/>
      <c r="BS18" s="433"/>
      <c r="BT18" s="433"/>
      <c r="BU18" s="434"/>
      <c r="BV18" s="432">
        <v>46048413</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75"/>
      <c r="B19" s="482" t="s">
        <v>162</v>
      </c>
      <c r="C19" s="483"/>
      <c r="D19" s="483"/>
      <c r="E19" s="484"/>
      <c r="F19" s="484"/>
      <c r="G19" s="484"/>
      <c r="H19" s="484"/>
      <c r="I19" s="484"/>
      <c r="J19" s="484"/>
      <c r="K19" s="484"/>
      <c r="L19" s="492">
        <v>190</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163</v>
      </c>
      <c r="AZ19" s="447"/>
      <c r="BA19" s="447"/>
      <c r="BB19" s="447"/>
      <c r="BC19" s="447"/>
      <c r="BD19" s="447"/>
      <c r="BE19" s="447"/>
      <c r="BF19" s="447"/>
      <c r="BG19" s="447"/>
      <c r="BH19" s="447"/>
      <c r="BI19" s="447"/>
      <c r="BJ19" s="447"/>
      <c r="BK19" s="447"/>
      <c r="BL19" s="447"/>
      <c r="BM19" s="448"/>
      <c r="BN19" s="432">
        <v>59244155</v>
      </c>
      <c r="BO19" s="433"/>
      <c r="BP19" s="433"/>
      <c r="BQ19" s="433"/>
      <c r="BR19" s="433"/>
      <c r="BS19" s="433"/>
      <c r="BT19" s="433"/>
      <c r="BU19" s="434"/>
      <c r="BV19" s="432">
        <v>59045933</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75"/>
      <c r="B20" s="482" t="s">
        <v>164</v>
      </c>
      <c r="C20" s="483"/>
      <c r="D20" s="483"/>
      <c r="E20" s="484"/>
      <c r="F20" s="484"/>
      <c r="G20" s="484"/>
      <c r="H20" s="484"/>
      <c r="I20" s="484"/>
      <c r="J20" s="484"/>
      <c r="K20" s="484"/>
      <c r="L20" s="492">
        <v>87094</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75"/>
      <c r="B21" s="479" t="s">
        <v>165</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15">
      <c r="A22" s="175"/>
      <c r="B22" s="408" t="s">
        <v>166</v>
      </c>
      <c r="C22" s="409"/>
      <c r="D22" s="410"/>
      <c r="E22" s="417" t="s">
        <v>1</v>
      </c>
      <c r="F22" s="418"/>
      <c r="G22" s="418"/>
      <c r="H22" s="418"/>
      <c r="I22" s="418"/>
      <c r="J22" s="418"/>
      <c r="K22" s="419"/>
      <c r="L22" s="417" t="s">
        <v>167</v>
      </c>
      <c r="M22" s="418"/>
      <c r="N22" s="418"/>
      <c r="O22" s="418"/>
      <c r="P22" s="419"/>
      <c r="Q22" s="423" t="s">
        <v>168</v>
      </c>
      <c r="R22" s="424"/>
      <c r="S22" s="424"/>
      <c r="T22" s="424"/>
      <c r="U22" s="424"/>
      <c r="V22" s="425"/>
      <c r="W22" s="474" t="s">
        <v>169</v>
      </c>
      <c r="X22" s="409"/>
      <c r="Y22" s="410"/>
      <c r="Z22" s="417" t="s">
        <v>1</v>
      </c>
      <c r="AA22" s="418"/>
      <c r="AB22" s="418"/>
      <c r="AC22" s="418"/>
      <c r="AD22" s="418"/>
      <c r="AE22" s="418"/>
      <c r="AF22" s="418"/>
      <c r="AG22" s="419"/>
      <c r="AH22" s="435" t="s">
        <v>170</v>
      </c>
      <c r="AI22" s="418"/>
      <c r="AJ22" s="418"/>
      <c r="AK22" s="418"/>
      <c r="AL22" s="419"/>
      <c r="AM22" s="435" t="s">
        <v>171</v>
      </c>
      <c r="AN22" s="436"/>
      <c r="AO22" s="436"/>
      <c r="AP22" s="436"/>
      <c r="AQ22" s="436"/>
      <c r="AR22" s="437"/>
      <c r="AS22" s="423" t="s">
        <v>168</v>
      </c>
      <c r="AT22" s="424"/>
      <c r="AU22" s="424"/>
      <c r="AV22" s="424"/>
      <c r="AW22" s="424"/>
      <c r="AX22" s="441"/>
      <c r="AY22" s="458" t="s">
        <v>172</v>
      </c>
      <c r="AZ22" s="459"/>
      <c r="BA22" s="459"/>
      <c r="BB22" s="459"/>
      <c r="BC22" s="459"/>
      <c r="BD22" s="459"/>
      <c r="BE22" s="459"/>
      <c r="BF22" s="459"/>
      <c r="BG22" s="459"/>
      <c r="BH22" s="459"/>
      <c r="BI22" s="459"/>
      <c r="BJ22" s="459"/>
      <c r="BK22" s="459"/>
      <c r="BL22" s="459"/>
      <c r="BM22" s="460"/>
      <c r="BN22" s="461">
        <v>109805770</v>
      </c>
      <c r="BO22" s="462"/>
      <c r="BP22" s="462"/>
      <c r="BQ22" s="462"/>
      <c r="BR22" s="462"/>
      <c r="BS22" s="462"/>
      <c r="BT22" s="462"/>
      <c r="BU22" s="463"/>
      <c r="BV22" s="461">
        <v>113181516</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15">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173</v>
      </c>
      <c r="AZ23" s="447"/>
      <c r="BA23" s="447"/>
      <c r="BB23" s="447"/>
      <c r="BC23" s="447"/>
      <c r="BD23" s="447"/>
      <c r="BE23" s="447"/>
      <c r="BF23" s="447"/>
      <c r="BG23" s="447"/>
      <c r="BH23" s="447"/>
      <c r="BI23" s="447"/>
      <c r="BJ23" s="447"/>
      <c r="BK23" s="447"/>
      <c r="BL23" s="447"/>
      <c r="BM23" s="448"/>
      <c r="BN23" s="432">
        <v>87236145</v>
      </c>
      <c r="BO23" s="433"/>
      <c r="BP23" s="433"/>
      <c r="BQ23" s="433"/>
      <c r="BR23" s="433"/>
      <c r="BS23" s="433"/>
      <c r="BT23" s="433"/>
      <c r="BU23" s="434"/>
      <c r="BV23" s="432">
        <v>88277050</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
      <c r="A24" s="175"/>
      <c r="B24" s="411"/>
      <c r="C24" s="412"/>
      <c r="D24" s="413"/>
      <c r="E24" s="388" t="s">
        <v>174</v>
      </c>
      <c r="F24" s="389"/>
      <c r="G24" s="389"/>
      <c r="H24" s="389"/>
      <c r="I24" s="389"/>
      <c r="J24" s="389"/>
      <c r="K24" s="390"/>
      <c r="L24" s="385">
        <v>1</v>
      </c>
      <c r="M24" s="386"/>
      <c r="N24" s="386"/>
      <c r="O24" s="386"/>
      <c r="P24" s="387"/>
      <c r="Q24" s="385">
        <v>9900</v>
      </c>
      <c r="R24" s="386"/>
      <c r="S24" s="386"/>
      <c r="T24" s="386"/>
      <c r="U24" s="386"/>
      <c r="V24" s="387"/>
      <c r="W24" s="475"/>
      <c r="X24" s="412"/>
      <c r="Y24" s="413"/>
      <c r="Z24" s="388" t="s">
        <v>175</v>
      </c>
      <c r="AA24" s="389"/>
      <c r="AB24" s="389"/>
      <c r="AC24" s="389"/>
      <c r="AD24" s="389"/>
      <c r="AE24" s="389"/>
      <c r="AF24" s="389"/>
      <c r="AG24" s="390"/>
      <c r="AH24" s="385">
        <v>1513</v>
      </c>
      <c r="AI24" s="386"/>
      <c r="AJ24" s="386"/>
      <c r="AK24" s="386"/>
      <c r="AL24" s="387"/>
      <c r="AM24" s="385">
        <v>4909685</v>
      </c>
      <c r="AN24" s="386"/>
      <c r="AO24" s="386"/>
      <c r="AP24" s="386"/>
      <c r="AQ24" s="386"/>
      <c r="AR24" s="387"/>
      <c r="AS24" s="385">
        <v>3245</v>
      </c>
      <c r="AT24" s="386"/>
      <c r="AU24" s="386"/>
      <c r="AV24" s="386"/>
      <c r="AW24" s="386"/>
      <c r="AX24" s="445"/>
      <c r="AY24" s="405" t="s">
        <v>176</v>
      </c>
      <c r="AZ24" s="406"/>
      <c r="BA24" s="406"/>
      <c r="BB24" s="406"/>
      <c r="BC24" s="406"/>
      <c r="BD24" s="406"/>
      <c r="BE24" s="406"/>
      <c r="BF24" s="406"/>
      <c r="BG24" s="406"/>
      <c r="BH24" s="406"/>
      <c r="BI24" s="406"/>
      <c r="BJ24" s="406"/>
      <c r="BK24" s="406"/>
      <c r="BL24" s="406"/>
      <c r="BM24" s="407"/>
      <c r="BN24" s="432">
        <v>76820441</v>
      </c>
      <c r="BO24" s="433"/>
      <c r="BP24" s="433"/>
      <c r="BQ24" s="433"/>
      <c r="BR24" s="433"/>
      <c r="BS24" s="433"/>
      <c r="BT24" s="433"/>
      <c r="BU24" s="434"/>
      <c r="BV24" s="432">
        <v>78083485</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15">
      <c r="A25" s="175"/>
      <c r="B25" s="411"/>
      <c r="C25" s="412"/>
      <c r="D25" s="413"/>
      <c r="E25" s="388" t="s">
        <v>177</v>
      </c>
      <c r="F25" s="389"/>
      <c r="G25" s="389"/>
      <c r="H25" s="389"/>
      <c r="I25" s="389"/>
      <c r="J25" s="389"/>
      <c r="K25" s="390"/>
      <c r="L25" s="385">
        <v>2</v>
      </c>
      <c r="M25" s="386"/>
      <c r="N25" s="386"/>
      <c r="O25" s="386"/>
      <c r="P25" s="387"/>
      <c r="Q25" s="385">
        <v>8100</v>
      </c>
      <c r="R25" s="386"/>
      <c r="S25" s="386"/>
      <c r="T25" s="386"/>
      <c r="U25" s="386"/>
      <c r="V25" s="387"/>
      <c r="W25" s="475"/>
      <c r="X25" s="412"/>
      <c r="Y25" s="413"/>
      <c r="Z25" s="388" t="s">
        <v>178</v>
      </c>
      <c r="AA25" s="389"/>
      <c r="AB25" s="389"/>
      <c r="AC25" s="389"/>
      <c r="AD25" s="389"/>
      <c r="AE25" s="389"/>
      <c r="AF25" s="389"/>
      <c r="AG25" s="390"/>
      <c r="AH25" s="385">
        <v>243</v>
      </c>
      <c r="AI25" s="386"/>
      <c r="AJ25" s="386"/>
      <c r="AK25" s="386"/>
      <c r="AL25" s="387"/>
      <c r="AM25" s="385">
        <v>778572</v>
      </c>
      <c r="AN25" s="386"/>
      <c r="AO25" s="386"/>
      <c r="AP25" s="386"/>
      <c r="AQ25" s="386"/>
      <c r="AR25" s="387"/>
      <c r="AS25" s="385">
        <v>3204</v>
      </c>
      <c r="AT25" s="386"/>
      <c r="AU25" s="386"/>
      <c r="AV25" s="386"/>
      <c r="AW25" s="386"/>
      <c r="AX25" s="445"/>
      <c r="AY25" s="458" t="s">
        <v>179</v>
      </c>
      <c r="AZ25" s="459"/>
      <c r="BA25" s="459"/>
      <c r="BB25" s="459"/>
      <c r="BC25" s="459"/>
      <c r="BD25" s="459"/>
      <c r="BE25" s="459"/>
      <c r="BF25" s="459"/>
      <c r="BG25" s="459"/>
      <c r="BH25" s="459"/>
      <c r="BI25" s="459"/>
      <c r="BJ25" s="459"/>
      <c r="BK25" s="459"/>
      <c r="BL25" s="459"/>
      <c r="BM25" s="460"/>
      <c r="BN25" s="461">
        <v>29369506</v>
      </c>
      <c r="BO25" s="462"/>
      <c r="BP25" s="462"/>
      <c r="BQ25" s="462"/>
      <c r="BR25" s="462"/>
      <c r="BS25" s="462"/>
      <c r="BT25" s="462"/>
      <c r="BU25" s="463"/>
      <c r="BV25" s="461">
        <v>16516792</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15">
      <c r="A26" s="175"/>
      <c r="B26" s="411"/>
      <c r="C26" s="412"/>
      <c r="D26" s="413"/>
      <c r="E26" s="388" t="s">
        <v>180</v>
      </c>
      <c r="F26" s="389"/>
      <c r="G26" s="389"/>
      <c r="H26" s="389"/>
      <c r="I26" s="389"/>
      <c r="J26" s="389"/>
      <c r="K26" s="390"/>
      <c r="L26" s="385">
        <v>1</v>
      </c>
      <c r="M26" s="386"/>
      <c r="N26" s="386"/>
      <c r="O26" s="386"/>
      <c r="P26" s="387"/>
      <c r="Q26" s="385">
        <v>7120</v>
      </c>
      <c r="R26" s="386"/>
      <c r="S26" s="386"/>
      <c r="T26" s="386"/>
      <c r="U26" s="386"/>
      <c r="V26" s="387"/>
      <c r="W26" s="475"/>
      <c r="X26" s="412"/>
      <c r="Y26" s="413"/>
      <c r="Z26" s="388" t="s">
        <v>181</v>
      </c>
      <c r="AA26" s="443"/>
      <c r="AB26" s="443"/>
      <c r="AC26" s="443"/>
      <c r="AD26" s="443"/>
      <c r="AE26" s="443"/>
      <c r="AF26" s="443"/>
      <c r="AG26" s="444"/>
      <c r="AH26" s="385">
        <v>151</v>
      </c>
      <c r="AI26" s="386"/>
      <c r="AJ26" s="386"/>
      <c r="AK26" s="386"/>
      <c r="AL26" s="387"/>
      <c r="AM26" s="385">
        <v>482294</v>
      </c>
      <c r="AN26" s="386"/>
      <c r="AO26" s="386"/>
      <c r="AP26" s="386"/>
      <c r="AQ26" s="386"/>
      <c r="AR26" s="387"/>
      <c r="AS26" s="385">
        <v>3194</v>
      </c>
      <c r="AT26" s="386"/>
      <c r="AU26" s="386"/>
      <c r="AV26" s="386"/>
      <c r="AW26" s="386"/>
      <c r="AX26" s="445"/>
      <c r="AY26" s="472" t="s">
        <v>182</v>
      </c>
      <c r="AZ26" s="392"/>
      <c r="BA26" s="392"/>
      <c r="BB26" s="392"/>
      <c r="BC26" s="392"/>
      <c r="BD26" s="392"/>
      <c r="BE26" s="392"/>
      <c r="BF26" s="392"/>
      <c r="BG26" s="392"/>
      <c r="BH26" s="392"/>
      <c r="BI26" s="392"/>
      <c r="BJ26" s="392"/>
      <c r="BK26" s="392"/>
      <c r="BL26" s="392"/>
      <c r="BM26" s="473"/>
      <c r="BN26" s="432" t="s">
        <v>132</v>
      </c>
      <c r="BO26" s="433"/>
      <c r="BP26" s="433"/>
      <c r="BQ26" s="433"/>
      <c r="BR26" s="433"/>
      <c r="BS26" s="433"/>
      <c r="BT26" s="433"/>
      <c r="BU26" s="434"/>
      <c r="BV26" s="432" t="s">
        <v>183</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
      <c r="A27" s="175"/>
      <c r="B27" s="411"/>
      <c r="C27" s="412"/>
      <c r="D27" s="413"/>
      <c r="E27" s="388" t="s">
        <v>184</v>
      </c>
      <c r="F27" s="389"/>
      <c r="G27" s="389"/>
      <c r="H27" s="389"/>
      <c r="I27" s="389"/>
      <c r="J27" s="389"/>
      <c r="K27" s="390"/>
      <c r="L27" s="385">
        <v>1</v>
      </c>
      <c r="M27" s="386"/>
      <c r="N27" s="386"/>
      <c r="O27" s="386"/>
      <c r="P27" s="387"/>
      <c r="Q27" s="385">
        <v>5570</v>
      </c>
      <c r="R27" s="386"/>
      <c r="S27" s="386"/>
      <c r="T27" s="386"/>
      <c r="U27" s="386"/>
      <c r="V27" s="387"/>
      <c r="W27" s="475"/>
      <c r="X27" s="412"/>
      <c r="Y27" s="413"/>
      <c r="Z27" s="388" t="s">
        <v>185</v>
      </c>
      <c r="AA27" s="389"/>
      <c r="AB27" s="389"/>
      <c r="AC27" s="389"/>
      <c r="AD27" s="389"/>
      <c r="AE27" s="389"/>
      <c r="AF27" s="389"/>
      <c r="AG27" s="390"/>
      <c r="AH27" s="385">
        <v>26</v>
      </c>
      <c r="AI27" s="386"/>
      <c r="AJ27" s="386"/>
      <c r="AK27" s="386"/>
      <c r="AL27" s="387"/>
      <c r="AM27" s="385">
        <v>80417</v>
      </c>
      <c r="AN27" s="386"/>
      <c r="AO27" s="386"/>
      <c r="AP27" s="386"/>
      <c r="AQ27" s="386"/>
      <c r="AR27" s="387"/>
      <c r="AS27" s="385">
        <v>3093</v>
      </c>
      <c r="AT27" s="386"/>
      <c r="AU27" s="386"/>
      <c r="AV27" s="386"/>
      <c r="AW27" s="386"/>
      <c r="AX27" s="445"/>
      <c r="AY27" s="469" t="s">
        <v>186</v>
      </c>
      <c r="AZ27" s="470"/>
      <c r="BA27" s="470"/>
      <c r="BB27" s="470"/>
      <c r="BC27" s="470"/>
      <c r="BD27" s="470"/>
      <c r="BE27" s="470"/>
      <c r="BF27" s="470"/>
      <c r="BG27" s="470"/>
      <c r="BH27" s="470"/>
      <c r="BI27" s="470"/>
      <c r="BJ27" s="470"/>
      <c r="BK27" s="470"/>
      <c r="BL27" s="470"/>
      <c r="BM27" s="471"/>
      <c r="BN27" s="466">
        <v>1790851</v>
      </c>
      <c r="BO27" s="467"/>
      <c r="BP27" s="467"/>
      <c r="BQ27" s="467"/>
      <c r="BR27" s="467"/>
      <c r="BS27" s="467"/>
      <c r="BT27" s="467"/>
      <c r="BU27" s="468"/>
      <c r="BV27" s="466">
        <v>1790216</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15">
      <c r="A28" s="175"/>
      <c r="B28" s="411"/>
      <c r="C28" s="412"/>
      <c r="D28" s="413"/>
      <c r="E28" s="388" t="s">
        <v>187</v>
      </c>
      <c r="F28" s="389"/>
      <c r="G28" s="389"/>
      <c r="H28" s="389"/>
      <c r="I28" s="389"/>
      <c r="J28" s="389"/>
      <c r="K28" s="390"/>
      <c r="L28" s="385">
        <v>1</v>
      </c>
      <c r="M28" s="386"/>
      <c r="N28" s="386"/>
      <c r="O28" s="386"/>
      <c r="P28" s="387"/>
      <c r="Q28" s="385">
        <v>4800</v>
      </c>
      <c r="R28" s="386"/>
      <c r="S28" s="386"/>
      <c r="T28" s="386"/>
      <c r="U28" s="386"/>
      <c r="V28" s="387"/>
      <c r="W28" s="475"/>
      <c r="X28" s="412"/>
      <c r="Y28" s="413"/>
      <c r="Z28" s="388" t="s">
        <v>188</v>
      </c>
      <c r="AA28" s="389"/>
      <c r="AB28" s="389"/>
      <c r="AC28" s="389"/>
      <c r="AD28" s="389"/>
      <c r="AE28" s="389"/>
      <c r="AF28" s="389"/>
      <c r="AG28" s="390"/>
      <c r="AH28" s="385" t="s">
        <v>140</v>
      </c>
      <c r="AI28" s="386"/>
      <c r="AJ28" s="386"/>
      <c r="AK28" s="386"/>
      <c r="AL28" s="387"/>
      <c r="AM28" s="385" t="s">
        <v>132</v>
      </c>
      <c r="AN28" s="386"/>
      <c r="AO28" s="386"/>
      <c r="AP28" s="386"/>
      <c r="AQ28" s="386"/>
      <c r="AR28" s="387"/>
      <c r="AS28" s="385" t="s">
        <v>183</v>
      </c>
      <c r="AT28" s="386"/>
      <c r="AU28" s="386"/>
      <c r="AV28" s="386"/>
      <c r="AW28" s="386"/>
      <c r="AX28" s="445"/>
      <c r="AY28" s="449" t="s">
        <v>189</v>
      </c>
      <c r="AZ28" s="450"/>
      <c r="BA28" s="450"/>
      <c r="BB28" s="451"/>
      <c r="BC28" s="458" t="s">
        <v>50</v>
      </c>
      <c r="BD28" s="459"/>
      <c r="BE28" s="459"/>
      <c r="BF28" s="459"/>
      <c r="BG28" s="459"/>
      <c r="BH28" s="459"/>
      <c r="BI28" s="459"/>
      <c r="BJ28" s="459"/>
      <c r="BK28" s="459"/>
      <c r="BL28" s="459"/>
      <c r="BM28" s="460"/>
      <c r="BN28" s="461">
        <v>3926740</v>
      </c>
      <c r="BO28" s="462"/>
      <c r="BP28" s="462"/>
      <c r="BQ28" s="462"/>
      <c r="BR28" s="462"/>
      <c r="BS28" s="462"/>
      <c r="BT28" s="462"/>
      <c r="BU28" s="463"/>
      <c r="BV28" s="461">
        <v>3984850</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15">
      <c r="A29" s="175"/>
      <c r="B29" s="411"/>
      <c r="C29" s="412"/>
      <c r="D29" s="413"/>
      <c r="E29" s="388" t="s">
        <v>190</v>
      </c>
      <c r="F29" s="389"/>
      <c r="G29" s="389"/>
      <c r="H29" s="389"/>
      <c r="I29" s="389"/>
      <c r="J29" s="389"/>
      <c r="K29" s="390"/>
      <c r="L29" s="385">
        <v>32</v>
      </c>
      <c r="M29" s="386"/>
      <c r="N29" s="386"/>
      <c r="O29" s="386"/>
      <c r="P29" s="387"/>
      <c r="Q29" s="385">
        <v>4490</v>
      </c>
      <c r="R29" s="386"/>
      <c r="S29" s="386"/>
      <c r="T29" s="386"/>
      <c r="U29" s="386"/>
      <c r="V29" s="387"/>
      <c r="W29" s="476"/>
      <c r="X29" s="477"/>
      <c r="Y29" s="478"/>
      <c r="Z29" s="388" t="s">
        <v>191</v>
      </c>
      <c r="AA29" s="389"/>
      <c r="AB29" s="389"/>
      <c r="AC29" s="389"/>
      <c r="AD29" s="389"/>
      <c r="AE29" s="389"/>
      <c r="AF29" s="389"/>
      <c r="AG29" s="390"/>
      <c r="AH29" s="385">
        <v>1539</v>
      </c>
      <c r="AI29" s="386"/>
      <c r="AJ29" s="386"/>
      <c r="AK29" s="386"/>
      <c r="AL29" s="387"/>
      <c r="AM29" s="385">
        <v>4990102</v>
      </c>
      <c r="AN29" s="386"/>
      <c r="AO29" s="386"/>
      <c r="AP29" s="386"/>
      <c r="AQ29" s="386"/>
      <c r="AR29" s="387"/>
      <c r="AS29" s="385">
        <v>3242</v>
      </c>
      <c r="AT29" s="386"/>
      <c r="AU29" s="386"/>
      <c r="AV29" s="386"/>
      <c r="AW29" s="386"/>
      <c r="AX29" s="445"/>
      <c r="AY29" s="452"/>
      <c r="AZ29" s="453"/>
      <c r="BA29" s="453"/>
      <c r="BB29" s="454"/>
      <c r="BC29" s="446" t="s">
        <v>192</v>
      </c>
      <c r="BD29" s="447"/>
      <c r="BE29" s="447"/>
      <c r="BF29" s="447"/>
      <c r="BG29" s="447"/>
      <c r="BH29" s="447"/>
      <c r="BI29" s="447"/>
      <c r="BJ29" s="447"/>
      <c r="BK29" s="447"/>
      <c r="BL29" s="447"/>
      <c r="BM29" s="448"/>
      <c r="BN29" s="432">
        <v>4544096</v>
      </c>
      <c r="BO29" s="433"/>
      <c r="BP29" s="433"/>
      <c r="BQ29" s="433"/>
      <c r="BR29" s="433"/>
      <c r="BS29" s="433"/>
      <c r="BT29" s="433"/>
      <c r="BU29" s="434"/>
      <c r="BV29" s="432">
        <v>5135735</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193</v>
      </c>
      <c r="X30" s="400"/>
      <c r="Y30" s="400"/>
      <c r="Z30" s="400"/>
      <c r="AA30" s="400"/>
      <c r="AB30" s="400"/>
      <c r="AC30" s="400"/>
      <c r="AD30" s="400"/>
      <c r="AE30" s="400"/>
      <c r="AF30" s="400"/>
      <c r="AG30" s="401"/>
      <c r="AH30" s="402">
        <v>99.7</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10807378</v>
      </c>
      <c r="BO30" s="467"/>
      <c r="BP30" s="467"/>
      <c r="BQ30" s="467"/>
      <c r="BR30" s="467"/>
      <c r="BS30" s="467"/>
      <c r="BT30" s="467"/>
      <c r="BU30" s="468"/>
      <c r="BV30" s="466">
        <v>11448845</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91" t="s">
        <v>194</v>
      </c>
      <c r="D32" s="391"/>
      <c r="E32" s="391"/>
      <c r="F32" s="391"/>
      <c r="G32" s="391"/>
      <c r="H32" s="391"/>
      <c r="I32" s="391"/>
      <c r="J32" s="391"/>
      <c r="K32" s="391"/>
      <c r="L32" s="391"/>
      <c r="M32" s="391"/>
      <c r="N32" s="391"/>
      <c r="O32" s="391"/>
      <c r="P32" s="391"/>
      <c r="Q32" s="391"/>
      <c r="R32" s="391"/>
      <c r="S32" s="391"/>
      <c r="U32" s="392" t="s">
        <v>195</v>
      </c>
      <c r="V32" s="392"/>
      <c r="W32" s="392"/>
      <c r="X32" s="392"/>
      <c r="Y32" s="392"/>
      <c r="Z32" s="392"/>
      <c r="AA32" s="392"/>
      <c r="AB32" s="392"/>
      <c r="AC32" s="392"/>
      <c r="AD32" s="392"/>
      <c r="AE32" s="392"/>
      <c r="AF32" s="392"/>
      <c r="AG32" s="392"/>
      <c r="AH32" s="392"/>
      <c r="AI32" s="392"/>
      <c r="AJ32" s="392"/>
      <c r="AK32" s="392"/>
      <c r="AM32" s="392" t="s">
        <v>196</v>
      </c>
      <c r="AN32" s="392"/>
      <c r="AO32" s="392"/>
      <c r="AP32" s="392"/>
      <c r="AQ32" s="392"/>
      <c r="AR32" s="392"/>
      <c r="AS32" s="392"/>
      <c r="AT32" s="392"/>
      <c r="AU32" s="392"/>
      <c r="AV32" s="392"/>
      <c r="AW32" s="392"/>
      <c r="AX32" s="392"/>
      <c r="AY32" s="392"/>
      <c r="AZ32" s="392"/>
      <c r="BA32" s="392"/>
      <c r="BB32" s="392"/>
      <c r="BC32" s="392"/>
      <c r="BE32" s="392" t="s">
        <v>197</v>
      </c>
      <c r="BF32" s="392"/>
      <c r="BG32" s="392"/>
      <c r="BH32" s="392"/>
      <c r="BI32" s="392"/>
      <c r="BJ32" s="392"/>
      <c r="BK32" s="392"/>
      <c r="BL32" s="392"/>
      <c r="BM32" s="392"/>
      <c r="BN32" s="392"/>
      <c r="BO32" s="392"/>
      <c r="BP32" s="392"/>
      <c r="BQ32" s="392"/>
      <c r="BR32" s="392"/>
      <c r="BS32" s="392"/>
      <c r="BT32" s="392"/>
      <c r="BU32" s="392"/>
      <c r="BW32" s="392" t="s">
        <v>198</v>
      </c>
      <c r="BX32" s="392"/>
      <c r="BY32" s="392"/>
      <c r="BZ32" s="392"/>
      <c r="CA32" s="392"/>
      <c r="CB32" s="392"/>
      <c r="CC32" s="392"/>
      <c r="CD32" s="392"/>
      <c r="CE32" s="392"/>
      <c r="CF32" s="392"/>
      <c r="CG32" s="392"/>
      <c r="CH32" s="392"/>
      <c r="CI32" s="392"/>
      <c r="CJ32" s="392"/>
      <c r="CK32" s="392"/>
      <c r="CL32" s="392"/>
      <c r="CM32" s="392"/>
      <c r="CO32" s="392" t="s">
        <v>199</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15">
      <c r="A33" s="175"/>
      <c r="B33" s="199"/>
      <c r="C33" s="384" t="s">
        <v>200</v>
      </c>
      <c r="D33" s="384"/>
      <c r="E33" s="383" t="s">
        <v>201</v>
      </c>
      <c r="F33" s="383"/>
      <c r="G33" s="383"/>
      <c r="H33" s="383"/>
      <c r="I33" s="383"/>
      <c r="J33" s="383"/>
      <c r="K33" s="383"/>
      <c r="L33" s="383"/>
      <c r="M33" s="383"/>
      <c r="N33" s="383"/>
      <c r="O33" s="383"/>
      <c r="P33" s="383"/>
      <c r="Q33" s="383"/>
      <c r="R33" s="383"/>
      <c r="S33" s="383"/>
      <c r="T33" s="200"/>
      <c r="U33" s="384" t="s">
        <v>202</v>
      </c>
      <c r="V33" s="384"/>
      <c r="W33" s="383" t="s">
        <v>203</v>
      </c>
      <c r="X33" s="383"/>
      <c r="Y33" s="383"/>
      <c r="Z33" s="383"/>
      <c r="AA33" s="383"/>
      <c r="AB33" s="383"/>
      <c r="AC33" s="383"/>
      <c r="AD33" s="383"/>
      <c r="AE33" s="383"/>
      <c r="AF33" s="383"/>
      <c r="AG33" s="383"/>
      <c r="AH33" s="383"/>
      <c r="AI33" s="383"/>
      <c r="AJ33" s="383"/>
      <c r="AK33" s="383"/>
      <c r="AL33" s="200"/>
      <c r="AM33" s="384" t="s">
        <v>202</v>
      </c>
      <c r="AN33" s="384"/>
      <c r="AO33" s="383" t="s">
        <v>203</v>
      </c>
      <c r="AP33" s="383"/>
      <c r="AQ33" s="383"/>
      <c r="AR33" s="383"/>
      <c r="AS33" s="383"/>
      <c r="AT33" s="383"/>
      <c r="AU33" s="383"/>
      <c r="AV33" s="383"/>
      <c r="AW33" s="383"/>
      <c r="AX33" s="383"/>
      <c r="AY33" s="383"/>
      <c r="AZ33" s="383"/>
      <c r="BA33" s="383"/>
      <c r="BB33" s="383"/>
      <c r="BC33" s="383"/>
      <c r="BD33" s="201"/>
      <c r="BE33" s="383" t="s">
        <v>204</v>
      </c>
      <c r="BF33" s="383"/>
      <c r="BG33" s="383" t="s">
        <v>205</v>
      </c>
      <c r="BH33" s="383"/>
      <c r="BI33" s="383"/>
      <c r="BJ33" s="383"/>
      <c r="BK33" s="383"/>
      <c r="BL33" s="383"/>
      <c r="BM33" s="383"/>
      <c r="BN33" s="383"/>
      <c r="BO33" s="383"/>
      <c r="BP33" s="383"/>
      <c r="BQ33" s="383"/>
      <c r="BR33" s="383"/>
      <c r="BS33" s="383"/>
      <c r="BT33" s="383"/>
      <c r="BU33" s="383"/>
      <c r="BV33" s="201"/>
      <c r="BW33" s="384" t="s">
        <v>204</v>
      </c>
      <c r="BX33" s="384"/>
      <c r="BY33" s="383" t="s">
        <v>206</v>
      </c>
      <c r="BZ33" s="383"/>
      <c r="CA33" s="383"/>
      <c r="CB33" s="383"/>
      <c r="CC33" s="383"/>
      <c r="CD33" s="383"/>
      <c r="CE33" s="383"/>
      <c r="CF33" s="383"/>
      <c r="CG33" s="383"/>
      <c r="CH33" s="383"/>
      <c r="CI33" s="383"/>
      <c r="CJ33" s="383"/>
      <c r="CK33" s="383"/>
      <c r="CL33" s="383"/>
      <c r="CM33" s="383"/>
      <c r="CN33" s="200"/>
      <c r="CO33" s="384" t="s">
        <v>200</v>
      </c>
      <c r="CP33" s="384"/>
      <c r="CQ33" s="383" t="s">
        <v>207</v>
      </c>
      <c r="CR33" s="383"/>
      <c r="CS33" s="383"/>
      <c r="CT33" s="383"/>
      <c r="CU33" s="383"/>
      <c r="CV33" s="383"/>
      <c r="CW33" s="383"/>
      <c r="CX33" s="383"/>
      <c r="CY33" s="383"/>
      <c r="CZ33" s="383"/>
      <c r="DA33" s="383"/>
      <c r="DB33" s="383"/>
      <c r="DC33" s="383"/>
      <c r="DD33" s="383"/>
      <c r="DE33" s="383"/>
      <c r="DF33" s="200"/>
      <c r="DG33" s="382" t="s">
        <v>208</v>
      </c>
      <c r="DH33" s="382"/>
      <c r="DI33" s="202"/>
    </row>
    <row r="34" spans="1:113" ht="32.25" customHeight="1" x14ac:dyDescent="0.15">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4</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5"/>
      <c r="AM34" s="380">
        <f>IF(AO34="","",MAX(C34:D43,U34:V43)+1)</f>
        <v>8</v>
      </c>
      <c r="AN34" s="380"/>
      <c r="AO34" s="381" t="str">
        <f>IF('各会計、関係団体の財政状況及び健全化判断比率'!B32="","",'各会計、関係団体の財政状況及び健全化判断比率'!B32)</f>
        <v>水道事業会計</v>
      </c>
      <c r="AP34" s="381"/>
      <c r="AQ34" s="381"/>
      <c r="AR34" s="381"/>
      <c r="AS34" s="381"/>
      <c r="AT34" s="381"/>
      <c r="AU34" s="381"/>
      <c r="AV34" s="381"/>
      <c r="AW34" s="381"/>
      <c r="AX34" s="381"/>
      <c r="AY34" s="381"/>
      <c r="AZ34" s="381"/>
      <c r="BA34" s="381"/>
      <c r="BB34" s="381"/>
      <c r="BC34" s="381"/>
      <c r="BD34" s="175"/>
      <c r="BE34" s="380">
        <f>IF(BG34="","",MAX(C34:D43,U34:V43,AM34:AN43)+1)</f>
        <v>13</v>
      </c>
      <c r="BF34" s="380"/>
      <c r="BG34" s="381" t="str">
        <f>IF('各会計、関係団体の財政状況及び健全化判断比率'!B37="","",'各会計、関係団体の財政状況及び健全化判断比率'!B37)</f>
        <v>国民宿舎特別会計</v>
      </c>
      <c r="BH34" s="381"/>
      <c r="BI34" s="381"/>
      <c r="BJ34" s="381"/>
      <c r="BK34" s="381"/>
      <c r="BL34" s="381"/>
      <c r="BM34" s="381"/>
      <c r="BN34" s="381"/>
      <c r="BO34" s="381"/>
      <c r="BP34" s="381"/>
      <c r="BQ34" s="381"/>
      <c r="BR34" s="381"/>
      <c r="BS34" s="381"/>
      <c r="BT34" s="381"/>
      <c r="BU34" s="381"/>
      <c r="BV34" s="175"/>
      <c r="BW34" s="380">
        <f>IF(BY34="","",MAX(C34:D43,U34:V43,AM34:AN43,BE34:BF43)+1)</f>
        <v>15</v>
      </c>
      <c r="BX34" s="380"/>
      <c r="BY34" s="381" t="str">
        <f>IF('各会計、関係団体の財政状況及び健全化判断比率'!B68="","",'各会計、関係団体の財政状況及び健全化判断比率'!B68)</f>
        <v>山口県市町総合事務組合（一般会計）</v>
      </c>
      <c r="BZ34" s="381"/>
      <c r="CA34" s="381"/>
      <c r="CB34" s="381"/>
      <c r="CC34" s="381"/>
      <c r="CD34" s="381"/>
      <c r="CE34" s="381"/>
      <c r="CF34" s="381"/>
      <c r="CG34" s="381"/>
      <c r="CH34" s="381"/>
      <c r="CI34" s="381"/>
      <c r="CJ34" s="381"/>
      <c r="CK34" s="381"/>
      <c r="CL34" s="381"/>
      <c r="CM34" s="381"/>
      <c r="CN34" s="175"/>
      <c r="CO34" s="380">
        <f>IF(CQ34="","",MAX(C34:D43,U34:V43,AM34:AN43,BE34:BF43,BW34:BX43)+1)</f>
        <v>24</v>
      </c>
      <c r="CP34" s="380"/>
      <c r="CQ34" s="381" t="str">
        <f>IF('各会計、関係団体の財政状況及び健全化判断比率'!BS7="","",'各会計、関係団体の財政状況及び健全化判断比率'!BS7)</f>
        <v>山口市文化振興財団</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15">
      <c r="A35" s="175"/>
      <c r="B35" s="199"/>
      <c r="C35" s="380">
        <f>IF(E35="","",C34+1)</f>
        <v>2</v>
      </c>
      <c r="D35" s="380"/>
      <c r="E35" s="381" t="str">
        <f>IF('各会計、関係団体の財政状況及び健全化判断比率'!B8="","",'各会計、関係団体の財政状況及び健全化判断比率'!B8)</f>
        <v>地域下水道事業特別会計</v>
      </c>
      <c r="F35" s="381"/>
      <c r="G35" s="381"/>
      <c r="H35" s="381"/>
      <c r="I35" s="381"/>
      <c r="J35" s="381"/>
      <c r="K35" s="381"/>
      <c r="L35" s="381"/>
      <c r="M35" s="381"/>
      <c r="N35" s="381"/>
      <c r="O35" s="381"/>
      <c r="P35" s="381"/>
      <c r="Q35" s="381"/>
      <c r="R35" s="381"/>
      <c r="S35" s="381"/>
      <c r="T35" s="175"/>
      <c r="U35" s="380">
        <f>IF(W35="","",U34+1)</f>
        <v>5</v>
      </c>
      <c r="V35" s="380"/>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175"/>
      <c r="AM35" s="380">
        <f t="shared" ref="AM35:AM43" si="0">IF(AO35="","",AM34+1)</f>
        <v>9</v>
      </c>
      <c r="AN35" s="380"/>
      <c r="AO35" s="381" t="str">
        <f>IF('各会計、関係団体の財政状況及び健全化判断比率'!B33="","",'各会計、関係団体の財政状況及び健全化判断比率'!B33)</f>
        <v>公共下水道事業会計</v>
      </c>
      <c r="AP35" s="381"/>
      <c r="AQ35" s="381"/>
      <c r="AR35" s="381"/>
      <c r="AS35" s="381"/>
      <c r="AT35" s="381"/>
      <c r="AU35" s="381"/>
      <c r="AV35" s="381"/>
      <c r="AW35" s="381"/>
      <c r="AX35" s="381"/>
      <c r="AY35" s="381"/>
      <c r="AZ35" s="381"/>
      <c r="BA35" s="381"/>
      <c r="BB35" s="381"/>
      <c r="BC35" s="381"/>
      <c r="BD35" s="175"/>
      <c r="BE35" s="380">
        <f t="shared" ref="BE35:BE43" si="1">IF(BG35="","",BE34+1)</f>
        <v>14</v>
      </c>
      <c r="BF35" s="380"/>
      <c r="BG35" s="381" t="str">
        <f>IF('各会計、関係団体の財政状況及び健全化判断比率'!B38="","",'各会計、関係団体の財政状況及び健全化判断比率'!B38)</f>
        <v>鋳銭司第二団地整備事業特別会計</v>
      </c>
      <c r="BH35" s="381"/>
      <c r="BI35" s="381"/>
      <c r="BJ35" s="381"/>
      <c r="BK35" s="381"/>
      <c r="BL35" s="381"/>
      <c r="BM35" s="381"/>
      <c r="BN35" s="381"/>
      <c r="BO35" s="381"/>
      <c r="BP35" s="381"/>
      <c r="BQ35" s="381"/>
      <c r="BR35" s="381"/>
      <c r="BS35" s="381"/>
      <c r="BT35" s="381"/>
      <c r="BU35" s="381"/>
      <c r="BV35" s="175"/>
      <c r="BW35" s="380">
        <f t="shared" ref="BW35:BW43" si="2">IF(BY35="","",BW34+1)</f>
        <v>16</v>
      </c>
      <c r="BX35" s="380"/>
      <c r="BY35" s="381" t="str">
        <f>IF('各会計、関係団体の財政状況及び健全化判断比率'!B69="","",'各会計、関係団体の財政状況及び健全化判断比率'!B69)</f>
        <v>山口県市町総合事務組合（退職手当特別会計）</v>
      </c>
      <c r="BZ35" s="381"/>
      <c r="CA35" s="381"/>
      <c r="CB35" s="381"/>
      <c r="CC35" s="381"/>
      <c r="CD35" s="381"/>
      <c r="CE35" s="381"/>
      <c r="CF35" s="381"/>
      <c r="CG35" s="381"/>
      <c r="CH35" s="381"/>
      <c r="CI35" s="381"/>
      <c r="CJ35" s="381"/>
      <c r="CK35" s="381"/>
      <c r="CL35" s="381"/>
      <c r="CM35" s="381"/>
      <c r="CN35" s="175"/>
      <c r="CO35" s="380">
        <f t="shared" ref="CO35:CO43" si="3">IF(CQ35="","",CO34+1)</f>
        <v>25</v>
      </c>
      <c r="CP35" s="380"/>
      <c r="CQ35" s="381" t="str">
        <f>IF('各会計、関係団体の財政状況及び健全化判断比率'!BS8="","",'各会計、関係団体の財政状況及び健全化判断比率'!BS8)</f>
        <v>山口観光コンベンション協会</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15">
      <c r="A36" s="175"/>
      <c r="B36" s="199"/>
      <c r="C36" s="380">
        <f>IF(E36="","",C35+1)</f>
        <v>3</v>
      </c>
      <c r="D36" s="380"/>
      <c r="E36" s="381" t="str">
        <f>IF('各会計、関係団体の財政状況及び健全化判断比率'!B9="","",'各会計、関係団体の財政状況及び健全化判断比率'!B9)</f>
        <v>特別林野特別会計</v>
      </c>
      <c r="F36" s="381"/>
      <c r="G36" s="381"/>
      <c r="H36" s="381"/>
      <c r="I36" s="381"/>
      <c r="J36" s="381"/>
      <c r="K36" s="381"/>
      <c r="L36" s="381"/>
      <c r="M36" s="381"/>
      <c r="N36" s="381"/>
      <c r="O36" s="381"/>
      <c r="P36" s="381"/>
      <c r="Q36" s="381"/>
      <c r="R36" s="381"/>
      <c r="S36" s="381"/>
      <c r="T36" s="175"/>
      <c r="U36" s="380">
        <f t="shared" ref="U36:U43" si="4">IF(W36="","",U35+1)</f>
        <v>6</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f t="shared" si="0"/>
        <v>10</v>
      </c>
      <c r="AN36" s="380"/>
      <c r="AO36" s="381" t="str">
        <f>IF('各会計、関係団体の財政状況及び健全化判断比率'!B34="","",'各会計、関係団体の財政状況及び健全化判断比率'!B34)</f>
        <v>農業集落排水事業会計</v>
      </c>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17</v>
      </c>
      <c r="BX36" s="380"/>
      <c r="BY36" s="381" t="str">
        <f>IF('各会計、関係団体の財政状況及び健全化判断比率'!B70="","",'各会計、関係団体の財政状況及び健全化判断比率'!B70)</f>
        <v>山口県市町総合事務組合（消防団員補償等特別会計）</v>
      </c>
      <c r="BZ36" s="381"/>
      <c r="CA36" s="381"/>
      <c r="CB36" s="381"/>
      <c r="CC36" s="381"/>
      <c r="CD36" s="381"/>
      <c r="CE36" s="381"/>
      <c r="CF36" s="381"/>
      <c r="CG36" s="381"/>
      <c r="CH36" s="381"/>
      <c r="CI36" s="381"/>
      <c r="CJ36" s="381"/>
      <c r="CK36" s="381"/>
      <c r="CL36" s="381"/>
      <c r="CM36" s="381"/>
      <c r="CN36" s="175"/>
      <c r="CO36" s="380">
        <f t="shared" si="3"/>
        <v>26</v>
      </c>
      <c r="CP36" s="380"/>
      <c r="CQ36" s="381" t="str">
        <f>IF('各会計、関係団体の財政状況及び健全化判断比率'!BS9="","",'各会計、関係団体の財政状況及び健全化判断比率'!BS9)</f>
        <v>ちょうげん</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15">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f t="shared" si="4"/>
        <v>7</v>
      </c>
      <c r="V37" s="380"/>
      <c r="W37" s="381" t="str">
        <f>IF('各会計、関係団体の財政状況及び健全化判断比率'!B31="","",'各会計、関係団体の財政状況及び健全化判断比率'!B31)</f>
        <v>介護サービス事業特別会計</v>
      </c>
      <c r="X37" s="381"/>
      <c r="Y37" s="381"/>
      <c r="Z37" s="381"/>
      <c r="AA37" s="381"/>
      <c r="AB37" s="381"/>
      <c r="AC37" s="381"/>
      <c r="AD37" s="381"/>
      <c r="AE37" s="381"/>
      <c r="AF37" s="381"/>
      <c r="AG37" s="381"/>
      <c r="AH37" s="381"/>
      <c r="AI37" s="381"/>
      <c r="AJ37" s="381"/>
      <c r="AK37" s="381"/>
      <c r="AL37" s="175"/>
      <c r="AM37" s="380">
        <f t="shared" si="0"/>
        <v>11</v>
      </c>
      <c r="AN37" s="380"/>
      <c r="AO37" s="381" t="str">
        <f>IF('各会計、関係団体の財政状況及び健全化判断比率'!B35="","",'各会計、関係団体の財政状況及び健全化判断比率'!B35)</f>
        <v>漁業集落排水事業会計</v>
      </c>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18</v>
      </c>
      <c r="BX37" s="380"/>
      <c r="BY37" s="381" t="str">
        <f>IF('各会計、関係団体の財政状況及び健全化判断比率'!B71="","",'各会計、関係団体の財政状況及び健全化判断比率'!B71)</f>
        <v>山口県市町総合事務組合（非常勤職員公務災害補償特別会計）</v>
      </c>
      <c r="BZ37" s="381"/>
      <c r="CA37" s="381"/>
      <c r="CB37" s="381"/>
      <c r="CC37" s="381"/>
      <c r="CD37" s="381"/>
      <c r="CE37" s="381"/>
      <c r="CF37" s="381"/>
      <c r="CG37" s="381"/>
      <c r="CH37" s="381"/>
      <c r="CI37" s="381"/>
      <c r="CJ37" s="381"/>
      <c r="CK37" s="381"/>
      <c r="CL37" s="381"/>
      <c r="CM37" s="381"/>
      <c r="CN37" s="175"/>
      <c r="CO37" s="380">
        <f t="shared" si="3"/>
        <v>27</v>
      </c>
      <c r="CP37" s="380"/>
      <c r="CQ37" s="381" t="str">
        <f>IF('各会計、関係団体の財政状況及び健全化判断比率'!BS10="","",'各会計、関係団体の財政状況及び健全化判断比率'!BS10)</f>
        <v>願成就</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15">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f t="shared" si="0"/>
        <v>12</v>
      </c>
      <c r="AN38" s="380"/>
      <c r="AO38" s="381" t="str">
        <f>IF('各会計、関係団体の財政状況及び健全化判断比率'!B36="","",'各会計、関係団体の財政状況及び健全化判断比率'!B36)</f>
        <v>簡易水道事業会計</v>
      </c>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19</v>
      </c>
      <c r="BX38" s="380"/>
      <c r="BY38" s="381" t="str">
        <f>IF('各会計、関係団体の財政状況及び健全化判断比率'!B72="","",'各会計、関係団体の財政状況及び健全化判断比率'!B72)</f>
        <v>山口県市町総合事務組合（山口県市町公平委員会特別会計）</v>
      </c>
      <c r="BZ38" s="381"/>
      <c r="CA38" s="381"/>
      <c r="CB38" s="381"/>
      <c r="CC38" s="381"/>
      <c r="CD38" s="381"/>
      <c r="CE38" s="381"/>
      <c r="CF38" s="381"/>
      <c r="CG38" s="381"/>
      <c r="CH38" s="381"/>
      <c r="CI38" s="381"/>
      <c r="CJ38" s="381"/>
      <c r="CK38" s="381"/>
      <c r="CL38" s="381"/>
      <c r="CM38" s="381"/>
      <c r="CN38" s="175"/>
      <c r="CO38" s="380">
        <f t="shared" si="3"/>
        <v>28</v>
      </c>
      <c r="CP38" s="380"/>
      <c r="CQ38" s="381" t="str">
        <f>IF('各会計、関係団体の財政状況及び健全化判断比率'!BS11="","",'各会計、関係団体の財政状況及び健全化判断比率'!BS11)</f>
        <v>街づくり山口</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15">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20</v>
      </c>
      <c r="BX39" s="380"/>
      <c r="BY39" s="381" t="str">
        <f>IF('各会計、関係団体の財政状況及び健全化判断比率'!B73="","",'各会計、関係団体の財政状況及び健全化判断比率'!B73)</f>
        <v>山口県市町総合事務組合（交通災害共済特別会計）</v>
      </c>
      <c r="BZ39" s="381"/>
      <c r="CA39" s="381"/>
      <c r="CB39" s="381"/>
      <c r="CC39" s="381"/>
      <c r="CD39" s="381"/>
      <c r="CE39" s="381"/>
      <c r="CF39" s="381"/>
      <c r="CG39" s="381"/>
      <c r="CH39" s="381"/>
      <c r="CI39" s="381"/>
      <c r="CJ39" s="381"/>
      <c r="CK39" s="381"/>
      <c r="CL39" s="381"/>
      <c r="CM39" s="381"/>
      <c r="CN39" s="175"/>
      <c r="CO39" s="380">
        <f t="shared" si="3"/>
        <v>29</v>
      </c>
      <c r="CP39" s="380"/>
      <c r="CQ39" s="381" t="str">
        <f>IF('各会計、関係団体の財政状況及び健全化判断比率'!BS12="","",'各会計、関係団体の財政状況及び健全化判断比率'!BS12)</f>
        <v>阿知須まち開発</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15">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21</v>
      </c>
      <c r="BX40" s="380"/>
      <c r="BY40" s="381" t="str">
        <f>IF('各会計、関係団体の財政状況及び健全化判断比率'!B74="","",'各会計、関係団体の財政状況及び健全化判断比率'!B74)</f>
        <v>山口県市町総合事務組合（山口県自治会館管理特別会計）</v>
      </c>
      <c r="BZ40" s="381"/>
      <c r="CA40" s="381"/>
      <c r="CB40" s="381"/>
      <c r="CC40" s="381"/>
      <c r="CD40" s="381"/>
      <c r="CE40" s="381"/>
      <c r="CF40" s="381"/>
      <c r="CG40" s="381"/>
      <c r="CH40" s="381"/>
      <c r="CI40" s="381"/>
      <c r="CJ40" s="381"/>
      <c r="CK40" s="381"/>
      <c r="CL40" s="381"/>
      <c r="CM40" s="381"/>
      <c r="CN40" s="175"/>
      <c r="CO40" s="380">
        <f t="shared" si="3"/>
        <v>30</v>
      </c>
      <c r="CP40" s="380"/>
      <c r="CQ40" s="381" t="str">
        <f>IF('各会計、関係団体の財政状況及び健全化判断比率'!BS13="","",'各会計、関係団体の財政状況及び健全化判断比率'!BS13)</f>
        <v>山口市徳地農業公社</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15">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22</v>
      </c>
      <c r="BX41" s="380"/>
      <c r="BY41" s="381" t="str">
        <f>IF('各会計、関係団体の財政状況及び健全化判断比率'!B75="","",'各会計、関係団体の財政状況及び健全化判断比率'!B75)</f>
        <v>山口県後期高齢者医療広域連合（一般会計）</v>
      </c>
      <c r="BZ41" s="381"/>
      <c r="CA41" s="381"/>
      <c r="CB41" s="381"/>
      <c r="CC41" s="381"/>
      <c r="CD41" s="381"/>
      <c r="CE41" s="381"/>
      <c r="CF41" s="381"/>
      <c r="CG41" s="381"/>
      <c r="CH41" s="381"/>
      <c r="CI41" s="381"/>
      <c r="CJ41" s="381"/>
      <c r="CK41" s="381"/>
      <c r="CL41" s="381"/>
      <c r="CM41" s="381"/>
      <c r="CN41" s="175"/>
      <c r="CO41" s="380">
        <f t="shared" si="3"/>
        <v>31</v>
      </c>
      <c r="CP41" s="380"/>
      <c r="CQ41" s="381" t="str">
        <f>IF('各会計、関係団体の財政状況及び健全化判断比率'!BS14="","",'各会計、関係団体の財政状況及び健全化判断比率'!BS14)</f>
        <v>ふるさと振興公社</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15">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23</v>
      </c>
      <c r="BX42" s="380"/>
      <c r="BY42" s="381" t="str">
        <f>IF('各会計、関係団体の財政状況及び健全化判断比率'!B76="","",'各会計、関係団体の財政状況及び健全化判断比率'!B76)</f>
        <v>山口県後期高齢者医療広域連合（後期高齢者医療特別会計）</v>
      </c>
      <c r="BZ42" s="381"/>
      <c r="CA42" s="381"/>
      <c r="CB42" s="381"/>
      <c r="CC42" s="381"/>
      <c r="CD42" s="381"/>
      <c r="CE42" s="381"/>
      <c r="CF42" s="381"/>
      <c r="CG42" s="381"/>
      <c r="CH42" s="381"/>
      <c r="CI42" s="381"/>
      <c r="CJ42" s="381"/>
      <c r="CK42" s="381"/>
      <c r="CL42" s="381"/>
      <c r="CM42" s="381"/>
      <c r="CN42" s="175"/>
      <c r="CO42" s="380">
        <f t="shared" si="3"/>
        <v>32</v>
      </c>
      <c r="CP42" s="380"/>
      <c r="CQ42" s="381" t="str">
        <f>IF('各会計、関係団体の財政状況及び健全化判断比率'!BS15="","",'各会計、関係団体の財政状況及び健全化判断比率'!BS15)</f>
        <v>やまぐち農林振興公社</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15">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f t="shared" si="3"/>
        <v>33</v>
      </c>
      <c r="CP43" s="380"/>
      <c r="CQ43" s="381" t="str">
        <f>IF('各会計、関係団体の財政状況及び健全化判断比率'!BS16="","",'各会計、関係団体の財政状況及び健全化判断比率'!BS16)</f>
        <v>山口県施設管理財団</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209</v>
      </c>
      <c r="E46" s="377" t="s">
        <v>210</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15">
      <c r="E47" s="377" t="s">
        <v>211</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15">
      <c r="E48" s="377" t="s">
        <v>212</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15">
      <c r="E49" s="379" t="s">
        <v>213</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15">
      <c r="E50" s="377" t="s">
        <v>214</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15">
      <c r="E51" s="377" t="s">
        <v>215</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15">
      <c r="E52" s="377" t="s">
        <v>216</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15">
      <c r="E53" s="377" t="s">
        <v>217</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15"/>
    <row r="55" spans="5:113" x14ac:dyDescent="0.15"/>
    <row r="56" spans="5:113" x14ac:dyDescent="0.15"/>
  </sheetData>
  <sheetProtection algorithmName="SHA-512" hashValue="53zaDjn8JTvJtDz/xwEU7F/RRel9rQ3LQE4YGRICTxS7VyOBkswPugjWuHxSpNdurh5OyGCtgdhIBq2izcG7vQ==" saltValue="8D3lzH5f/w3+rSntmd/g8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election activeCell="B1" sqref="B1:DN1"/>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218</v>
      </c>
      <c r="DI1" s="731"/>
      <c r="DJ1" s="731"/>
      <c r="DK1" s="731"/>
      <c r="DL1" s="731"/>
      <c r="DM1" s="731"/>
      <c r="DN1" s="732"/>
      <c r="DO1" s="208"/>
      <c r="DP1" s="730" t="s">
        <v>219</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15">
      <c r="B2" s="209" t="s">
        <v>220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86" t="s">
        <v>221</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222</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223</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86" t="s">
        <v>1</v>
      </c>
      <c r="C4" s="687"/>
      <c r="D4" s="687"/>
      <c r="E4" s="687"/>
      <c r="F4" s="687"/>
      <c r="G4" s="687"/>
      <c r="H4" s="687"/>
      <c r="I4" s="687"/>
      <c r="J4" s="687"/>
      <c r="K4" s="687"/>
      <c r="L4" s="687"/>
      <c r="M4" s="687"/>
      <c r="N4" s="687"/>
      <c r="O4" s="687"/>
      <c r="P4" s="687"/>
      <c r="Q4" s="688"/>
      <c r="R4" s="686" t="s">
        <v>224</v>
      </c>
      <c r="S4" s="687"/>
      <c r="T4" s="687"/>
      <c r="U4" s="687"/>
      <c r="V4" s="687"/>
      <c r="W4" s="687"/>
      <c r="X4" s="687"/>
      <c r="Y4" s="688"/>
      <c r="Z4" s="686" t="s">
        <v>225</v>
      </c>
      <c r="AA4" s="687"/>
      <c r="AB4" s="687"/>
      <c r="AC4" s="688"/>
      <c r="AD4" s="686" t="s">
        <v>226</v>
      </c>
      <c r="AE4" s="687"/>
      <c r="AF4" s="687"/>
      <c r="AG4" s="687"/>
      <c r="AH4" s="687"/>
      <c r="AI4" s="687"/>
      <c r="AJ4" s="687"/>
      <c r="AK4" s="688"/>
      <c r="AL4" s="686" t="s">
        <v>225</v>
      </c>
      <c r="AM4" s="687"/>
      <c r="AN4" s="687"/>
      <c r="AO4" s="688"/>
      <c r="AP4" s="733" t="s">
        <v>227</v>
      </c>
      <c r="AQ4" s="733"/>
      <c r="AR4" s="733"/>
      <c r="AS4" s="733"/>
      <c r="AT4" s="733"/>
      <c r="AU4" s="733"/>
      <c r="AV4" s="733"/>
      <c r="AW4" s="733"/>
      <c r="AX4" s="733"/>
      <c r="AY4" s="733"/>
      <c r="AZ4" s="733"/>
      <c r="BA4" s="733"/>
      <c r="BB4" s="733"/>
      <c r="BC4" s="733"/>
      <c r="BD4" s="733"/>
      <c r="BE4" s="733"/>
      <c r="BF4" s="733"/>
      <c r="BG4" s="733" t="s">
        <v>228</v>
      </c>
      <c r="BH4" s="733"/>
      <c r="BI4" s="733"/>
      <c r="BJ4" s="733"/>
      <c r="BK4" s="733"/>
      <c r="BL4" s="733"/>
      <c r="BM4" s="733"/>
      <c r="BN4" s="733"/>
      <c r="BO4" s="733" t="s">
        <v>225</v>
      </c>
      <c r="BP4" s="733"/>
      <c r="BQ4" s="733"/>
      <c r="BR4" s="733"/>
      <c r="BS4" s="733" t="s">
        <v>229</v>
      </c>
      <c r="BT4" s="733"/>
      <c r="BU4" s="733"/>
      <c r="BV4" s="733"/>
      <c r="BW4" s="733"/>
      <c r="BX4" s="733"/>
      <c r="BY4" s="733"/>
      <c r="BZ4" s="733"/>
      <c r="CA4" s="733"/>
      <c r="CB4" s="733"/>
      <c r="CD4" s="686" t="s">
        <v>230</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15">
      <c r="B5" s="692" t="s">
        <v>231</v>
      </c>
      <c r="C5" s="693"/>
      <c r="D5" s="693"/>
      <c r="E5" s="693"/>
      <c r="F5" s="693"/>
      <c r="G5" s="693"/>
      <c r="H5" s="693"/>
      <c r="I5" s="693"/>
      <c r="J5" s="693"/>
      <c r="K5" s="693"/>
      <c r="L5" s="693"/>
      <c r="M5" s="693"/>
      <c r="N5" s="693"/>
      <c r="O5" s="693"/>
      <c r="P5" s="693"/>
      <c r="Q5" s="694"/>
      <c r="R5" s="689">
        <v>27416999</v>
      </c>
      <c r="S5" s="690"/>
      <c r="T5" s="690"/>
      <c r="U5" s="690"/>
      <c r="V5" s="690"/>
      <c r="W5" s="690"/>
      <c r="X5" s="690"/>
      <c r="Y5" s="715"/>
      <c r="Z5" s="728">
        <v>30.1</v>
      </c>
      <c r="AA5" s="728"/>
      <c r="AB5" s="728"/>
      <c r="AC5" s="728"/>
      <c r="AD5" s="729">
        <v>25851066</v>
      </c>
      <c r="AE5" s="729"/>
      <c r="AF5" s="729"/>
      <c r="AG5" s="729"/>
      <c r="AH5" s="729"/>
      <c r="AI5" s="729"/>
      <c r="AJ5" s="729"/>
      <c r="AK5" s="729"/>
      <c r="AL5" s="716">
        <v>53.4</v>
      </c>
      <c r="AM5" s="698"/>
      <c r="AN5" s="698"/>
      <c r="AO5" s="717"/>
      <c r="AP5" s="692" t="s">
        <v>232</v>
      </c>
      <c r="AQ5" s="693"/>
      <c r="AR5" s="693"/>
      <c r="AS5" s="693"/>
      <c r="AT5" s="693"/>
      <c r="AU5" s="693"/>
      <c r="AV5" s="693"/>
      <c r="AW5" s="693"/>
      <c r="AX5" s="693"/>
      <c r="AY5" s="693"/>
      <c r="AZ5" s="693"/>
      <c r="BA5" s="693"/>
      <c r="BB5" s="693"/>
      <c r="BC5" s="693"/>
      <c r="BD5" s="693"/>
      <c r="BE5" s="693"/>
      <c r="BF5" s="694"/>
      <c r="BG5" s="634">
        <v>25792053</v>
      </c>
      <c r="BH5" s="635"/>
      <c r="BI5" s="635"/>
      <c r="BJ5" s="635"/>
      <c r="BK5" s="635"/>
      <c r="BL5" s="635"/>
      <c r="BM5" s="635"/>
      <c r="BN5" s="636"/>
      <c r="BO5" s="672">
        <v>94.1</v>
      </c>
      <c r="BP5" s="672"/>
      <c r="BQ5" s="672"/>
      <c r="BR5" s="672"/>
      <c r="BS5" s="673">
        <v>571863</v>
      </c>
      <c r="BT5" s="673"/>
      <c r="BU5" s="673"/>
      <c r="BV5" s="673"/>
      <c r="BW5" s="673"/>
      <c r="BX5" s="673"/>
      <c r="BY5" s="673"/>
      <c r="BZ5" s="673"/>
      <c r="CA5" s="673"/>
      <c r="CB5" s="713"/>
      <c r="CD5" s="686" t="s">
        <v>227</v>
      </c>
      <c r="CE5" s="687"/>
      <c r="CF5" s="687"/>
      <c r="CG5" s="687"/>
      <c r="CH5" s="687"/>
      <c r="CI5" s="687"/>
      <c r="CJ5" s="687"/>
      <c r="CK5" s="687"/>
      <c r="CL5" s="687"/>
      <c r="CM5" s="687"/>
      <c r="CN5" s="687"/>
      <c r="CO5" s="687"/>
      <c r="CP5" s="687"/>
      <c r="CQ5" s="688"/>
      <c r="CR5" s="686" t="s">
        <v>233</v>
      </c>
      <c r="CS5" s="687"/>
      <c r="CT5" s="687"/>
      <c r="CU5" s="687"/>
      <c r="CV5" s="687"/>
      <c r="CW5" s="687"/>
      <c r="CX5" s="687"/>
      <c r="CY5" s="688"/>
      <c r="CZ5" s="686" t="s">
        <v>225</v>
      </c>
      <c r="DA5" s="687"/>
      <c r="DB5" s="687"/>
      <c r="DC5" s="688"/>
      <c r="DD5" s="686" t="s">
        <v>234</v>
      </c>
      <c r="DE5" s="687"/>
      <c r="DF5" s="687"/>
      <c r="DG5" s="687"/>
      <c r="DH5" s="687"/>
      <c r="DI5" s="687"/>
      <c r="DJ5" s="687"/>
      <c r="DK5" s="687"/>
      <c r="DL5" s="687"/>
      <c r="DM5" s="687"/>
      <c r="DN5" s="687"/>
      <c r="DO5" s="687"/>
      <c r="DP5" s="688"/>
      <c r="DQ5" s="686" t="s">
        <v>235</v>
      </c>
      <c r="DR5" s="687"/>
      <c r="DS5" s="687"/>
      <c r="DT5" s="687"/>
      <c r="DU5" s="687"/>
      <c r="DV5" s="687"/>
      <c r="DW5" s="687"/>
      <c r="DX5" s="687"/>
      <c r="DY5" s="687"/>
      <c r="DZ5" s="687"/>
      <c r="EA5" s="687"/>
      <c r="EB5" s="687"/>
      <c r="EC5" s="688"/>
    </row>
    <row r="6" spans="2:143" ht="11.25" customHeight="1" x14ac:dyDescent="0.15">
      <c r="B6" s="631" t="s">
        <v>236</v>
      </c>
      <c r="C6" s="632"/>
      <c r="D6" s="632"/>
      <c r="E6" s="632"/>
      <c r="F6" s="632"/>
      <c r="G6" s="632"/>
      <c r="H6" s="632"/>
      <c r="I6" s="632"/>
      <c r="J6" s="632"/>
      <c r="K6" s="632"/>
      <c r="L6" s="632"/>
      <c r="M6" s="632"/>
      <c r="N6" s="632"/>
      <c r="O6" s="632"/>
      <c r="P6" s="632"/>
      <c r="Q6" s="633"/>
      <c r="R6" s="634">
        <v>713484</v>
      </c>
      <c r="S6" s="635"/>
      <c r="T6" s="635"/>
      <c r="U6" s="635"/>
      <c r="V6" s="635"/>
      <c r="W6" s="635"/>
      <c r="X6" s="635"/>
      <c r="Y6" s="636"/>
      <c r="Z6" s="672">
        <v>0.8</v>
      </c>
      <c r="AA6" s="672"/>
      <c r="AB6" s="672"/>
      <c r="AC6" s="672"/>
      <c r="AD6" s="673">
        <v>713484</v>
      </c>
      <c r="AE6" s="673"/>
      <c r="AF6" s="673"/>
      <c r="AG6" s="673"/>
      <c r="AH6" s="673"/>
      <c r="AI6" s="673"/>
      <c r="AJ6" s="673"/>
      <c r="AK6" s="673"/>
      <c r="AL6" s="637">
        <v>1.5</v>
      </c>
      <c r="AM6" s="638"/>
      <c r="AN6" s="638"/>
      <c r="AO6" s="674"/>
      <c r="AP6" s="631" t="s">
        <v>237</v>
      </c>
      <c r="AQ6" s="632"/>
      <c r="AR6" s="632"/>
      <c r="AS6" s="632"/>
      <c r="AT6" s="632"/>
      <c r="AU6" s="632"/>
      <c r="AV6" s="632"/>
      <c r="AW6" s="632"/>
      <c r="AX6" s="632"/>
      <c r="AY6" s="632"/>
      <c r="AZ6" s="632"/>
      <c r="BA6" s="632"/>
      <c r="BB6" s="632"/>
      <c r="BC6" s="632"/>
      <c r="BD6" s="632"/>
      <c r="BE6" s="632"/>
      <c r="BF6" s="633"/>
      <c r="BG6" s="634">
        <v>25792053</v>
      </c>
      <c r="BH6" s="635"/>
      <c r="BI6" s="635"/>
      <c r="BJ6" s="635"/>
      <c r="BK6" s="635"/>
      <c r="BL6" s="635"/>
      <c r="BM6" s="635"/>
      <c r="BN6" s="636"/>
      <c r="BO6" s="672">
        <v>94.1</v>
      </c>
      <c r="BP6" s="672"/>
      <c r="BQ6" s="672"/>
      <c r="BR6" s="672"/>
      <c r="BS6" s="673">
        <v>571863</v>
      </c>
      <c r="BT6" s="673"/>
      <c r="BU6" s="673"/>
      <c r="BV6" s="673"/>
      <c r="BW6" s="673"/>
      <c r="BX6" s="673"/>
      <c r="BY6" s="673"/>
      <c r="BZ6" s="673"/>
      <c r="CA6" s="673"/>
      <c r="CB6" s="713"/>
      <c r="CD6" s="692" t="s">
        <v>238</v>
      </c>
      <c r="CE6" s="693"/>
      <c r="CF6" s="693"/>
      <c r="CG6" s="693"/>
      <c r="CH6" s="693"/>
      <c r="CI6" s="693"/>
      <c r="CJ6" s="693"/>
      <c r="CK6" s="693"/>
      <c r="CL6" s="693"/>
      <c r="CM6" s="693"/>
      <c r="CN6" s="693"/>
      <c r="CO6" s="693"/>
      <c r="CP6" s="693"/>
      <c r="CQ6" s="694"/>
      <c r="CR6" s="634">
        <v>427437</v>
      </c>
      <c r="CS6" s="635"/>
      <c r="CT6" s="635"/>
      <c r="CU6" s="635"/>
      <c r="CV6" s="635"/>
      <c r="CW6" s="635"/>
      <c r="CX6" s="635"/>
      <c r="CY6" s="636"/>
      <c r="CZ6" s="716">
        <v>0.5</v>
      </c>
      <c r="DA6" s="698"/>
      <c r="DB6" s="698"/>
      <c r="DC6" s="718"/>
      <c r="DD6" s="640" t="s">
        <v>239</v>
      </c>
      <c r="DE6" s="635"/>
      <c r="DF6" s="635"/>
      <c r="DG6" s="635"/>
      <c r="DH6" s="635"/>
      <c r="DI6" s="635"/>
      <c r="DJ6" s="635"/>
      <c r="DK6" s="635"/>
      <c r="DL6" s="635"/>
      <c r="DM6" s="635"/>
      <c r="DN6" s="635"/>
      <c r="DO6" s="635"/>
      <c r="DP6" s="636"/>
      <c r="DQ6" s="640">
        <v>426527</v>
      </c>
      <c r="DR6" s="635"/>
      <c r="DS6" s="635"/>
      <c r="DT6" s="635"/>
      <c r="DU6" s="635"/>
      <c r="DV6" s="635"/>
      <c r="DW6" s="635"/>
      <c r="DX6" s="635"/>
      <c r="DY6" s="635"/>
      <c r="DZ6" s="635"/>
      <c r="EA6" s="635"/>
      <c r="EB6" s="635"/>
      <c r="EC6" s="671"/>
    </row>
    <row r="7" spans="2:143" ht="11.25" customHeight="1" x14ac:dyDescent="0.15">
      <c r="B7" s="631" t="s">
        <v>240</v>
      </c>
      <c r="C7" s="632"/>
      <c r="D7" s="632"/>
      <c r="E7" s="632"/>
      <c r="F7" s="632"/>
      <c r="G7" s="632"/>
      <c r="H7" s="632"/>
      <c r="I7" s="632"/>
      <c r="J7" s="632"/>
      <c r="K7" s="632"/>
      <c r="L7" s="632"/>
      <c r="M7" s="632"/>
      <c r="N7" s="632"/>
      <c r="O7" s="632"/>
      <c r="P7" s="632"/>
      <c r="Q7" s="633"/>
      <c r="R7" s="634">
        <v>19052</v>
      </c>
      <c r="S7" s="635"/>
      <c r="T7" s="635"/>
      <c r="U7" s="635"/>
      <c r="V7" s="635"/>
      <c r="W7" s="635"/>
      <c r="X7" s="635"/>
      <c r="Y7" s="636"/>
      <c r="Z7" s="672">
        <v>0</v>
      </c>
      <c r="AA7" s="672"/>
      <c r="AB7" s="672"/>
      <c r="AC7" s="672"/>
      <c r="AD7" s="673">
        <v>19052</v>
      </c>
      <c r="AE7" s="673"/>
      <c r="AF7" s="673"/>
      <c r="AG7" s="673"/>
      <c r="AH7" s="673"/>
      <c r="AI7" s="673"/>
      <c r="AJ7" s="673"/>
      <c r="AK7" s="673"/>
      <c r="AL7" s="637">
        <v>0</v>
      </c>
      <c r="AM7" s="638"/>
      <c r="AN7" s="638"/>
      <c r="AO7" s="674"/>
      <c r="AP7" s="631" t="s">
        <v>241</v>
      </c>
      <c r="AQ7" s="632"/>
      <c r="AR7" s="632"/>
      <c r="AS7" s="632"/>
      <c r="AT7" s="632"/>
      <c r="AU7" s="632"/>
      <c r="AV7" s="632"/>
      <c r="AW7" s="632"/>
      <c r="AX7" s="632"/>
      <c r="AY7" s="632"/>
      <c r="AZ7" s="632"/>
      <c r="BA7" s="632"/>
      <c r="BB7" s="632"/>
      <c r="BC7" s="632"/>
      <c r="BD7" s="632"/>
      <c r="BE7" s="632"/>
      <c r="BF7" s="633"/>
      <c r="BG7" s="634">
        <v>12160127</v>
      </c>
      <c r="BH7" s="635"/>
      <c r="BI7" s="635"/>
      <c r="BJ7" s="635"/>
      <c r="BK7" s="635"/>
      <c r="BL7" s="635"/>
      <c r="BM7" s="635"/>
      <c r="BN7" s="636"/>
      <c r="BO7" s="672">
        <v>44.4</v>
      </c>
      <c r="BP7" s="672"/>
      <c r="BQ7" s="672"/>
      <c r="BR7" s="672"/>
      <c r="BS7" s="673">
        <v>571863</v>
      </c>
      <c r="BT7" s="673"/>
      <c r="BU7" s="673"/>
      <c r="BV7" s="673"/>
      <c r="BW7" s="673"/>
      <c r="BX7" s="673"/>
      <c r="BY7" s="673"/>
      <c r="BZ7" s="673"/>
      <c r="CA7" s="673"/>
      <c r="CB7" s="713"/>
      <c r="CD7" s="631" t="s">
        <v>242</v>
      </c>
      <c r="CE7" s="632"/>
      <c r="CF7" s="632"/>
      <c r="CG7" s="632"/>
      <c r="CH7" s="632"/>
      <c r="CI7" s="632"/>
      <c r="CJ7" s="632"/>
      <c r="CK7" s="632"/>
      <c r="CL7" s="632"/>
      <c r="CM7" s="632"/>
      <c r="CN7" s="632"/>
      <c r="CO7" s="632"/>
      <c r="CP7" s="632"/>
      <c r="CQ7" s="633"/>
      <c r="CR7" s="634">
        <v>12384293</v>
      </c>
      <c r="CS7" s="635"/>
      <c r="CT7" s="635"/>
      <c r="CU7" s="635"/>
      <c r="CV7" s="635"/>
      <c r="CW7" s="635"/>
      <c r="CX7" s="635"/>
      <c r="CY7" s="636"/>
      <c r="CZ7" s="672">
        <v>13.8</v>
      </c>
      <c r="DA7" s="672"/>
      <c r="DB7" s="672"/>
      <c r="DC7" s="672"/>
      <c r="DD7" s="640">
        <v>2072137</v>
      </c>
      <c r="DE7" s="635"/>
      <c r="DF7" s="635"/>
      <c r="DG7" s="635"/>
      <c r="DH7" s="635"/>
      <c r="DI7" s="635"/>
      <c r="DJ7" s="635"/>
      <c r="DK7" s="635"/>
      <c r="DL7" s="635"/>
      <c r="DM7" s="635"/>
      <c r="DN7" s="635"/>
      <c r="DO7" s="635"/>
      <c r="DP7" s="636"/>
      <c r="DQ7" s="640">
        <v>9677618</v>
      </c>
      <c r="DR7" s="635"/>
      <c r="DS7" s="635"/>
      <c r="DT7" s="635"/>
      <c r="DU7" s="635"/>
      <c r="DV7" s="635"/>
      <c r="DW7" s="635"/>
      <c r="DX7" s="635"/>
      <c r="DY7" s="635"/>
      <c r="DZ7" s="635"/>
      <c r="EA7" s="635"/>
      <c r="EB7" s="635"/>
      <c r="EC7" s="671"/>
    </row>
    <row r="8" spans="2:143" ht="11.25" customHeight="1" x14ac:dyDescent="0.15">
      <c r="B8" s="631" t="s">
        <v>243</v>
      </c>
      <c r="C8" s="632"/>
      <c r="D8" s="632"/>
      <c r="E8" s="632"/>
      <c r="F8" s="632"/>
      <c r="G8" s="632"/>
      <c r="H8" s="632"/>
      <c r="I8" s="632"/>
      <c r="J8" s="632"/>
      <c r="K8" s="632"/>
      <c r="L8" s="632"/>
      <c r="M8" s="632"/>
      <c r="N8" s="632"/>
      <c r="O8" s="632"/>
      <c r="P8" s="632"/>
      <c r="Q8" s="633"/>
      <c r="R8" s="634">
        <v>137360</v>
      </c>
      <c r="S8" s="635"/>
      <c r="T8" s="635"/>
      <c r="U8" s="635"/>
      <c r="V8" s="635"/>
      <c r="W8" s="635"/>
      <c r="X8" s="635"/>
      <c r="Y8" s="636"/>
      <c r="Z8" s="672">
        <v>0.2</v>
      </c>
      <c r="AA8" s="672"/>
      <c r="AB8" s="672"/>
      <c r="AC8" s="672"/>
      <c r="AD8" s="673">
        <v>137360</v>
      </c>
      <c r="AE8" s="673"/>
      <c r="AF8" s="673"/>
      <c r="AG8" s="673"/>
      <c r="AH8" s="673"/>
      <c r="AI8" s="673"/>
      <c r="AJ8" s="673"/>
      <c r="AK8" s="673"/>
      <c r="AL8" s="637">
        <v>0.3</v>
      </c>
      <c r="AM8" s="638"/>
      <c r="AN8" s="638"/>
      <c r="AO8" s="674"/>
      <c r="AP8" s="631" t="s">
        <v>244</v>
      </c>
      <c r="AQ8" s="632"/>
      <c r="AR8" s="632"/>
      <c r="AS8" s="632"/>
      <c r="AT8" s="632"/>
      <c r="AU8" s="632"/>
      <c r="AV8" s="632"/>
      <c r="AW8" s="632"/>
      <c r="AX8" s="632"/>
      <c r="AY8" s="632"/>
      <c r="AZ8" s="632"/>
      <c r="BA8" s="632"/>
      <c r="BB8" s="632"/>
      <c r="BC8" s="632"/>
      <c r="BD8" s="632"/>
      <c r="BE8" s="632"/>
      <c r="BF8" s="633"/>
      <c r="BG8" s="634">
        <v>337635</v>
      </c>
      <c r="BH8" s="635"/>
      <c r="BI8" s="635"/>
      <c r="BJ8" s="635"/>
      <c r="BK8" s="635"/>
      <c r="BL8" s="635"/>
      <c r="BM8" s="635"/>
      <c r="BN8" s="636"/>
      <c r="BO8" s="672">
        <v>1.2</v>
      </c>
      <c r="BP8" s="672"/>
      <c r="BQ8" s="672"/>
      <c r="BR8" s="672"/>
      <c r="BS8" s="673" t="s">
        <v>239</v>
      </c>
      <c r="BT8" s="673"/>
      <c r="BU8" s="673"/>
      <c r="BV8" s="673"/>
      <c r="BW8" s="673"/>
      <c r="BX8" s="673"/>
      <c r="BY8" s="673"/>
      <c r="BZ8" s="673"/>
      <c r="CA8" s="673"/>
      <c r="CB8" s="713"/>
      <c r="CD8" s="631" t="s">
        <v>245</v>
      </c>
      <c r="CE8" s="632"/>
      <c r="CF8" s="632"/>
      <c r="CG8" s="632"/>
      <c r="CH8" s="632"/>
      <c r="CI8" s="632"/>
      <c r="CJ8" s="632"/>
      <c r="CK8" s="632"/>
      <c r="CL8" s="632"/>
      <c r="CM8" s="632"/>
      <c r="CN8" s="632"/>
      <c r="CO8" s="632"/>
      <c r="CP8" s="632"/>
      <c r="CQ8" s="633"/>
      <c r="CR8" s="634">
        <v>32690651</v>
      </c>
      <c r="CS8" s="635"/>
      <c r="CT8" s="635"/>
      <c r="CU8" s="635"/>
      <c r="CV8" s="635"/>
      <c r="CW8" s="635"/>
      <c r="CX8" s="635"/>
      <c r="CY8" s="636"/>
      <c r="CZ8" s="672">
        <v>36.299999999999997</v>
      </c>
      <c r="DA8" s="672"/>
      <c r="DB8" s="672"/>
      <c r="DC8" s="672"/>
      <c r="DD8" s="640">
        <v>606841</v>
      </c>
      <c r="DE8" s="635"/>
      <c r="DF8" s="635"/>
      <c r="DG8" s="635"/>
      <c r="DH8" s="635"/>
      <c r="DI8" s="635"/>
      <c r="DJ8" s="635"/>
      <c r="DK8" s="635"/>
      <c r="DL8" s="635"/>
      <c r="DM8" s="635"/>
      <c r="DN8" s="635"/>
      <c r="DO8" s="635"/>
      <c r="DP8" s="636"/>
      <c r="DQ8" s="640">
        <v>15612771</v>
      </c>
      <c r="DR8" s="635"/>
      <c r="DS8" s="635"/>
      <c r="DT8" s="635"/>
      <c r="DU8" s="635"/>
      <c r="DV8" s="635"/>
      <c r="DW8" s="635"/>
      <c r="DX8" s="635"/>
      <c r="DY8" s="635"/>
      <c r="DZ8" s="635"/>
      <c r="EA8" s="635"/>
      <c r="EB8" s="635"/>
      <c r="EC8" s="671"/>
    </row>
    <row r="9" spans="2:143" ht="11.25" customHeight="1" x14ac:dyDescent="0.15">
      <c r="B9" s="631" t="s">
        <v>246</v>
      </c>
      <c r="C9" s="632"/>
      <c r="D9" s="632"/>
      <c r="E9" s="632"/>
      <c r="F9" s="632"/>
      <c r="G9" s="632"/>
      <c r="H9" s="632"/>
      <c r="I9" s="632"/>
      <c r="J9" s="632"/>
      <c r="K9" s="632"/>
      <c r="L9" s="632"/>
      <c r="M9" s="632"/>
      <c r="N9" s="632"/>
      <c r="O9" s="632"/>
      <c r="P9" s="632"/>
      <c r="Q9" s="633"/>
      <c r="R9" s="634">
        <v>101455</v>
      </c>
      <c r="S9" s="635"/>
      <c r="T9" s="635"/>
      <c r="U9" s="635"/>
      <c r="V9" s="635"/>
      <c r="W9" s="635"/>
      <c r="X9" s="635"/>
      <c r="Y9" s="636"/>
      <c r="Z9" s="672">
        <v>0.1</v>
      </c>
      <c r="AA9" s="672"/>
      <c r="AB9" s="672"/>
      <c r="AC9" s="672"/>
      <c r="AD9" s="673">
        <v>101455</v>
      </c>
      <c r="AE9" s="673"/>
      <c r="AF9" s="673"/>
      <c r="AG9" s="673"/>
      <c r="AH9" s="673"/>
      <c r="AI9" s="673"/>
      <c r="AJ9" s="673"/>
      <c r="AK9" s="673"/>
      <c r="AL9" s="637">
        <v>0.2</v>
      </c>
      <c r="AM9" s="638"/>
      <c r="AN9" s="638"/>
      <c r="AO9" s="674"/>
      <c r="AP9" s="631" t="s">
        <v>247</v>
      </c>
      <c r="AQ9" s="632"/>
      <c r="AR9" s="632"/>
      <c r="AS9" s="632"/>
      <c r="AT9" s="632"/>
      <c r="AU9" s="632"/>
      <c r="AV9" s="632"/>
      <c r="AW9" s="632"/>
      <c r="AX9" s="632"/>
      <c r="AY9" s="632"/>
      <c r="AZ9" s="632"/>
      <c r="BA9" s="632"/>
      <c r="BB9" s="632"/>
      <c r="BC9" s="632"/>
      <c r="BD9" s="632"/>
      <c r="BE9" s="632"/>
      <c r="BF9" s="633"/>
      <c r="BG9" s="634">
        <v>9696715</v>
      </c>
      <c r="BH9" s="635"/>
      <c r="BI9" s="635"/>
      <c r="BJ9" s="635"/>
      <c r="BK9" s="635"/>
      <c r="BL9" s="635"/>
      <c r="BM9" s="635"/>
      <c r="BN9" s="636"/>
      <c r="BO9" s="672">
        <v>35.4</v>
      </c>
      <c r="BP9" s="672"/>
      <c r="BQ9" s="672"/>
      <c r="BR9" s="672"/>
      <c r="BS9" s="673" t="s">
        <v>239</v>
      </c>
      <c r="BT9" s="673"/>
      <c r="BU9" s="673"/>
      <c r="BV9" s="673"/>
      <c r="BW9" s="673"/>
      <c r="BX9" s="673"/>
      <c r="BY9" s="673"/>
      <c r="BZ9" s="673"/>
      <c r="CA9" s="673"/>
      <c r="CB9" s="713"/>
      <c r="CD9" s="631" t="s">
        <v>248</v>
      </c>
      <c r="CE9" s="632"/>
      <c r="CF9" s="632"/>
      <c r="CG9" s="632"/>
      <c r="CH9" s="632"/>
      <c r="CI9" s="632"/>
      <c r="CJ9" s="632"/>
      <c r="CK9" s="632"/>
      <c r="CL9" s="632"/>
      <c r="CM9" s="632"/>
      <c r="CN9" s="632"/>
      <c r="CO9" s="632"/>
      <c r="CP9" s="632"/>
      <c r="CQ9" s="633"/>
      <c r="CR9" s="634">
        <v>7645671</v>
      </c>
      <c r="CS9" s="635"/>
      <c r="CT9" s="635"/>
      <c r="CU9" s="635"/>
      <c r="CV9" s="635"/>
      <c r="CW9" s="635"/>
      <c r="CX9" s="635"/>
      <c r="CY9" s="636"/>
      <c r="CZ9" s="672">
        <v>8.5</v>
      </c>
      <c r="DA9" s="672"/>
      <c r="DB9" s="672"/>
      <c r="DC9" s="672"/>
      <c r="DD9" s="640">
        <v>819400</v>
      </c>
      <c r="DE9" s="635"/>
      <c r="DF9" s="635"/>
      <c r="DG9" s="635"/>
      <c r="DH9" s="635"/>
      <c r="DI9" s="635"/>
      <c r="DJ9" s="635"/>
      <c r="DK9" s="635"/>
      <c r="DL9" s="635"/>
      <c r="DM9" s="635"/>
      <c r="DN9" s="635"/>
      <c r="DO9" s="635"/>
      <c r="DP9" s="636"/>
      <c r="DQ9" s="640">
        <v>4880683</v>
      </c>
      <c r="DR9" s="635"/>
      <c r="DS9" s="635"/>
      <c r="DT9" s="635"/>
      <c r="DU9" s="635"/>
      <c r="DV9" s="635"/>
      <c r="DW9" s="635"/>
      <c r="DX9" s="635"/>
      <c r="DY9" s="635"/>
      <c r="DZ9" s="635"/>
      <c r="EA9" s="635"/>
      <c r="EB9" s="635"/>
      <c r="EC9" s="671"/>
    </row>
    <row r="10" spans="2:143" ht="11.25" customHeight="1" x14ac:dyDescent="0.15">
      <c r="B10" s="631" t="s">
        <v>249</v>
      </c>
      <c r="C10" s="632"/>
      <c r="D10" s="632"/>
      <c r="E10" s="632"/>
      <c r="F10" s="632"/>
      <c r="G10" s="632"/>
      <c r="H10" s="632"/>
      <c r="I10" s="632"/>
      <c r="J10" s="632"/>
      <c r="K10" s="632"/>
      <c r="L10" s="632"/>
      <c r="M10" s="632"/>
      <c r="N10" s="632"/>
      <c r="O10" s="632"/>
      <c r="P10" s="632"/>
      <c r="Q10" s="633"/>
      <c r="R10" s="634" t="s">
        <v>140</v>
      </c>
      <c r="S10" s="635"/>
      <c r="T10" s="635"/>
      <c r="U10" s="635"/>
      <c r="V10" s="635"/>
      <c r="W10" s="635"/>
      <c r="X10" s="635"/>
      <c r="Y10" s="636"/>
      <c r="Z10" s="672" t="s">
        <v>239</v>
      </c>
      <c r="AA10" s="672"/>
      <c r="AB10" s="672"/>
      <c r="AC10" s="672"/>
      <c r="AD10" s="673" t="s">
        <v>140</v>
      </c>
      <c r="AE10" s="673"/>
      <c r="AF10" s="673"/>
      <c r="AG10" s="673"/>
      <c r="AH10" s="673"/>
      <c r="AI10" s="673"/>
      <c r="AJ10" s="673"/>
      <c r="AK10" s="673"/>
      <c r="AL10" s="637" t="s">
        <v>239</v>
      </c>
      <c r="AM10" s="638"/>
      <c r="AN10" s="638"/>
      <c r="AO10" s="674"/>
      <c r="AP10" s="631" t="s">
        <v>250</v>
      </c>
      <c r="AQ10" s="632"/>
      <c r="AR10" s="632"/>
      <c r="AS10" s="632"/>
      <c r="AT10" s="632"/>
      <c r="AU10" s="632"/>
      <c r="AV10" s="632"/>
      <c r="AW10" s="632"/>
      <c r="AX10" s="632"/>
      <c r="AY10" s="632"/>
      <c r="AZ10" s="632"/>
      <c r="BA10" s="632"/>
      <c r="BB10" s="632"/>
      <c r="BC10" s="632"/>
      <c r="BD10" s="632"/>
      <c r="BE10" s="632"/>
      <c r="BF10" s="633"/>
      <c r="BG10" s="634">
        <v>694814</v>
      </c>
      <c r="BH10" s="635"/>
      <c r="BI10" s="635"/>
      <c r="BJ10" s="635"/>
      <c r="BK10" s="635"/>
      <c r="BL10" s="635"/>
      <c r="BM10" s="635"/>
      <c r="BN10" s="636"/>
      <c r="BO10" s="672">
        <v>2.5</v>
      </c>
      <c r="BP10" s="672"/>
      <c r="BQ10" s="672"/>
      <c r="BR10" s="672"/>
      <c r="BS10" s="673" t="s">
        <v>140</v>
      </c>
      <c r="BT10" s="673"/>
      <c r="BU10" s="673"/>
      <c r="BV10" s="673"/>
      <c r="BW10" s="673"/>
      <c r="BX10" s="673"/>
      <c r="BY10" s="673"/>
      <c r="BZ10" s="673"/>
      <c r="CA10" s="673"/>
      <c r="CB10" s="713"/>
      <c r="CD10" s="631" t="s">
        <v>251</v>
      </c>
      <c r="CE10" s="632"/>
      <c r="CF10" s="632"/>
      <c r="CG10" s="632"/>
      <c r="CH10" s="632"/>
      <c r="CI10" s="632"/>
      <c r="CJ10" s="632"/>
      <c r="CK10" s="632"/>
      <c r="CL10" s="632"/>
      <c r="CM10" s="632"/>
      <c r="CN10" s="632"/>
      <c r="CO10" s="632"/>
      <c r="CP10" s="632"/>
      <c r="CQ10" s="633"/>
      <c r="CR10" s="634">
        <v>118671</v>
      </c>
      <c r="CS10" s="635"/>
      <c r="CT10" s="635"/>
      <c r="CU10" s="635"/>
      <c r="CV10" s="635"/>
      <c r="CW10" s="635"/>
      <c r="CX10" s="635"/>
      <c r="CY10" s="636"/>
      <c r="CZ10" s="672">
        <v>0.1</v>
      </c>
      <c r="DA10" s="672"/>
      <c r="DB10" s="672"/>
      <c r="DC10" s="672"/>
      <c r="DD10" s="640">
        <v>103</v>
      </c>
      <c r="DE10" s="635"/>
      <c r="DF10" s="635"/>
      <c r="DG10" s="635"/>
      <c r="DH10" s="635"/>
      <c r="DI10" s="635"/>
      <c r="DJ10" s="635"/>
      <c r="DK10" s="635"/>
      <c r="DL10" s="635"/>
      <c r="DM10" s="635"/>
      <c r="DN10" s="635"/>
      <c r="DO10" s="635"/>
      <c r="DP10" s="636"/>
      <c r="DQ10" s="640">
        <v>68885</v>
      </c>
      <c r="DR10" s="635"/>
      <c r="DS10" s="635"/>
      <c r="DT10" s="635"/>
      <c r="DU10" s="635"/>
      <c r="DV10" s="635"/>
      <c r="DW10" s="635"/>
      <c r="DX10" s="635"/>
      <c r="DY10" s="635"/>
      <c r="DZ10" s="635"/>
      <c r="EA10" s="635"/>
      <c r="EB10" s="635"/>
      <c r="EC10" s="671"/>
    </row>
    <row r="11" spans="2:143" ht="11.25" customHeight="1" x14ac:dyDescent="0.15">
      <c r="B11" s="631" t="s">
        <v>252</v>
      </c>
      <c r="C11" s="632"/>
      <c r="D11" s="632"/>
      <c r="E11" s="632"/>
      <c r="F11" s="632"/>
      <c r="G11" s="632"/>
      <c r="H11" s="632"/>
      <c r="I11" s="632"/>
      <c r="J11" s="632"/>
      <c r="K11" s="632"/>
      <c r="L11" s="632"/>
      <c r="M11" s="632"/>
      <c r="N11" s="632"/>
      <c r="O11" s="632"/>
      <c r="P11" s="632"/>
      <c r="Q11" s="633"/>
      <c r="R11" s="634">
        <v>4772017</v>
      </c>
      <c r="S11" s="635"/>
      <c r="T11" s="635"/>
      <c r="U11" s="635"/>
      <c r="V11" s="635"/>
      <c r="W11" s="635"/>
      <c r="X11" s="635"/>
      <c r="Y11" s="636"/>
      <c r="Z11" s="637">
        <v>5.2</v>
      </c>
      <c r="AA11" s="638"/>
      <c r="AB11" s="638"/>
      <c r="AC11" s="639"/>
      <c r="AD11" s="640">
        <v>4772017</v>
      </c>
      <c r="AE11" s="635"/>
      <c r="AF11" s="635"/>
      <c r="AG11" s="635"/>
      <c r="AH11" s="635"/>
      <c r="AI11" s="635"/>
      <c r="AJ11" s="635"/>
      <c r="AK11" s="636"/>
      <c r="AL11" s="637">
        <v>9.9</v>
      </c>
      <c r="AM11" s="638"/>
      <c r="AN11" s="638"/>
      <c r="AO11" s="674"/>
      <c r="AP11" s="631" t="s">
        <v>253</v>
      </c>
      <c r="AQ11" s="632"/>
      <c r="AR11" s="632"/>
      <c r="AS11" s="632"/>
      <c r="AT11" s="632"/>
      <c r="AU11" s="632"/>
      <c r="AV11" s="632"/>
      <c r="AW11" s="632"/>
      <c r="AX11" s="632"/>
      <c r="AY11" s="632"/>
      <c r="AZ11" s="632"/>
      <c r="BA11" s="632"/>
      <c r="BB11" s="632"/>
      <c r="BC11" s="632"/>
      <c r="BD11" s="632"/>
      <c r="BE11" s="632"/>
      <c r="BF11" s="633"/>
      <c r="BG11" s="634">
        <v>1430963</v>
      </c>
      <c r="BH11" s="635"/>
      <c r="BI11" s="635"/>
      <c r="BJ11" s="635"/>
      <c r="BK11" s="635"/>
      <c r="BL11" s="635"/>
      <c r="BM11" s="635"/>
      <c r="BN11" s="636"/>
      <c r="BO11" s="672">
        <v>5.2</v>
      </c>
      <c r="BP11" s="672"/>
      <c r="BQ11" s="672"/>
      <c r="BR11" s="672"/>
      <c r="BS11" s="673">
        <v>571863</v>
      </c>
      <c r="BT11" s="673"/>
      <c r="BU11" s="673"/>
      <c r="BV11" s="673"/>
      <c r="BW11" s="673"/>
      <c r="BX11" s="673"/>
      <c r="BY11" s="673"/>
      <c r="BZ11" s="673"/>
      <c r="CA11" s="673"/>
      <c r="CB11" s="713"/>
      <c r="CD11" s="631" t="s">
        <v>254</v>
      </c>
      <c r="CE11" s="632"/>
      <c r="CF11" s="632"/>
      <c r="CG11" s="632"/>
      <c r="CH11" s="632"/>
      <c r="CI11" s="632"/>
      <c r="CJ11" s="632"/>
      <c r="CK11" s="632"/>
      <c r="CL11" s="632"/>
      <c r="CM11" s="632"/>
      <c r="CN11" s="632"/>
      <c r="CO11" s="632"/>
      <c r="CP11" s="632"/>
      <c r="CQ11" s="633"/>
      <c r="CR11" s="634">
        <v>3912140</v>
      </c>
      <c r="CS11" s="635"/>
      <c r="CT11" s="635"/>
      <c r="CU11" s="635"/>
      <c r="CV11" s="635"/>
      <c r="CW11" s="635"/>
      <c r="CX11" s="635"/>
      <c r="CY11" s="636"/>
      <c r="CZ11" s="672">
        <v>4.3</v>
      </c>
      <c r="DA11" s="672"/>
      <c r="DB11" s="672"/>
      <c r="DC11" s="672"/>
      <c r="DD11" s="640">
        <v>1574961</v>
      </c>
      <c r="DE11" s="635"/>
      <c r="DF11" s="635"/>
      <c r="DG11" s="635"/>
      <c r="DH11" s="635"/>
      <c r="DI11" s="635"/>
      <c r="DJ11" s="635"/>
      <c r="DK11" s="635"/>
      <c r="DL11" s="635"/>
      <c r="DM11" s="635"/>
      <c r="DN11" s="635"/>
      <c r="DO11" s="635"/>
      <c r="DP11" s="636"/>
      <c r="DQ11" s="640">
        <v>2173586</v>
      </c>
      <c r="DR11" s="635"/>
      <c r="DS11" s="635"/>
      <c r="DT11" s="635"/>
      <c r="DU11" s="635"/>
      <c r="DV11" s="635"/>
      <c r="DW11" s="635"/>
      <c r="DX11" s="635"/>
      <c r="DY11" s="635"/>
      <c r="DZ11" s="635"/>
      <c r="EA11" s="635"/>
      <c r="EB11" s="635"/>
      <c r="EC11" s="671"/>
    </row>
    <row r="12" spans="2:143" ht="11.25" customHeight="1" x14ac:dyDescent="0.15">
      <c r="B12" s="631" t="s">
        <v>255</v>
      </c>
      <c r="C12" s="632"/>
      <c r="D12" s="632"/>
      <c r="E12" s="632"/>
      <c r="F12" s="632"/>
      <c r="G12" s="632"/>
      <c r="H12" s="632"/>
      <c r="I12" s="632"/>
      <c r="J12" s="632"/>
      <c r="K12" s="632"/>
      <c r="L12" s="632"/>
      <c r="M12" s="632"/>
      <c r="N12" s="632"/>
      <c r="O12" s="632"/>
      <c r="P12" s="632"/>
      <c r="Q12" s="633"/>
      <c r="R12" s="634">
        <v>56264</v>
      </c>
      <c r="S12" s="635"/>
      <c r="T12" s="635"/>
      <c r="U12" s="635"/>
      <c r="V12" s="635"/>
      <c r="W12" s="635"/>
      <c r="X12" s="635"/>
      <c r="Y12" s="636"/>
      <c r="Z12" s="672">
        <v>0.1</v>
      </c>
      <c r="AA12" s="672"/>
      <c r="AB12" s="672"/>
      <c r="AC12" s="672"/>
      <c r="AD12" s="673">
        <v>56264</v>
      </c>
      <c r="AE12" s="673"/>
      <c r="AF12" s="673"/>
      <c r="AG12" s="673"/>
      <c r="AH12" s="673"/>
      <c r="AI12" s="673"/>
      <c r="AJ12" s="673"/>
      <c r="AK12" s="673"/>
      <c r="AL12" s="637">
        <v>0.1</v>
      </c>
      <c r="AM12" s="638"/>
      <c r="AN12" s="638"/>
      <c r="AO12" s="674"/>
      <c r="AP12" s="631" t="s">
        <v>256</v>
      </c>
      <c r="AQ12" s="632"/>
      <c r="AR12" s="632"/>
      <c r="AS12" s="632"/>
      <c r="AT12" s="632"/>
      <c r="AU12" s="632"/>
      <c r="AV12" s="632"/>
      <c r="AW12" s="632"/>
      <c r="AX12" s="632"/>
      <c r="AY12" s="632"/>
      <c r="AZ12" s="632"/>
      <c r="BA12" s="632"/>
      <c r="BB12" s="632"/>
      <c r="BC12" s="632"/>
      <c r="BD12" s="632"/>
      <c r="BE12" s="632"/>
      <c r="BF12" s="633"/>
      <c r="BG12" s="634">
        <v>11736050</v>
      </c>
      <c r="BH12" s="635"/>
      <c r="BI12" s="635"/>
      <c r="BJ12" s="635"/>
      <c r="BK12" s="635"/>
      <c r="BL12" s="635"/>
      <c r="BM12" s="635"/>
      <c r="BN12" s="636"/>
      <c r="BO12" s="672">
        <v>42.8</v>
      </c>
      <c r="BP12" s="672"/>
      <c r="BQ12" s="672"/>
      <c r="BR12" s="672"/>
      <c r="BS12" s="673" t="s">
        <v>239</v>
      </c>
      <c r="BT12" s="673"/>
      <c r="BU12" s="673"/>
      <c r="BV12" s="673"/>
      <c r="BW12" s="673"/>
      <c r="BX12" s="673"/>
      <c r="BY12" s="673"/>
      <c r="BZ12" s="673"/>
      <c r="CA12" s="673"/>
      <c r="CB12" s="713"/>
      <c r="CD12" s="631" t="s">
        <v>257</v>
      </c>
      <c r="CE12" s="632"/>
      <c r="CF12" s="632"/>
      <c r="CG12" s="632"/>
      <c r="CH12" s="632"/>
      <c r="CI12" s="632"/>
      <c r="CJ12" s="632"/>
      <c r="CK12" s="632"/>
      <c r="CL12" s="632"/>
      <c r="CM12" s="632"/>
      <c r="CN12" s="632"/>
      <c r="CO12" s="632"/>
      <c r="CP12" s="632"/>
      <c r="CQ12" s="633"/>
      <c r="CR12" s="634">
        <v>4654705</v>
      </c>
      <c r="CS12" s="635"/>
      <c r="CT12" s="635"/>
      <c r="CU12" s="635"/>
      <c r="CV12" s="635"/>
      <c r="CW12" s="635"/>
      <c r="CX12" s="635"/>
      <c r="CY12" s="636"/>
      <c r="CZ12" s="672">
        <v>5.2</v>
      </c>
      <c r="DA12" s="672"/>
      <c r="DB12" s="672"/>
      <c r="DC12" s="672"/>
      <c r="DD12" s="640">
        <v>47673</v>
      </c>
      <c r="DE12" s="635"/>
      <c r="DF12" s="635"/>
      <c r="DG12" s="635"/>
      <c r="DH12" s="635"/>
      <c r="DI12" s="635"/>
      <c r="DJ12" s="635"/>
      <c r="DK12" s="635"/>
      <c r="DL12" s="635"/>
      <c r="DM12" s="635"/>
      <c r="DN12" s="635"/>
      <c r="DO12" s="635"/>
      <c r="DP12" s="636"/>
      <c r="DQ12" s="640">
        <v>3049566</v>
      </c>
      <c r="DR12" s="635"/>
      <c r="DS12" s="635"/>
      <c r="DT12" s="635"/>
      <c r="DU12" s="635"/>
      <c r="DV12" s="635"/>
      <c r="DW12" s="635"/>
      <c r="DX12" s="635"/>
      <c r="DY12" s="635"/>
      <c r="DZ12" s="635"/>
      <c r="EA12" s="635"/>
      <c r="EB12" s="635"/>
      <c r="EC12" s="671"/>
    </row>
    <row r="13" spans="2:143" ht="11.25" customHeight="1" x14ac:dyDescent="0.15">
      <c r="B13" s="631" t="s">
        <v>258</v>
      </c>
      <c r="C13" s="632"/>
      <c r="D13" s="632"/>
      <c r="E13" s="632"/>
      <c r="F13" s="632"/>
      <c r="G13" s="632"/>
      <c r="H13" s="632"/>
      <c r="I13" s="632"/>
      <c r="J13" s="632"/>
      <c r="K13" s="632"/>
      <c r="L13" s="632"/>
      <c r="M13" s="632"/>
      <c r="N13" s="632"/>
      <c r="O13" s="632"/>
      <c r="P13" s="632"/>
      <c r="Q13" s="633"/>
      <c r="R13" s="634" t="s">
        <v>140</v>
      </c>
      <c r="S13" s="635"/>
      <c r="T13" s="635"/>
      <c r="U13" s="635"/>
      <c r="V13" s="635"/>
      <c r="W13" s="635"/>
      <c r="X13" s="635"/>
      <c r="Y13" s="636"/>
      <c r="Z13" s="672" t="s">
        <v>239</v>
      </c>
      <c r="AA13" s="672"/>
      <c r="AB13" s="672"/>
      <c r="AC13" s="672"/>
      <c r="AD13" s="673" t="s">
        <v>239</v>
      </c>
      <c r="AE13" s="673"/>
      <c r="AF13" s="673"/>
      <c r="AG13" s="673"/>
      <c r="AH13" s="673"/>
      <c r="AI13" s="673"/>
      <c r="AJ13" s="673"/>
      <c r="AK13" s="673"/>
      <c r="AL13" s="637" t="s">
        <v>239</v>
      </c>
      <c r="AM13" s="638"/>
      <c r="AN13" s="638"/>
      <c r="AO13" s="674"/>
      <c r="AP13" s="631" t="s">
        <v>259</v>
      </c>
      <c r="AQ13" s="632"/>
      <c r="AR13" s="632"/>
      <c r="AS13" s="632"/>
      <c r="AT13" s="632"/>
      <c r="AU13" s="632"/>
      <c r="AV13" s="632"/>
      <c r="AW13" s="632"/>
      <c r="AX13" s="632"/>
      <c r="AY13" s="632"/>
      <c r="AZ13" s="632"/>
      <c r="BA13" s="632"/>
      <c r="BB13" s="632"/>
      <c r="BC13" s="632"/>
      <c r="BD13" s="632"/>
      <c r="BE13" s="632"/>
      <c r="BF13" s="633"/>
      <c r="BG13" s="634">
        <v>11635074</v>
      </c>
      <c r="BH13" s="635"/>
      <c r="BI13" s="635"/>
      <c r="BJ13" s="635"/>
      <c r="BK13" s="635"/>
      <c r="BL13" s="635"/>
      <c r="BM13" s="635"/>
      <c r="BN13" s="636"/>
      <c r="BO13" s="672">
        <v>42.4</v>
      </c>
      <c r="BP13" s="672"/>
      <c r="BQ13" s="672"/>
      <c r="BR13" s="672"/>
      <c r="BS13" s="673" t="s">
        <v>140</v>
      </c>
      <c r="BT13" s="673"/>
      <c r="BU13" s="673"/>
      <c r="BV13" s="673"/>
      <c r="BW13" s="673"/>
      <c r="BX13" s="673"/>
      <c r="BY13" s="673"/>
      <c r="BZ13" s="673"/>
      <c r="CA13" s="673"/>
      <c r="CB13" s="713"/>
      <c r="CD13" s="631" t="s">
        <v>260</v>
      </c>
      <c r="CE13" s="632"/>
      <c r="CF13" s="632"/>
      <c r="CG13" s="632"/>
      <c r="CH13" s="632"/>
      <c r="CI13" s="632"/>
      <c r="CJ13" s="632"/>
      <c r="CK13" s="632"/>
      <c r="CL13" s="632"/>
      <c r="CM13" s="632"/>
      <c r="CN13" s="632"/>
      <c r="CO13" s="632"/>
      <c r="CP13" s="632"/>
      <c r="CQ13" s="633"/>
      <c r="CR13" s="634">
        <v>7583566</v>
      </c>
      <c r="CS13" s="635"/>
      <c r="CT13" s="635"/>
      <c r="CU13" s="635"/>
      <c r="CV13" s="635"/>
      <c r="CW13" s="635"/>
      <c r="CX13" s="635"/>
      <c r="CY13" s="636"/>
      <c r="CZ13" s="672">
        <v>8.4</v>
      </c>
      <c r="DA13" s="672"/>
      <c r="DB13" s="672"/>
      <c r="DC13" s="672"/>
      <c r="DD13" s="640">
        <v>3433307</v>
      </c>
      <c r="DE13" s="635"/>
      <c r="DF13" s="635"/>
      <c r="DG13" s="635"/>
      <c r="DH13" s="635"/>
      <c r="DI13" s="635"/>
      <c r="DJ13" s="635"/>
      <c r="DK13" s="635"/>
      <c r="DL13" s="635"/>
      <c r="DM13" s="635"/>
      <c r="DN13" s="635"/>
      <c r="DO13" s="635"/>
      <c r="DP13" s="636"/>
      <c r="DQ13" s="640">
        <v>4958013</v>
      </c>
      <c r="DR13" s="635"/>
      <c r="DS13" s="635"/>
      <c r="DT13" s="635"/>
      <c r="DU13" s="635"/>
      <c r="DV13" s="635"/>
      <c r="DW13" s="635"/>
      <c r="DX13" s="635"/>
      <c r="DY13" s="635"/>
      <c r="DZ13" s="635"/>
      <c r="EA13" s="635"/>
      <c r="EB13" s="635"/>
      <c r="EC13" s="671"/>
    </row>
    <row r="14" spans="2:143" ht="11.25" customHeight="1" x14ac:dyDescent="0.15">
      <c r="B14" s="631" t="s">
        <v>261</v>
      </c>
      <c r="C14" s="632"/>
      <c r="D14" s="632"/>
      <c r="E14" s="632"/>
      <c r="F14" s="632"/>
      <c r="G14" s="632"/>
      <c r="H14" s="632"/>
      <c r="I14" s="632"/>
      <c r="J14" s="632"/>
      <c r="K14" s="632"/>
      <c r="L14" s="632"/>
      <c r="M14" s="632"/>
      <c r="N14" s="632"/>
      <c r="O14" s="632"/>
      <c r="P14" s="632"/>
      <c r="Q14" s="633"/>
      <c r="R14" s="634" t="s">
        <v>140</v>
      </c>
      <c r="S14" s="635"/>
      <c r="T14" s="635"/>
      <c r="U14" s="635"/>
      <c r="V14" s="635"/>
      <c r="W14" s="635"/>
      <c r="X14" s="635"/>
      <c r="Y14" s="636"/>
      <c r="Z14" s="672" t="s">
        <v>140</v>
      </c>
      <c r="AA14" s="672"/>
      <c r="AB14" s="672"/>
      <c r="AC14" s="672"/>
      <c r="AD14" s="673" t="s">
        <v>262</v>
      </c>
      <c r="AE14" s="673"/>
      <c r="AF14" s="673"/>
      <c r="AG14" s="673"/>
      <c r="AH14" s="673"/>
      <c r="AI14" s="673"/>
      <c r="AJ14" s="673"/>
      <c r="AK14" s="673"/>
      <c r="AL14" s="637" t="s">
        <v>239</v>
      </c>
      <c r="AM14" s="638"/>
      <c r="AN14" s="638"/>
      <c r="AO14" s="674"/>
      <c r="AP14" s="631" t="s">
        <v>263</v>
      </c>
      <c r="AQ14" s="632"/>
      <c r="AR14" s="632"/>
      <c r="AS14" s="632"/>
      <c r="AT14" s="632"/>
      <c r="AU14" s="632"/>
      <c r="AV14" s="632"/>
      <c r="AW14" s="632"/>
      <c r="AX14" s="632"/>
      <c r="AY14" s="632"/>
      <c r="AZ14" s="632"/>
      <c r="BA14" s="632"/>
      <c r="BB14" s="632"/>
      <c r="BC14" s="632"/>
      <c r="BD14" s="632"/>
      <c r="BE14" s="632"/>
      <c r="BF14" s="633"/>
      <c r="BG14" s="634">
        <v>659411</v>
      </c>
      <c r="BH14" s="635"/>
      <c r="BI14" s="635"/>
      <c r="BJ14" s="635"/>
      <c r="BK14" s="635"/>
      <c r="BL14" s="635"/>
      <c r="BM14" s="635"/>
      <c r="BN14" s="636"/>
      <c r="BO14" s="672">
        <v>2.4</v>
      </c>
      <c r="BP14" s="672"/>
      <c r="BQ14" s="672"/>
      <c r="BR14" s="672"/>
      <c r="BS14" s="673" t="s">
        <v>140</v>
      </c>
      <c r="BT14" s="673"/>
      <c r="BU14" s="673"/>
      <c r="BV14" s="673"/>
      <c r="BW14" s="673"/>
      <c r="BX14" s="673"/>
      <c r="BY14" s="673"/>
      <c r="BZ14" s="673"/>
      <c r="CA14" s="673"/>
      <c r="CB14" s="713"/>
      <c r="CD14" s="631" t="s">
        <v>264</v>
      </c>
      <c r="CE14" s="632"/>
      <c r="CF14" s="632"/>
      <c r="CG14" s="632"/>
      <c r="CH14" s="632"/>
      <c r="CI14" s="632"/>
      <c r="CJ14" s="632"/>
      <c r="CK14" s="632"/>
      <c r="CL14" s="632"/>
      <c r="CM14" s="632"/>
      <c r="CN14" s="632"/>
      <c r="CO14" s="632"/>
      <c r="CP14" s="632"/>
      <c r="CQ14" s="633"/>
      <c r="CR14" s="634">
        <v>2937417</v>
      </c>
      <c r="CS14" s="635"/>
      <c r="CT14" s="635"/>
      <c r="CU14" s="635"/>
      <c r="CV14" s="635"/>
      <c r="CW14" s="635"/>
      <c r="CX14" s="635"/>
      <c r="CY14" s="636"/>
      <c r="CZ14" s="672">
        <v>3.3</v>
      </c>
      <c r="DA14" s="672"/>
      <c r="DB14" s="672"/>
      <c r="DC14" s="672"/>
      <c r="DD14" s="640">
        <v>341579</v>
      </c>
      <c r="DE14" s="635"/>
      <c r="DF14" s="635"/>
      <c r="DG14" s="635"/>
      <c r="DH14" s="635"/>
      <c r="DI14" s="635"/>
      <c r="DJ14" s="635"/>
      <c r="DK14" s="635"/>
      <c r="DL14" s="635"/>
      <c r="DM14" s="635"/>
      <c r="DN14" s="635"/>
      <c r="DO14" s="635"/>
      <c r="DP14" s="636"/>
      <c r="DQ14" s="640">
        <v>2558690</v>
      </c>
      <c r="DR14" s="635"/>
      <c r="DS14" s="635"/>
      <c r="DT14" s="635"/>
      <c r="DU14" s="635"/>
      <c r="DV14" s="635"/>
      <c r="DW14" s="635"/>
      <c r="DX14" s="635"/>
      <c r="DY14" s="635"/>
      <c r="DZ14" s="635"/>
      <c r="EA14" s="635"/>
      <c r="EB14" s="635"/>
      <c r="EC14" s="671"/>
    </row>
    <row r="15" spans="2:143" ht="11.25" customHeight="1" x14ac:dyDescent="0.15">
      <c r="B15" s="631" t="s">
        <v>265</v>
      </c>
      <c r="C15" s="632"/>
      <c r="D15" s="632"/>
      <c r="E15" s="632"/>
      <c r="F15" s="632"/>
      <c r="G15" s="632"/>
      <c r="H15" s="632"/>
      <c r="I15" s="632"/>
      <c r="J15" s="632"/>
      <c r="K15" s="632"/>
      <c r="L15" s="632"/>
      <c r="M15" s="632"/>
      <c r="N15" s="632"/>
      <c r="O15" s="632"/>
      <c r="P15" s="632"/>
      <c r="Q15" s="633"/>
      <c r="R15" s="634" t="s">
        <v>140</v>
      </c>
      <c r="S15" s="635"/>
      <c r="T15" s="635"/>
      <c r="U15" s="635"/>
      <c r="V15" s="635"/>
      <c r="W15" s="635"/>
      <c r="X15" s="635"/>
      <c r="Y15" s="636"/>
      <c r="Z15" s="672" t="s">
        <v>140</v>
      </c>
      <c r="AA15" s="672"/>
      <c r="AB15" s="672"/>
      <c r="AC15" s="672"/>
      <c r="AD15" s="673" t="s">
        <v>239</v>
      </c>
      <c r="AE15" s="673"/>
      <c r="AF15" s="673"/>
      <c r="AG15" s="673"/>
      <c r="AH15" s="673"/>
      <c r="AI15" s="673"/>
      <c r="AJ15" s="673"/>
      <c r="AK15" s="673"/>
      <c r="AL15" s="637" t="s">
        <v>239</v>
      </c>
      <c r="AM15" s="638"/>
      <c r="AN15" s="638"/>
      <c r="AO15" s="674"/>
      <c r="AP15" s="631" t="s">
        <v>266</v>
      </c>
      <c r="AQ15" s="632"/>
      <c r="AR15" s="632"/>
      <c r="AS15" s="632"/>
      <c r="AT15" s="632"/>
      <c r="AU15" s="632"/>
      <c r="AV15" s="632"/>
      <c r="AW15" s="632"/>
      <c r="AX15" s="632"/>
      <c r="AY15" s="632"/>
      <c r="AZ15" s="632"/>
      <c r="BA15" s="632"/>
      <c r="BB15" s="632"/>
      <c r="BC15" s="632"/>
      <c r="BD15" s="632"/>
      <c r="BE15" s="632"/>
      <c r="BF15" s="633"/>
      <c r="BG15" s="634">
        <v>1236465</v>
      </c>
      <c r="BH15" s="635"/>
      <c r="BI15" s="635"/>
      <c r="BJ15" s="635"/>
      <c r="BK15" s="635"/>
      <c r="BL15" s="635"/>
      <c r="BM15" s="635"/>
      <c r="BN15" s="636"/>
      <c r="BO15" s="672">
        <v>4.5</v>
      </c>
      <c r="BP15" s="672"/>
      <c r="BQ15" s="672"/>
      <c r="BR15" s="672"/>
      <c r="BS15" s="673" t="s">
        <v>140</v>
      </c>
      <c r="BT15" s="673"/>
      <c r="BU15" s="673"/>
      <c r="BV15" s="673"/>
      <c r="BW15" s="673"/>
      <c r="BX15" s="673"/>
      <c r="BY15" s="673"/>
      <c r="BZ15" s="673"/>
      <c r="CA15" s="673"/>
      <c r="CB15" s="713"/>
      <c r="CD15" s="631" t="s">
        <v>267</v>
      </c>
      <c r="CE15" s="632"/>
      <c r="CF15" s="632"/>
      <c r="CG15" s="632"/>
      <c r="CH15" s="632"/>
      <c r="CI15" s="632"/>
      <c r="CJ15" s="632"/>
      <c r="CK15" s="632"/>
      <c r="CL15" s="632"/>
      <c r="CM15" s="632"/>
      <c r="CN15" s="632"/>
      <c r="CO15" s="632"/>
      <c r="CP15" s="632"/>
      <c r="CQ15" s="633"/>
      <c r="CR15" s="634">
        <v>7207028</v>
      </c>
      <c r="CS15" s="635"/>
      <c r="CT15" s="635"/>
      <c r="CU15" s="635"/>
      <c r="CV15" s="635"/>
      <c r="CW15" s="635"/>
      <c r="CX15" s="635"/>
      <c r="CY15" s="636"/>
      <c r="CZ15" s="672">
        <v>8</v>
      </c>
      <c r="DA15" s="672"/>
      <c r="DB15" s="672"/>
      <c r="DC15" s="672"/>
      <c r="DD15" s="640">
        <v>2115678</v>
      </c>
      <c r="DE15" s="635"/>
      <c r="DF15" s="635"/>
      <c r="DG15" s="635"/>
      <c r="DH15" s="635"/>
      <c r="DI15" s="635"/>
      <c r="DJ15" s="635"/>
      <c r="DK15" s="635"/>
      <c r="DL15" s="635"/>
      <c r="DM15" s="635"/>
      <c r="DN15" s="635"/>
      <c r="DO15" s="635"/>
      <c r="DP15" s="636"/>
      <c r="DQ15" s="640">
        <v>4420162</v>
      </c>
      <c r="DR15" s="635"/>
      <c r="DS15" s="635"/>
      <c r="DT15" s="635"/>
      <c r="DU15" s="635"/>
      <c r="DV15" s="635"/>
      <c r="DW15" s="635"/>
      <c r="DX15" s="635"/>
      <c r="DY15" s="635"/>
      <c r="DZ15" s="635"/>
      <c r="EA15" s="635"/>
      <c r="EB15" s="635"/>
      <c r="EC15" s="671"/>
    </row>
    <row r="16" spans="2:143" ht="11.25" customHeight="1" x14ac:dyDescent="0.15">
      <c r="B16" s="631" t="s">
        <v>268</v>
      </c>
      <c r="C16" s="632"/>
      <c r="D16" s="632"/>
      <c r="E16" s="632"/>
      <c r="F16" s="632"/>
      <c r="G16" s="632"/>
      <c r="H16" s="632"/>
      <c r="I16" s="632"/>
      <c r="J16" s="632"/>
      <c r="K16" s="632"/>
      <c r="L16" s="632"/>
      <c r="M16" s="632"/>
      <c r="N16" s="632"/>
      <c r="O16" s="632"/>
      <c r="P16" s="632"/>
      <c r="Q16" s="633"/>
      <c r="R16" s="634">
        <v>70217</v>
      </c>
      <c r="S16" s="635"/>
      <c r="T16" s="635"/>
      <c r="U16" s="635"/>
      <c r="V16" s="635"/>
      <c r="W16" s="635"/>
      <c r="X16" s="635"/>
      <c r="Y16" s="636"/>
      <c r="Z16" s="672">
        <v>0.1</v>
      </c>
      <c r="AA16" s="672"/>
      <c r="AB16" s="672"/>
      <c r="AC16" s="672"/>
      <c r="AD16" s="673">
        <v>70217</v>
      </c>
      <c r="AE16" s="673"/>
      <c r="AF16" s="673"/>
      <c r="AG16" s="673"/>
      <c r="AH16" s="673"/>
      <c r="AI16" s="673"/>
      <c r="AJ16" s="673"/>
      <c r="AK16" s="673"/>
      <c r="AL16" s="637">
        <v>0.1</v>
      </c>
      <c r="AM16" s="638"/>
      <c r="AN16" s="638"/>
      <c r="AO16" s="674"/>
      <c r="AP16" s="631" t="s">
        <v>269</v>
      </c>
      <c r="AQ16" s="632"/>
      <c r="AR16" s="632"/>
      <c r="AS16" s="632"/>
      <c r="AT16" s="632"/>
      <c r="AU16" s="632"/>
      <c r="AV16" s="632"/>
      <c r="AW16" s="632"/>
      <c r="AX16" s="632"/>
      <c r="AY16" s="632"/>
      <c r="AZ16" s="632"/>
      <c r="BA16" s="632"/>
      <c r="BB16" s="632"/>
      <c r="BC16" s="632"/>
      <c r="BD16" s="632"/>
      <c r="BE16" s="632"/>
      <c r="BF16" s="633"/>
      <c r="BG16" s="634" t="s">
        <v>262</v>
      </c>
      <c r="BH16" s="635"/>
      <c r="BI16" s="635"/>
      <c r="BJ16" s="635"/>
      <c r="BK16" s="635"/>
      <c r="BL16" s="635"/>
      <c r="BM16" s="635"/>
      <c r="BN16" s="636"/>
      <c r="BO16" s="672" t="s">
        <v>239</v>
      </c>
      <c r="BP16" s="672"/>
      <c r="BQ16" s="672"/>
      <c r="BR16" s="672"/>
      <c r="BS16" s="673" t="s">
        <v>140</v>
      </c>
      <c r="BT16" s="673"/>
      <c r="BU16" s="673"/>
      <c r="BV16" s="673"/>
      <c r="BW16" s="673"/>
      <c r="BX16" s="673"/>
      <c r="BY16" s="673"/>
      <c r="BZ16" s="673"/>
      <c r="CA16" s="673"/>
      <c r="CB16" s="713"/>
      <c r="CD16" s="631" t="s">
        <v>270</v>
      </c>
      <c r="CE16" s="632"/>
      <c r="CF16" s="632"/>
      <c r="CG16" s="632"/>
      <c r="CH16" s="632"/>
      <c r="CI16" s="632"/>
      <c r="CJ16" s="632"/>
      <c r="CK16" s="632"/>
      <c r="CL16" s="632"/>
      <c r="CM16" s="632"/>
      <c r="CN16" s="632"/>
      <c r="CO16" s="632"/>
      <c r="CP16" s="632"/>
      <c r="CQ16" s="633"/>
      <c r="CR16" s="634">
        <v>215609</v>
      </c>
      <c r="CS16" s="635"/>
      <c r="CT16" s="635"/>
      <c r="CU16" s="635"/>
      <c r="CV16" s="635"/>
      <c r="CW16" s="635"/>
      <c r="CX16" s="635"/>
      <c r="CY16" s="636"/>
      <c r="CZ16" s="672">
        <v>0.2</v>
      </c>
      <c r="DA16" s="672"/>
      <c r="DB16" s="672"/>
      <c r="DC16" s="672"/>
      <c r="DD16" s="640" t="s">
        <v>239</v>
      </c>
      <c r="DE16" s="635"/>
      <c r="DF16" s="635"/>
      <c r="DG16" s="635"/>
      <c r="DH16" s="635"/>
      <c r="DI16" s="635"/>
      <c r="DJ16" s="635"/>
      <c r="DK16" s="635"/>
      <c r="DL16" s="635"/>
      <c r="DM16" s="635"/>
      <c r="DN16" s="635"/>
      <c r="DO16" s="635"/>
      <c r="DP16" s="636"/>
      <c r="DQ16" s="640">
        <v>84685</v>
      </c>
      <c r="DR16" s="635"/>
      <c r="DS16" s="635"/>
      <c r="DT16" s="635"/>
      <c r="DU16" s="635"/>
      <c r="DV16" s="635"/>
      <c r="DW16" s="635"/>
      <c r="DX16" s="635"/>
      <c r="DY16" s="635"/>
      <c r="DZ16" s="635"/>
      <c r="EA16" s="635"/>
      <c r="EB16" s="635"/>
      <c r="EC16" s="671"/>
    </row>
    <row r="17" spans="2:133" ht="11.25" customHeight="1" x14ac:dyDescent="0.15">
      <c r="B17" s="631" t="s">
        <v>271</v>
      </c>
      <c r="C17" s="632"/>
      <c r="D17" s="632"/>
      <c r="E17" s="632"/>
      <c r="F17" s="632"/>
      <c r="G17" s="632"/>
      <c r="H17" s="632"/>
      <c r="I17" s="632"/>
      <c r="J17" s="632"/>
      <c r="K17" s="632"/>
      <c r="L17" s="632"/>
      <c r="M17" s="632"/>
      <c r="N17" s="632"/>
      <c r="O17" s="632"/>
      <c r="P17" s="632"/>
      <c r="Q17" s="633"/>
      <c r="R17" s="634">
        <v>487363</v>
      </c>
      <c r="S17" s="635"/>
      <c r="T17" s="635"/>
      <c r="U17" s="635"/>
      <c r="V17" s="635"/>
      <c r="W17" s="635"/>
      <c r="X17" s="635"/>
      <c r="Y17" s="636"/>
      <c r="Z17" s="672">
        <v>0.5</v>
      </c>
      <c r="AA17" s="672"/>
      <c r="AB17" s="672"/>
      <c r="AC17" s="672"/>
      <c r="AD17" s="673">
        <v>487363</v>
      </c>
      <c r="AE17" s="673"/>
      <c r="AF17" s="673"/>
      <c r="AG17" s="673"/>
      <c r="AH17" s="673"/>
      <c r="AI17" s="673"/>
      <c r="AJ17" s="673"/>
      <c r="AK17" s="673"/>
      <c r="AL17" s="637">
        <v>1</v>
      </c>
      <c r="AM17" s="638"/>
      <c r="AN17" s="638"/>
      <c r="AO17" s="674"/>
      <c r="AP17" s="631" t="s">
        <v>272</v>
      </c>
      <c r="AQ17" s="632"/>
      <c r="AR17" s="632"/>
      <c r="AS17" s="632"/>
      <c r="AT17" s="632"/>
      <c r="AU17" s="632"/>
      <c r="AV17" s="632"/>
      <c r="AW17" s="632"/>
      <c r="AX17" s="632"/>
      <c r="AY17" s="632"/>
      <c r="AZ17" s="632"/>
      <c r="BA17" s="632"/>
      <c r="BB17" s="632"/>
      <c r="BC17" s="632"/>
      <c r="BD17" s="632"/>
      <c r="BE17" s="632"/>
      <c r="BF17" s="633"/>
      <c r="BG17" s="634" t="s">
        <v>239</v>
      </c>
      <c r="BH17" s="635"/>
      <c r="BI17" s="635"/>
      <c r="BJ17" s="635"/>
      <c r="BK17" s="635"/>
      <c r="BL17" s="635"/>
      <c r="BM17" s="635"/>
      <c r="BN17" s="636"/>
      <c r="BO17" s="672" t="s">
        <v>239</v>
      </c>
      <c r="BP17" s="672"/>
      <c r="BQ17" s="672"/>
      <c r="BR17" s="672"/>
      <c r="BS17" s="673" t="s">
        <v>239</v>
      </c>
      <c r="BT17" s="673"/>
      <c r="BU17" s="673"/>
      <c r="BV17" s="673"/>
      <c r="BW17" s="673"/>
      <c r="BX17" s="673"/>
      <c r="BY17" s="673"/>
      <c r="BZ17" s="673"/>
      <c r="CA17" s="673"/>
      <c r="CB17" s="713"/>
      <c r="CD17" s="631" t="s">
        <v>273</v>
      </c>
      <c r="CE17" s="632"/>
      <c r="CF17" s="632"/>
      <c r="CG17" s="632"/>
      <c r="CH17" s="632"/>
      <c r="CI17" s="632"/>
      <c r="CJ17" s="632"/>
      <c r="CK17" s="632"/>
      <c r="CL17" s="632"/>
      <c r="CM17" s="632"/>
      <c r="CN17" s="632"/>
      <c r="CO17" s="632"/>
      <c r="CP17" s="632"/>
      <c r="CQ17" s="633"/>
      <c r="CR17" s="634">
        <v>10160514</v>
      </c>
      <c r="CS17" s="635"/>
      <c r="CT17" s="635"/>
      <c r="CU17" s="635"/>
      <c r="CV17" s="635"/>
      <c r="CW17" s="635"/>
      <c r="CX17" s="635"/>
      <c r="CY17" s="636"/>
      <c r="CZ17" s="672">
        <v>11.3</v>
      </c>
      <c r="DA17" s="672"/>
      <c r="DB17" s="672"/>
      <c r="DC17" s="672"/>
      <c r="DD17" s="640" t="s">
        <v>239</v>
      </c>
      <c r="DE17" s="635"/>
      <c r="DF17" s="635"/>
      <c r="DG17" s="635"/>
      <c r="DH17" s="635"/>
      <c r="DI17" s="635"/>
      <c r="DJ17" s="635"/>
      <c r="DK17" s="635"/>
      <c r="DL17" s="635"/>
      <c r="DM17" s="635"/>
      <c r="DN17" s="635"/>
      <c r="DO17" s="635"/>
      <c r="DP17" s="636"/>
      <c r="DQ17" s="640">
        <v>10111828</v>
      </c>
      <c r="DR17" s="635"/>
      <c r="DS17" s="635"/>
      <c r="DT17" s="635"/>
      <c r="DU17" s="635"/>
      <c r="DV17" s="635"/>
      <c r="DW17" s="635"/>
      <c r="DX17" s="635"/>
      <c r="DY17" s="635"/>
      <c r="DZ17" s="635"/>
      <c r="EA17" s="635"/>
      <c r="EB17" s="635"/>
      <c r="EC17" s="671"/>
    </row>
    <row r="18" spans="2:133" ht="11.25" customHeight="1" x14ac:dyDescent="0.15">
      <c r="B18" s="631" t="s">
        <v>274</v>
      </c>
      <c r="C18" s="632"/>
      <c r="D18" s="632"/>
      <c r="E18" s="632"/>
      <c r="F18" s="632"/>
      <c r="G18" s="632"/>
      <c r="H18" s="632"/>
      <c r="I18" s="632"/>
      <c r="J18" s="632"/>
      <c r="K18" s="632"/>
      <c r="L18" s="632"/>
      <c r="M18" s="632"/>
      <c r="N18" s="632"/>
      <c r="O18" s="632"/>
      <c r="P18" s="632"/>
      <c r="Q18" s="633"/>
      <c r="R18" s="634">
        <v>226387</v>
      </c>
      <c r="S18" s="635"/>
      <c r="T18" s="635"/>
      <c r="U18" s="635"/>
      <c r="V18" s="635"/>
      <c r="W18" s="635"/>
      <c r="X18" s="635"/>
      <c r="Y18" s="636"/>
      <c r="Z18" s="672">
        <v>0.2</v>
      </c>
      <c r="AA18" s="672"/>
      <c r="AB18" s="672"/>
      <c r="AC18" s="672"/>
      <c r="AD18" s="673">
        <v>226387</v>
      </c>
      <c r="AE18" s="673"/>
      <c r="AF18" s="673"/>
      <c r="AG18" s="673"/>
      <c r="AH18" s="673"/>
      <c r="AI18" s="673"/>
      <c r="AJ18" s="673"/>
      <c r="AK18" s="673"/>
      <c r="AL18" s="637">
        <v>0.5</v>
      </c>
      <c r="AM18" s="638"/>
      <c r="AN18" s="638"/>
      <c r="AO18" s="674"/>
      <c r="AP18" s="631" t="s">
        <v>275</v>
      </c>
      <c r="AQ18" s="632"/>
      <c r="AR18" s="632"/>
      <c r="AS18" s="632"/>
      <c r="AT18" s="632"/>
      <c r="AU18" s="632"/>
      <c r="AV18" s="632"/>
      <c r="AW18" s="632"/>
      <c r="AX18" s="632"/>
      <c r="AY18" s="632"/>
      <c r="AZ18" s="632"/>
      <c r="BA18" s="632"/>
      <c r="BB18" s="632"/>
      <c r="BC18" s="632"/>
      <c r="BD18" s="632"/>
      <c r="BE18" s="632"/>
      <c r="BF18" s="633"/>
      <c r="BG18" s="634" t="s">
        <v>239</v>
      </c>
      <c r="BH18" s="635"/>
      <c r="BI18" s="635"/>
      <c r="BJ18" s="635"/>
      <c r="BK18" s="635"/>
      <c r="BL18" s="635"/>
      <c r="BM18" s="635"/>
      <c r="BN18" s="636"/>
      <c r="BO18" s="672" t="s">
        <v>262</v>
      </c>
      <c r="BP18" s="672"/>
      <c r="BQ18" s="672"/>
      <c r="BR18" s="672"/>
      <c r="BS18" s="673" t="s">
        <v>239</v>
      </c>
      <c r="BT18" s="673"/>
      <c r="BU18" s="673"/>
      <c r="BV18" s="673"/>
      <c r="BW18" s="673"/>
      <c r="BX18" s="673"/>
      <c r="BY18" s="673"/>
      <c r="BZ18" s="673"/>
      <c r="CA18" s="673"/>
      <c r="CB18" s="713"/>
      <c r="CD18" s="631" t="s">
        <v>276</v>
      </c>
      <c r="CE18" s="632"/>
      <c r="CF18" s="632"/>
      <c r="CG18" s="632"/>
      <c r="CH18" s="632"/>
      <c r="CI18" s="632"/>
      <c r="CJ18" s="632"/>
      <c r="CK18" s="632"/>
      <c r="CL18" s="632"/>
      <c r="CM18" s="632"/>
      <c r="CN18" s="632"/>
      <c r="CO18" s="632"/>
      <c r="CP18" s="632"/>
      <c r="CQ18" s="633"/>
      <c r="CR18" s="634" t="s">
        <v>140</v>
      </c>
      <c r="CS18" s="635"/>
      <c r="CT18" s="635"/>
      <c r="CU18" s="635"/>
      <c r="CV18" s="635"/>
      <c r="CW18" s="635"/>
      <c r="CX18" s="635"/>
      <c r="CY18" s="636"/>
      <c r="CZ18" s="672" t="s">
        <v>140</v>
      </c>
      <c r="DA18" s="672"/>
      <c r="DB18" s="672"/>
      <c r="DC18" s="672"/>
      <c r="DD18" s="640" t="s">
        <v>239</v>
      </c>
      <c r="DE18" s="635"/>
      <c r="DF18" s="635"/>
      <c r="DG18" s="635"/>
      <c r="DH18" s="635"/>
      <c r="DI18" s="635"/>
      <c r="DJ18" s="635"/>
      <c r="DK18" s="635"/>
      <c r="DL18" s="635"/>
      <c r="DM18" s="635"/>
      <c r="DN18" s="635"/>
      <c r="DO18" s="635"/>
      <c r="DP18" s="636"/>
      <c r="DQ18" s="640" t="s">
        <v>239</v>
      </c>
      <c r="DR18" s="635"/>
      <c r="DS18" s="635"/>
      <c r="DT18" s="635"/>
      <c r="DU18" s="635"/>
      <c r="DV18" s="635"/>
      <c r="DW18" s="635"/>
      <c r="DX18" s="635"/>
      <c r="DY18" s="635"/>
      <c r="DZ18" s="635"/>
      <c r="EA18" s="635"/>
      <c r="EB18" s="635"/>
      <c r="EC18" s="671"/>
    </row>
    <row r="19" spans="2:133" ht="11.25" customHeight="1" x14ac:dyDescent="0.15">
      <c r="B19" s="631" t="s">
        <v>277</v>
      </c>
      <c r="C19" s="632"/>
      <c r="D19" s="632"/>
      <c r="E19" s="632"/>
      <c r="F19" s="632"/>
      <c r="G19" s="632"/>
      <c r="H19" s="632"/>
      <c r="I19" s="632"/>
      <c r="J19" s="632"/>
      <c r="K19" s="632"/>
      <c r="L19" s="632"/>
      <c r="M19" s="632"/>
      <c r="N19" s="632"/>
      <c r="O19" s="632"/>
      <c r="P19" s="632"/>
      <c r="Q19" s="633"/>
      <c r="R19" s="634">
        <v>219590</v>
      </c>
      <c r="S19" s="635"/>
      <c r="T19" s="635"/>
      <c r="U19" s="635"/>
      <c r="V19" s="635"/>
      <c r="W19" s="635"/>
      <c r="X19" s="635"/>
      <c r="Y19" s="636"/>
      <c r="Z19" s="672">
        <v>0.2</v>
      </c>
      <c r="AA19" s="672"/>
      <c r="AB19" s="672"/>
      <c r="AC19" s="672"/>
      <c r="AD19" s="673">
        <v>219590</v>
      </c>
      <c r="AE19" s="673"/>
      <c r="AF19" s="673"/>
      <c r="AG19" s="673"/>
      <c r="AH19" s="673"/>
      <c r="AI19" s="673"/>
      <c r="AJ19" s="673"/>
      <c r="AK19" s="673"/>
      <c r="AL19" s="637">
        <v>0.5</v>
      </c>
      <c r="AM19" s="638"/>
      <c r="AN19" s="638"/>
      <c r="AO19" s="674"/>
      <c r="AP19" s="631" t="s">
        <v>278</v>
      </c>
      <c r="AQ19" s="632"/>
      <c r="AR19" s="632"/>
      <c r="AS19" s="632"/>
      <c r="AT19" s="632"/>
      <c r="AU19" s="632"/>
      <c r="AV19" s="632"/>
      <c r="AW19" s="632"/>
      <c r="AX19" s="632"/>
      <c r="AY19" s="632"/>
      <c r="AZ19" s="632"/>
      <c r="BA19" s="632"/>
      <c r="BB19" s="632"/>
      <c r="BC19" s="632"/>
      <c r="BD19" s="632"/>
      <c r="BE19" s="632"/>
      <c r="BF19" s="633"/>
      <c r="BG19" s="634">
        <v>1624946</v>
      </c>
      <c r="BH19" s="635"/>
      <c r="BI19" s="635"/>
      <c r="BJ19" s="635"/>
      <c r="BK19" s="635"/>
      <c r="BL19" s="635"/>
      <c r="BM19" s="635"/>
      <c r="BN19" s="636"/>
      <c r="BO19" s="672">
        <v>5.9</v>
      </c>
      <c r="BP19" s="672"/>
      <c r="BQ19" s="672"/>
      <c r="BR19" s="672"/>
      <c r="BS19" s="673" t="s">
        <v>140</v>
      </c>
      <c r="BT19" s="673"/>
      <c r="BU19" s="673"/>
      <c r="BV19" s="673"/>
      <c r="BW19" s="673"/>
      <c r="BX19" s="673"/>
      <c r="BY19" s="673"/>
      <c r="BZ19" s="673"/>
      <c r="CA19" s="673"/>
      <c r="CB19" s="713"/>
      <c r="CD19" s="631" t="s">
        <v>279</v>
      </c>
      <c r="CE19" s="632"/>
      <c r="CF19" s="632"/>
      <c r="CG19" s="632"/>
      <c r="CH19" s="632"/>
      <c r="CI19" s="632"/>
      <c r="CJ19" s="632"/>
      <c r="CK19" s="632"/>
      <c r="CL19" s="632"/>
      <c r="CM19" s="632"/>
      <c r="CN19" s="632"/>
      <c r="CO19" s="632"/>
      <c r="CP19" s="632"/>
      <c r="CQ19" s="633"/>
      <c r="CR19" s="634" t="s">
        <v>140</v>
      </c>
      <c r="CS19" s="635"/>
      <c r="CT19" s="635"/>
      <c r="CU19" s="635"/>
      <c r="CV19" s="635"/>
      <c r="CW19" s="635"/>
      <c r="CX19" s="635"/>
      <c r="CY19" s="636"/>
      <c r="CZ19" s="672" t="s">
        <v>239</v>
      </c>
      <c r="DA19" s="672"/>
      <c r="DB19" s="672"/>
      <c r="DC19" s="672"/>
      <c r="DD19" s="640" t="s">
        <v>239</v>
      </c>
      <c r="DE19" s="635"/>
      <c r="DF19" s="635"/>
      <c r="DG19" s="635"/>
      <c r="DH19" s="635"/>
      <c r="DI19" s="635"/>
      <c r="DJ19" s="635"/>
      <c r="DK19" s="635"/>
      <c r="DL19" s="635"/>
      <c r="DM19" s="635"/>
      <c r="DN19" s="635"/>
      <c r="DO19" s="635"/>
      <c r="DP19" s="636"/>
      <c r="DQ19" s="640" t="s">
        <v>140</v>
      </c>
      <c r="DR19" s="635"/>
      <c r="DS19" s="635"/>
      <c r="DT19" s="635"/>
      <c r="DU19" s="635"/>
      <c r="DV19" s="635"/>
      <c r="DW19" s="635"/>
      <c r="DX19" s="635"/>
      <c r="DY19" s="635"/>
      <c r="DZ19" s="635"/>
      <c r="EA19" s="635"/>
      <c r="EB19" s="635"/>
      <c r="EC19" s="671"/>
    </row>
    <row r="20" spans="2:133" ht="11.25" customHeight="1" x14ac:dyDescent="0.15">
      <c r="B20" s="701" t="s">
        <v>280</v>
      </c>
      <c r="C20" s="702"/>
      <c r="D20" s="702"/>
      <c r="E20" s="702"/>
      <c r="F20" s="702"/>
      <c r="G20" s="702"/>
      <c r="H20" s="702"/>
      <c r="I20" s="702"/>
      <c r="J20" s="702"/>
      <c r="K20" s="702"/>
      <c r="L20" s="702"/>
      <c r="M20" s="702"/>
      <c r="N20" s="702"/>
      <c r="O20" s="702"/>
      <c r="P20" s="702"/>
      <c r="Q20" s="703"/>
      <c r="R20" s="634">
        <v>6797</v>
      </c>
      <c r="S20" s="635"/>
      <c r="T20" s="635"/>
      <c r="U20" s="635"/>
      <c r="V20" s="635"/>
      <c r="W20" s="635"/>
      <c r="X20" s="635"/>
      <c r="Y20" s="636"/>
      <c r="Z20" s="672">
        <v>0</v>
      </c>
      <c r="AA20" s="672"/>
      <c r="AB20" s="672"/>
      <c r="AC20" s="672"/>
      <c r="AD20" s="673">
        <v>6797</v>
      </c>
      <c r="AE20" s="673"/>
      <c r="AF20" s="673"/>
      <c r="AG20" s="673"/>
      <c r="AH20" s="673"/>
      <c r="AI20" s="673"/>
      <c r="AJ20" s="673"/>
      <c r="AK20" s="673"/>
      <c r="AL20" s="637">
        <v>0</v>
      </c>
      <c r="AM20" s="638"/>
      <c r="AN20" s="638"/>
      <c r="AO20" s="674"/>
      <c r="AP20" s="631" t="s">
        <v>281</v>
      </c>
      <c r="AQ20" s="632"/>
      <c r="AR20" s="632"/>
      <c r="AS20" s="632"/>
      <c r="AT20" s="632"/>
      <c r="AU20" s="632"/>
      <c r="AV20" s="632"/>
      <c r="AW20" s="632"/>
      <c r="AX20" s="632"/>
      <c r="AY20" s="632"/>
      <c r="AZ20" s="632"/>
      <c r="BA20" s="632"/>
      <c r="BB20" s="632"/>
      <c r="BC20" s="632"/>
      <c r="BD20" s="632"/>
      <c r="BE20" s="632"/>
      <c r="BF20" s="633"/>
      <c r="BG20" s="634">
        <v>1624946</v>
      </c>
      <c r="BH20" s="635"/>
      <c r="BI20" s="635"/>
      <c r="BJ20" s="635"/>
      <c r="BK20" s="635"/>
      <c r="BL20" s="635"/>
      <c r="BM20" s="635"/>
      <c r="BN20" s="636"/>
      <c r="BO20" s="672">
        <v>5.9</v>
      </c>
      <c r="BP20" s="672"/>
      <c r="BQ20" s="672"/>
      <c r="BR20" s="672"/>
      <c r="BS20" s="673" t="s">
        <v>262</v>
      </c>
      <c r="BT20" s="673"/>
      <c r="BU20" s="673"/>
      <c r="BV20" s="673"/>
      <c r="BW20" s="673"/>
      <c r="BX20" s="673"/>
      <c r="BY20" s="673"/>
      <c r="BZ20" s="673"/>
      <c r="CA20" s="673"/>
      <c r="CB20" s="713"/>
      <c r="CD20" s="631" t="s">
        <v>282</v>
      </c>
      <c r="CE20" s="632"/>
      <c r="CF20" s="632"/>
      <c r="CG20" s="632"/>
      <c r="CH20" s="632"/>
      <c r="CI20" s="632"/>
      <c r="CJ20" s="632"/>
      <c r="CK20" s="632"/>
      <c r="CL20" s="632"/>
      <c r="CM20" s="632"/>
      <c r="CN20" s="632"/>
      <c r="CO20" s="632"/>
      <c r="CP20" s="632"/>
      <c r="CQ20" s="633"/>
      <c r="CR20" s="634">
        <v>89937702</v>
      </c>
      <c r="CS20" s="635"/>
      <c r="CT20" s="635"/>
      <c r="CU20" s="635"/>
      <c r="CV20" s="635"/>
      <c r="CW20" s="635"/>
      <c r="CX20" s="635"/>
      <c r="CY20" s="636"/>
      <c r="CZ20" s="672">
        <v>100</v>
      </c>
      <c r="DA20" s="672"/>
      <c r="DB20" s="672"/>
      <c r="DC20" s="672"/>
      <c r="DD20" s="640">
        <v>11011679</v>
      </c>
      <c r="DE20" s="635"/>
      <c r="DF20" s="635"/>
      <c r="DG20" s="635"/>
      <c r="DH20" s="635"/>
      <c r="DI20" s="635"/>
      <c r="DJ20" s="635"/>
      <c r="DK20" s="635"/>
      <c r="DL20" s="635"/>
      <c r="DM20" s="635"/>
      <c r="DN20" s="635"/>
      <c r="DO20" s="635"/>
      <c r="DP20" s="636"/>
      <c r="DQ20" s="640">
        <v>58023014</v>
      </c>
      <c r="DR20" s="635"/>
      <c r="DS20" s="635"/>
      <c r="DT20" s="635"/>
      <c r="DU20" s="635"/>
      <c r="DV20" s="635"/>
      <c r="DW20" s="635"/>
      <c r="DX20" s="635"/>
      <c r="DY20" s="635"/>
      <c r="DZ20" s="635"/>
      <c r="EA20" s="635"/>
      <c r="EB20" s="635"/>
      <c r="EC20" s="671"/>
    </row>
    <row r="21" spans="2:133" ht="11.25" customHeight="1" x14ac:dyDescent="0.15">
      <c r="B21" s="631" t="s">
        <v>283</v>
      </c>
      <c r="C21" s="632"/>
      <c r="D21" s="632"/>
      <c r="E21" s="632"/>
      <c r="F21" s="632"/>
      <c r="G21" s="632"/>
      <c r="H21" s="632"/>
      <c r="I21" s="632"/>
      <c r="J21" s="632"/>
      <c r="K21" s="632"/>
      <c r="L21" s="632"/>
      <c r="M21" s="632"/>
      <c r="N21" s="632"/>
      <c r="O21" s="632"/>
      <c r="P21" s="632"/>
      <c r="Q21" s="633"/>
      <c r="R21" s="634">
        <v>17377294</v>
      </c>
      <c r="S21" s="635"/>
      <c r="T21" s="635"/>
      <c r="U21" s="635"/>
      <c r="V21" s="635"/>
      <c r="W21" s="635"/>
      <c r="X21" s="635"/>
      <c r="Y21" s="636"/>
      <c r="Z21" s="672">
        <v>19.100000000000001</v>
      </c>
      <c r="AA21" s="672"/>
      <c r="AB21" s="672"/>
      <c r="AC21" s="672"/>
      <c r="AD21" s="673">
        <v>15365785</v>
      </c>
      <c r="AE21" s="673"/>
      <c r="AF21" s="673"/>
      <c r="AG21" s="673"/>
      <c r="AH21" s="673"/>
      <c r="AI21" s="673"/>
      <c r="AJ21" s="673"/>
      <c r="AK21" s="673"/>
      <c r="AL21" s="637">
        <v>31.7</v>
      </c>
      <c r="AM21" s="638"/>
      <c r="AN21" s="638"/>
      <c r="AO21" s="674"/>
      <c r="AP21" s="631" t="s">
        <v>284</v>
      </c>
      <c r="AQ21" s="711"/>
      <c r="AR21" s="711"/>
      <c r="AS21" s="711"/>
      <c r="AT21" s="711"/>
      <c r="AU21" s="711"/>
      <c r="AV21" s="711"/>
      <c r="AW21" s="711"/>
      <c r="AX21" s="711"/>
      <c r="AY21" s="711"/>
      <c r="AZ21" s="711"/>
      <c r="BA21" s="711"/>
      <c r="BB21" s="711"/>
      <c r="BC21" s="711"/>
      <c r="BD21" s="711"/>
      <c r="BE21" s="711"/>
      <c r="BF21" s="712"/>
      <c r="BG21" s="634">
        <v>59013</v>
      </c>
      <c r="BH21" s="635"/>
      <c r="BI21" s="635"/>
      <c r="BJ21" s="635"/>
      <c r="BK21" s="635"/>
      <c r="BL21" s="635"/>
      <c r="BM21" s="635"/>
      <c r="BN21" s="636"/>
      <c r="BO21" s="672">
        <v>0.2</v>
      </c>
      <c r="BP21" s="672"/>
      <c r="BQ21" s="672"/>
      <c r="BR21" s="672"/>
      <c r="BS21" s="673" t="s">
        <v>140</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15">
      <c r="B22" s="631" t="s">
        <v>285</v>
      </c>
      <c r="C22" s="632"/>
      <c r="D22" s="632"/>
      <c r="E22" s="632"/>
      <c r="F22" s="632"/>
      <c r="G22" s="632"/>
      <c r="H22" s="632"/>
      <c r="I22" s="632"/>
      <c r="J22" s="632"/>
      <c r="K22" s="632"/>
      <c r="L22" s="632"/>
      <c r="M22" s="632"/>
      <c r="N22" s="632"/>
      <c r="O22" s="632"/>
      <c r="P22" s="632"/>
      <c r="Q22" s="633"/>
      <c r="R22" s="634">
        <v>15365785</v>
      </c>
      <c r="S22" s="635"/>
      <c r="T22" s="635"/>
      <c r="U22" s="635"/>
      <c r="V22" s="635"/>
      <c r="W22" s="635"/>
      <c r="X22" s="635"/>
      <c r="Y22" s="636"/>
      <c r="Z22" s="672">
        <v>16.8</v>
      </c>
      <c r="AA22" s="672"/>
      <c r="AB22" s="672"/>
      <c r="AC22" s="672"/>
      <c r="AD22" s="673">
        <v>15365785</v>
      </c>
      <c r="AE22" s="673"/>
      <c r="AF22" s="673"/>
      <c r="AG22" s="673"/>
      <c r="AH22" s="673"/>
      <c r="AI22" s="673"/>
      <c r="AJ22" s="673"/>
      <c r="AK22" s="673"/>
      <c r="AL22" s="637">
        <v>31.7</v>
      </c>
      <c r="AM22" s="638"/>
      <c r="AN22" s="638"/>
      <c r="AO22" s="674"/>
      <c r="AP22" s="631" t="s">
        <v>286</v>
      </c>
      <c r="AQ22" s="711"/>
      <c r="AR22" s="711"/>
      <c r="AS22" s="711"/>
      <c r="AT22" s="711"/>
      <c r="AU22" s="711"/>
      <c r="AV22" s="711"/>
      <c r="AW22" s="711"/>
      <c r="AX22" s="711"/>
      <c r="AY22" s="711"/>
      <c r="AZ22" s="711"/>
      <c r="BA22" s="711"/>
      <c r="BB22" s="711"/>
      <c r="BC22" s="711"/>
      <c r="BD22" s="711"/>
      <c r="BE22" s="711"/>
      <c r="BF22" s="712"/>
      <c r="BG22" s="634" t="s">
        <v>239</v>
      </c>
      <c r="BH22" s="635"/>
      <c r="BI22" s="635"/>
      <c r="BJ22" s="635"/>
      <c r="BK22" s="635"/>
      <c r="BL22" s="635"/>
      <c r="BM22" s="635"/>
      <c r="BN22" s="636"/>
      <c r="BO22" s="672" t="s">
        <v>239</v>
      </c>
      <c r="BP22" s="672"/>
      <c r="BQ22" s="672"/>
      <c r="BR22" s="672"/>
      <c r="BS22" s="673" t="s">
        <v>239</v>
      </c>
      <c r="BT22" s="673"/>
      <c r="BU22" s="673"/>
      <c r="BV22" s="673"/>
      <c r="BW22" s="673"/>
      <c r="BX22" s="673"/>
      <c r="BY22" s="673"/>
      <c r="BZ22" s="673"/>
      <c r="CA22" s="673"/>
      <c r="CB22" s="713"/>
      <c r="CD22" s="686" t="s">
        <v>287</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631" t="s">
        <v>288</v>
      </c>
      <c r="C23" s="632"/>
      <c r="D23" s="632"/>
      <c r="E23" s="632"/>
      <c r="F23" s="632"/>
      <c r="G23" s="632"/>
      <c r="H23" s="632"/>
      <c r="I23" s="632"/>
      <c r="J23" s="632"/>
      <c r="K23" s="632"/>
      <c r="L23" s="632"/>
      <c r="M23" s="632"/>
      <c r="N23" s="632"/>
      <c r="O23" s="632"/>
      <c r="P23" s="632"/>
      <c r="Q23" s="633"/>
      <c r="R23" s="634">
        <v>2011509</v>
      </c>
      <c r="S23" s="635"/>
      <c r="T23" s="635"/>
      <c r="U23" s="635"/>
      <c r="V23" s="635"/>
      <c r="W23" s="635"/>
      <c r="X23" s="635"/>
      <c r="Y23" s="636"/>
      <c r="Z23" s="672">
        <v>2.2000000000000002</v>
      </c>
      <c r="AA23" s="672"/>
      <c r="AB23" s="672"/>
      <c r="AC23" s="672"/>
      <c r="AD23" s="673" t="s">
        <v>239</v>
      </c>
      <c r="AE23" s="673"/>
      <c r="AF23" s="673"/>
      <c r="AG23" s="673"/>
      <c r="AH23" s="673"/>
      <c r="AI23" s="673"/>
      <c r="AJ23" s="673"/>
      <c r="AK23" s="673"/>
      <c r="AL23" s="637" t="s">
        <v>239</v>
      </c>
      <c r="AM23" s="638"/>
      <c r="AN23" s="638"/>
      <c r="AO23" s="674"/>
      <c r="AP23" s="631" t="s">
        <v>289</v>
      </c>
      <c r="AQ23" s="711"/>
      <c r="AR23" s="711"/>
      <c r="AS23" s="711"/>
      <c r="AT23" s="711"/>
      <c r="AU23" s="711"/>
      <c r="AV23" s="711"/>
      <c r="AW23" s="711"/>
      <c r="AX23" s="711"/>
      <c r="AY23" s="711"/>
      <c r="AZ23" s="711"/>
      <c r="BA23" s="711"/>
      <c r="BB23" s="711"/>
      <c r="BC23" s="711"/>
      <c r="BD23" s="711"/>
      <c r="BE23" s="711"/>
      <c r="BF23" s="712"/>
      <c r="BG23" s="634">
        <v>1565933</v>
      </c>
      <c r="BH23" s="635"/>
      <c r="BI23" s="635"/>
      <c r="BJ23" s="635"/>
      <c r="BK23" s="635"/>
      <c r="BL23" s="635"/>
      <c r="BM23" s="635"/>
      <c r="BN23" s="636"/>
      <c r="BO23" s="672">
        <v>5.7</v>
      </c>
      <c r="BP23" s="672"/>
      <c r="BQ23" s="672"/>
      <c r="BR23" s="672"/>
      <c r="BS23" s="673" t="s">
        <v>239</v>
      </c>
      <c r="BT23" s="673"/>
      <c r="BU23" s="673"/>
      <c r="BV23" s="673"/>
      <c r="BW23" s="673"/>
      <c r="BX23" s="673"/>
      <c r="BY23" s="673"/>
      <c r="BZ23" s="673"/>
      <c r="CA23" s="673"/>
      <c r="CB23" s="713"/>
      <c r="CD23" s="686" t="s">
        <v>227</v>
      </c>
      <c r="CE23" s="687"/>
      <c r="CF23" s="687"/>
      <c r="CG23" s="687"/>
      <c r="CH23" s="687"/>
      <c r="CI23" s="687"/>
      <c r="CJ23" s="687"/>
      <c r="CK23" s="687"/>
      <c r="CL23" s="687"/>
      <c r="CM23" s="687"/>
      <c r="CN23" s="687"/>
      <c r="CO23" s="687"/>
      <c r="CP23" s="687"/>
      <c r="CQ23" s="688"/>
      <c r="CR23" s="686" t="s">
        <v>290</v>
      </c>
      <c r="CS23" s="687"/>
      <c r="CT23" s="687"/>
      <c r="CU23" s="687"/>
      <c r="CV23" s="687"/>
      <c r="CW23" s="687"/>
      <c r="CX23" s="687"/>
      <c r="CY23" s="688"/>
      <c r="CZ23" s="686" t="s">
        <v>291</v>
      </c>
      <c r="DA23" s="687"/>
      <c r="DB23" s="687"/>
      <c r="DC23" s="688"/>
      <c r="DD23" s="686" t="s">
        <v>292</v>
      </c>
      <c r="DE23" s="687"/>
      <c r="DF23" s="687"/>
      <c r="DG23" s="687"/>
      <c r="DH23" s="687"/>
      <c r="DI23" s="687"/>
      <c r="DJ23" s="687"/>
      <c r="DK23" s="688"/>
      <c r="DL23" s="724" t="s">
        <v>293</v>
      </c>
      <c r="DM23" s="725"/>
      <c r="DN23" s="725"/>
      <c r="DO23" s="725"/>
      <c r="DP23" s="725"/>
      <c r="DQ23" s="725"/>
      <c r="DR23" s="725"/>
      <c r="DS23" s="725"/>
      <c r="DT23" s="725"/>
      <c r="DU23" s="725"/>
      <c r="DV23" s="726"/>
      <c r="DW23" s="686" t="s">
        <v>294</v>
      </c>
      <c r="DX23" s="687"/>
      <c r="DY23" s="687"/>
      <c r="DZ23" s="687"/>
      <c r="EA23" s="687"/>
      <c r="EB23" s="687"/>
      <c r="EC23" s="688"/>
    </row>
    <row r="24" spans="2:133" ht="11.25" customHeight="1" x14ac:dyDescent="0.15">
      <c r="B24" s="631" t="s">
        <v>295</v>
      </c>
      <c r="C24" s="632"/>
      <c r="D24" s="632"/>
      <c r="E24" s="632"/>
      <c r="F24" s="632"/>
      <c r="G24" s="632"/>
      <c r="H24" s="632"/>
      <c r="I24" s="632"/>
      <c r="J24" s="632"/>
      <c r="K24" s="632"/>
      <c r="L24" s="632"/>
      <c r="M24" s="632"/>
      <c r="N24" s="632"/>
      <c r="O24" s="632"/>
      <c r="P24" s="632"/>
      <c r="Q24" s="633"/>
      <c r="R24" s="634" t="s">
        <v>140</v>
      </c>
      <c r="S24" s="635"/>
      <c r="T24" s="635"/>
      <c r="U24" s="635"/>
      <c r="V24" s="635"/>
      <c r="W24" s="635"/>
      <c r="X24" s="635"/>
      <c r="Y24" s="636"/>
      <c r="Z24" s="672" t="s">
        <v>239</v>
      </c>
      <c r="AA24" s="672"/>
      <c r="AB24" s="672"/>
      <c r="AC24" s="672"/>
      <c r="AD24" s="673" t="s">
        <v>239</v>
      </c>
      <c r="AE24" s="673"/>
      <c r="AF24" s="673"/>
      <c r="AG24" s="673"/>
      <c r="AH24" s="673"/>
      <c r="AI24" s="673"/>
      <c r="AJ24" s="673"/>
      <c r="AK24" s="673"/>
      <c r="AL24" s="637" t="s">
        <v>140</v>
      </c>
      <c r="AM24" s="638"/>
      <c r="AN24" s="638"/>
      <c r="AO24" s="674"/>
      <c r="AP24" s="631" t="s">
        <v>296</v>
      </c>
      <c r="AQ24" s="711"/>
      <c r="AR24" s="711"/>
      <c r="AS24" s="711"/>
      <c r="AT24" s="711"/>
      <c r="AU24" s="711"/>
      <c r="AV24" s="711"/>
      <c r="AW24" s="711"/>
      <c r="AX24" s="711"/>
      <c r="AY24" s="711"/>
      <c r="AZ24" s="711"/>
      <c r="BA24" s="711"/>
      <c r="BB24" s="711"/>
      <c r="BC24" s="711"/>
      <c r="BD24" s="711"/>
      <c r="BE24" s="711"/>
      <c r="BF24" s="712"/>
      <c r="BG24" s="634" t="s">
        <v>262</v>
      </c>
      <c r="BH24" s="635"/>
      <c r="BI24" s="635"/>
      <c r="BJ24" s="635"/>
      <c r="BK24" s="635"/>
      <c r="BL24" s="635"/>
      <c r="BM24" s="635"/>
      <c r="BN24" s="636"/>
      <c r="BO24" s="672" t="s">
        <v>239</v>
      </c>
      <c r="BP24" s="672"/>
      <c r="BQ24" s="672"/>
      <c r="BR24" s="672"/>
      <c r="BS24" s="673" t="s">
        <v>239</v>
      </c>
      <c r="BT24" s="673"/>
      <c r="BU24" s="673"/>
      <c r="BV24" s="673"/>
      <c r="BW24" s="673"/>
      <c r="BX24" s="673"/>
      <c r="BY24" s="673"/>
      <c r="BZ24" s="673"/>
      <c r="CA24" s="673"/>
      <c r="CB24" s="713"/>
      <c r="CD24" s="692" t="s">
        <v>297</v>
      </c>
      <c r="CE24" s="693"/>
      <c r="CF24" s="693"/>
      <c r="CG24" s="693"/>
      <c r="CH24" s="693"/>
      <c r="CI24" s="693"/>
      <c r="CJ24" s="693"/>
      <c r="CK24" s="693"/>
      <c r="CL24" s="693"/>
      <c r="CM24" s="693"/>
      <c r="CN24" s="693"/>
      <c r="CO24" s="693"/>
      <c r="CP24" s="693"/>
      <c r="CQ24" s="694"/>
      <c r="CR24" s="689">
        <v>45310720</v>
      </c>
      <c r="CS24" s="690"/>
      <c r="CT24" s="690"/>
      <c r="CU24" s="690"/>
      <c r="CV24" s="690"/>
      <c r="CW24" s="690"/>
      <c r="CX24" s="690"/>
      <c r="CY24" s="715"/>
      <c r="CZ24" s="716">
        <v>50.4</v>
      </c>
      <c r="DA24" s="698"/>
      <c r="DB24" s="698"/>
      <c r="DC24" s="718"/>
      <c r="DD24" s="714">
        <v>30660727</v>
      </c>
      <c r="DE24" s="690"/>
      <c r="DF24" s="690"/>
      <c r="DG24" s="690"/>
      <c r="DH24" s="690"/>
      <c r="DI24" s="690"/>
      <c r="DJ24" s="690"/>
      <c r="DK24" s="715"/>
      <c r="DL24" s="714">
        <v>30366807</v>
      </c>
      <c r="DM24" s="690"/>
      <c r="DN24" s="690"/>
      <c r="DO24" s="690"/>
      <c r="DP24" s="690"/>
      <c r="DQ24" s="690"/>
      <c r="DR24" s="690"/>
      <c r="DS24" s="690"/>
      <c r="DT24" s="690"/>
      <c r="DU24" s="690"/>
      <c r="DV24" s="715"/>
      <c r="DW24" s="716">
        <v>61.6</v>
      </c>
      <c r="DX24" s="698"/>
      <c r="DY24" s="698"/>
      <c r="DZ24" s="698"/>
      <c r="EA24" s="698"/>
      <c r="EB24" s="698"/>
      <c r="EC24" s="717"/>
    </row>
    <row r="25" spans="2:133" ht="11.25" customHeight="1" x14ac:dyDescent="0.15">
      <c r="B25" s="631" t="s">
        <v>298</v>
      </c>
      <c r="C25" s="632"/>
      <c r="D25" s="632"/>
      <c r="E25" s="632"/>
      <c r="F25" s="632"/>
      <c r="G25" s="632"/>
      <c r="H25" s="632"/>
      <c r="I25" s="632"/>
      <c r="J25" s="632"/>
      <c r="K25" s="632"/>
      <c r="L25" s="632"/>
      <c r="M25" s="632"/>
      <c r="N25" s="632"/>
      <c r="O25" s="632"/>
      <c r="P25" s="632"/>
      <c r="Q25" s="633"/>
      <c r="R25" s="634">
        <v>51377892</v>
      </c>
      <c r="S25" s="635"/>
      <c r="T25" s="635"/>
      <c r="U25" s="635"/>
      <c r="V25" s="635"/>
      <c r="W25" s="635"/>
      <c r="X25" s="635"/>
      <c r="Y25" s="636"/>
      <c r="Z25" s="672">
        <v>56.3</v>
      </c>
      <c r="AA25" s="672"/>
      <c r="AB25" s="672"/>
      <c r="AC25" s="672"/>
      <c r="AD25" s="673">
        <v>47800450</v>
      </c>
      <c r="AE25" s="673"/>
      <c r="AF25" s="673"/>
      <c r="AG25" s="673"/>
      <c r="AH25" s="673"/>
      <c r="AI25" s="673"/>
      <c r="AJ25" s="673"/>
      <c r="AK25" s="673"/>
      <c r="AL25" s="637">
        <v>98.8</v>
      </c>
      <c r="AM25" s="638"/>
      <c r="AN25" s="638"/>
      <c r="AO25" s="674"/>
      <c r="AP25" s="631" t="s">
        <v>299</v>
      </c>
      <c r="AQ25" s="711"/>
      <c r="AR25" s="711"/>
      <c r="AS25" s="711"/>
      <c r="AT25" s="711"/>
      <c r="AU25" s="711"/>
      <c r="AV25" s="711"/>
      <c r="AW25" s="711"/>
      <c r="AX25" s="711"/>
      <c r="AY25" s="711"/>
      <c r="AZ25" s="711"/>
      <c r="BA25" s="711"/>
      <c r="BB25" s="711"/>
      <c r="BC25" s="711"/>
      <c r="BD25" s="711"/>
      <c r="BE25" s="711"/>
      <c r="BF25" s="712"/>
      <c r="BG25" s="634" t="s">
        <v>239</v>
      </c>
      <c r="BH25" s="635"/>
      <c r="BI25" s="635"/>
      <c r="BJ25" s="635"/>
      <c r="BK25" s="635"/>
      <c r="BL25" s="635"/>
      <c r="BM25" s="635"/>
      <c r="BN25" s="636"/>
      <c r="BO25" s="672" t="s">
        <v>239</v>
      </c>
      <c r="BP25" s="672"/>
      <c r="BQ25" s="672"/>
      <c r="BR25" s="672"/>
      <c r="BS25" s="673" t="s">
        <v>140</v>
      </c>
      <c r="BT25" s="673"/>
      <c r="BU25" s="673"/>
      <c r="BV25" s="673"/>
      <c r="BW25" s="673"/>
      <c r="BX25" s="673"/>
      <c r="BY25" s="673"/>
      <c r="BZ25" s="673"/>
      <c r="CA25" s="673"/>
      <c r="CB25" s="713"/>
      <c r="CD25" s="631" t="s">
        <v>300</v>
      </c>
      <c r="CE25" s="632"/>
      <c r="CF25" s="632"/>
      <c r="CG25" s="632"/>
      <c r="CH25" s="632"/>
      <c r="CI25" s="632"/>
      <c r="CJ25" s="632"/>
      <c r="CK25" s="632"/>
      <c r="CL25" s="632"/>
      <c r="CM25" s="632"/>
      <c r="CN25" s="632"/>
      <c r="CO25" s="632"/>
      <c r="CP25" s="632"/>
      <c r="CQ25" s="633"/>
      <c r="CR25" s="634">
        <v>15252624</v>
      </c>
      <c r="CS25" s="647"/>
      <c r="CT25" s="647"/>
      <c r="CU25" s="647"/>
      <c r="CV25" s="647"/>
      <c r="CW25" s="647"/>
      <c r="CX25" s="647"/>
      <c r="CY25" s="648"/>
      <c r="CZ25" s="637">
        <v>17</v>
      </c>
      <c r="DA25" s="649"/>
      <c r="DB25" s="649"/>
      <c r="DC25" s="650"/>
      <c r="DD25" s="640">
        <v>14489408</v>
      </c>
      <c r="DE25" s="647"/>
      <c r="DF25" s="647"/>
      <c r="DG25" s="647"/>
      <c r="DH25" s="647"/>
      <c r="DI25" s="647"/>
      <c r="DJ25" s="647"/>
      <c r="DK25" s="648"/>
      <c r="DL25" s="640">
        <v>14216072</v>
      </c>
      <c r="DM25" s="647"/>
      <c r="DN25" s="647"/>
      <c r="DO25" s="647"/>
      <c r="DP25" s="647"/>
      <c r="DQ25" s="647"/>
      <c r="DR25" s="647"/>
      <c r="DS25" s="647"/>
      <c r="DT25" s="647"/>
      <c r="DU25" s="647"/>
      <c r="DV25" s="648"/>
      <c r="DW25" s="637">
        <v>28.8</v>
      </c>
      <c r="DX25" s="649"/>
      <c r="DY25" s="649"/>
      <c r="DZ25" s="649"/>
      <c r="EA25" s="649"/>
      <c r="EB25" s="649"/>
      <c r="EC25" s="661"/>
    </row>
    <row r="26" spans="2:133" ht="11.25" customHeight="1" x14ac:dyDescent="0.15">
      <c r="B26" s="631" t="s">
        <v>301</v>
      </c>
      <c r="C26" s="632"/>
      <c r="D26" s="632"/>
      <c r="E26" s="632"/>
      <c r="F26" s="632"/>
      <c r="G26" s="632"/>
      <c r="H26" s="632"/>
      <c r="I26" s="632"/>
      <c r="J26" s="632"/>
      <c r="K26" s="632"/>
      <c r="L26" s="632"/>
      <c r="M26" s="632"/>
      <c r="N26" s="632"/>
      <c r="O26" s="632"/>
      <c r="P26" s="632"/>
      <c r="Q26" s="633"/>
      <c r="R26" s="634">
        <v>16819</v>
      </c>
      <c r="S26" s="635"/>
      <c r="T26" s="635"/>
      <c r="U26" s="635"/>
      <c r="V26" s="635"/>
      <c r="W26" s="635"/>
      <c r="X26" s="635"/>
      <c r="Y26" s="636"/>
      <c r="Z26" s="672">
        <v>0</v>
      </c>
      <c r="AA26" s="672"/>
      <c r="AB26" s="672"/>
      <c r="AC26" s="672"/>
      <c r="AD26" s="673">
        <v>16819</v>
      </c>
      <c r="AE26" s="673"/>
      <c r="AF26" s="673"/>
      <c r="AG26" s="673"/>
      <c r="AH26" s="673"/>
      <c r="AI26" s="673"/>
      <c r="AJ26" s="673"/>
      <c r="AK26" s="673"/>
      <c r="AL26" s="637">
        <v>0</v>
      </c>
      <c r="AM26" s="638"/>
      <c r="AN26" s="638"/>
      <c r="AO26" s="674"/>
      <c r="AP26" s="631" t="s">
        <v>302</v>
      </c>
      <c r="AQ26" s="711"/>
      <c r="AR26" s="711"/>
      <c r="AS26" s="711"/>
      <c r="AT26" s="711"/>
      <c r="AU26" s="711"/>
      <c r="AV26" s="711"/>
      <c r="AW26" s="711"/>
      <c r="AX26" s="711"/>
      <c r="AY26" s="711"/>
      <c r="AZ26" s="711"/>
      <c r="BA26" s="711"/>
      <c r="BB26" s="711"/>
      <c r="BC26" s="711"/>
      <c r="BD26" s="711"/>
      <c r="BE26" s="711"/>
      <c r="BF26" s="712"/>
      <c r="BG26" s="634" t="s">
        <v>239</v>
      </c>
      <c r="BH26" s="635"/>
      <c r="BI26" s="635"/>
      <c r="BJ26" s="635"/>
      <c r="BK26" s="635"/>
      <c r="BL26" s="635"/>
      <c r="BM26" s="635"/>
      <c r="BN26" s="636"/>
      <c r="BO26" s="672" t="s">
        <v>239</v>
      </c>
      <c r="BP26" s="672"/>
      <c r="BQ26" s="672"/>
      <c r="BR26" s="672"/>
      <c r="BS26" s="673" t="s">
        <v>239</v>
      </c>
      <c r="BT26" s="673"/>
      <c r="BU26" s="673"/>
      <c r="BV26" s="673"/>
      <c r="BW26" s="673"/>
      <c r="BX26" s="673"/>
      <c r="BY26" s="673"/>
      <c r="BZ26" s="673"/>
      <c r="CA26" s="673"/>
      <c r="CB26" s="713"/>
      <c r="CD26" s="631" t="s">
        <v>303</v>
      </c>
      <c r="CE26" s="632"/>
      <c r="CF26" s="632"/>
      <c r="CG26" s="632"/>
      <c r="CH26" s="632"/>
      <c r="CI26" s="632"/>
      <c r="CJ26" s="632"/>
      <c r="CK26" s="632"/>
      <c r="CL26" s="632"/>
      <c r="CM26" s="632"/>
      <c r="CN26" s="632"/>
      <c r="CO26" s="632"/>
      <c r="CP26" s="632"/>
      <c r="CQ26" s="633"/>
      <c r="CR26" s="634">
        <v>9798630</v>
      </c>
      <c r="CS26" s="635"/>
      <c r="CT26" s="635"/>
      <c r="CU26" s="635"/>
      <c r="CV26" s="635"/>
      <c r="CW26" s="635"/>
      <c r="CX26" s="635"/>
      <c r="CY26" s="636"/>
      <c r="CZ26" s="637">
        <v>10.9</v>
      </c>
      <c r="DA26" s="649"/>
      <c r="DB26" s="649"/>
      <c r="DC26" s="650"/>
      <c r="DD26" s="640">
        <v>9292255</v>
      </c>
      <c r="DE26" s="635"/>
      <c r="DF26" s="635"/>
      <c r="DG26" s="635"/>
      <c r="DH26" s="635"/>
      <c r="DI26" s="635"/>
      <c r="DJ26" s="635"/>
      <c r="DK26" s="636"/>
      <c r="DL26" s="640" t="s">
        <v>239</v>
      </c>
      <c r="DM26" s="635"/>
      <c r="DN26" s="635"/>
      <c r="DO26" s="635"/>
      <c r="DP26" s="635"/>
      <c r="DQ26" s="635"/>
      <c r="DR26" s="635"/>
      <c r="DS26" s="635"/>
      <c r="DT26" s="635"/>
      <c r="DU26" s="635"/>
      <c r="DV26" s="636"/>
      <c r="DW26" s="637" t="s">
        <v>239</v>
      </c>
      <c r="DX26" s="649"/>
      <c r="DY26" s="649"/>
      <c r="DZ26" s="649"/>
      <c r="EA26" s="649"/>
      <c r="EB26" s="649"/>
      <c r="EC26" s="661"/>
    </row>
    <row r="27" spans="2:133" ht="11.25" customHeight="1" x14ac:dyDescent="0.15">
      <c r="B27" s="631" t="s">
        <v>304</v>
      </c>
      <c r="C27" s="632"/>
      <c r="D27" s="632"/>
      <c r="E27" s="632"/>
      <c r="F27" s="632"/>
      <c r="G27" s="632"/>
      <c r="H27" s="632"/>
      <c r="I27" s="632"/>
      <c r="J27" s="632"/>
      <c r="K27" s="632"/>
      <c r="L27" s="632"/>
      <c r="M27" s="632"/>
      <c r="N27" s="632"/>
      <c r="O27" s="632"/>
      <c r="P27" s="632"/>
      <c r="Q27" s="633"/>
      <c r="R27" s="634">
        <v>595574</v>
      </c>
      <c r="S27" s="635"/>
      <c r="T27" s="635"/>
      <c r="U27" s="635"/>
      <c r="V27" s="635"/>
      <c r="W27" s="635"/>
      <c r="X27" s="635"/>
      <c r="Y27" s="636"/>
      <c r="Z27" s="672">
        <v>0.7</v>
      </c>
      <c r="AA27" s="672"/>
      <c r="AB27" s="672"/>
      <c r="AC27" s="672"/>
      <c r="AD27" s="673" t="s">
        <v>239</v>
      </c>
      <c r="AE27" s="673"/>
      <c r="AF27" s="673"/>
      <c r="AG27" s="673"/>
      <c r="AH27" s="673"/>
      <c r="AI27" s="673"/>
      <c r="AJ27" s="673"/>
      <c r="AK27" s="673"/>
      <c r="AL27" s="637" t="s">
        <v>239</v>
      </c>
      <c r="AM27" s="638"/>
      <c r="AN27" s="638"/>
      <c r="AO27" s="674"/>
      <c r="AP27" s="631" t="s">
        <v>305</v>
      </c>
      <c r="AQ27" s="632"/>
      <c r="AR27" s="632"/>
      <c r="AS27" s="632"/>
      <c r="AT27" s="632"/>
      <c r="AU27" s="632"/>
      <c r="AV27" s="632"/>
      <c r="AW27" s="632"/>
      <c r="AX27" s="632"/>
      <c r="AY27" s="632"/>
      <c r="AZ27" s="632"/>
      <c r="BA27" s="632"/>
      <c r="BB27" s="632"/>
      <c r="BC27" s="632"/>
      <c r="BD27" s="632"/>
      <c r="BE27" s="632"/>
      <c r="BF27" s="633"/>
      <c r="BG27" s="634">
        <v>27416999</v>
      </c>
      <c r="BH27" s="635"/>
      <c r="BI27" s="635"/>
      <c r="BJ27" s="635"/>
      <c r="BK27" s="635"/>
      <c r="BL27" s="635"/>
      <c r="BM27" s="635"/>
      <c r="BN27" s="636"/>
      <c r="BO27" s="672">
        <v>100</v>
      </c>
      <c r="BP27" s="672"/>
      <c r="BQ27" s="672"/>
      <c r="BR27" s="672"/>
      <c r="BS27" s="673">
        <v>571863</v>
      </c>
      <c r="BT27" s="673"/>
      <c r="BU27" s="673"/>
      <c r="BV27" s="673"/>
      <c r="BW27" s="673"/>
      <c r="BX27" s="673"/>
      <c r="BY27" s="673"/>
      <c r="BZ27" s="673"/>
      <c r="CA27" s="673"/>
      <c r="CB27" s="713"/>
      <c r="CD27" s="631" t="s">
        <v>306</v>
      </c>
      <c r="CE27" s="632"/>
      <c r="CF27" s="632"/>
      <c r="CG27" s="632"/>
      <c r="CH27" s="632"/>
      <c r="CI27" s="632"/>
      <c r="CJ27" s="632"/>
      <c r="CK27" s="632"/>
      <c r="CL27" s="632"/>
      <c r="CM27" s="632"/>
      <c r="CN27" s="632"/>
      <c r="CO27" s="632"/>
      <c r="CP27" s="632"/>
      <c r="CQ27" s="633"/>
      <c r="CR27" s="634">
        <v>19897695</v>
      </c>
      <c r="CS27" s="647"/>
      <c r="CT27" s="647"/>
      <c r="CU27" s="647"/>
      <c r="CV27" s="647"/>
      <c r="CW27" s="647"/>
      <c r="CX27" s="647"/>
      <c r="CY27" s="648"/>
      <c r="CZ27" s="637">
        <v>22.1</v>
      </c>
      <c r="DA27" s="649"/>
      <c r="DB27" s="649"/>
      <c r="DC27" s="650"/>
      <c r="DD27" s="640">
        <v>6059604</v>
      </c>
      <c r="DE27" s="647"/>
      <c r="DF27" s="647"/>
      <c r="DG27" s="647"/>
      <c r="DH27" s="647"/>
      <c r="DI27" s="647"/>
      <c r="DJ27" s="647"/>
      <c r="DK27" s="648"/>
      <c r="DL27" s="640">
        <v>6039020</v>
      </c>
      <c r="DM27" s="647"/>
      <c r="DN27" s="647"/>
      <c r="DO27" s="647"/>
      <c r="DP27" s="647"/>
      <c r="DQ27" s="647"/>
      <c r="DR27" s="647"/>
      <c r="DS27" s="647"/>
      <c r="DT27" s="647"/>
      <c r="DU27" s="647"/>
      <c r="DV27" s="648"/>
      <c r="DW27" s="637">
        <v>12.2</v>
      </c>
      <c r="DX27" s="649"/>
      <c r="DY27" s="649"/>
      <c r="DZ27" s="649"/>
      <c r="EA27" s="649"/>
      <c r="EB27" s="649"/>
      <c r="EC27" s="661"/>
    </row>
    <row r="28" spans="2:133" ht="11.25" customHeight="1" x14ac:dyDescent="0.15">
      <c r="B28" s="631" t="s">
        <v>307</v>
      </c>
      <c r="C28" s="632"/>
      <c r="D28" s="632"/>
      <c r="E28" s="632"/>
      <c r="F28" s="632"/>
      <c r="G28" s="632"/>
      <c r="H28" s="632"/>
      <c r="I28" s="632"/>
      <c r="J28" s="632"/>
      <c r="K28" s="632"/>
      <c r="L28" s="632"/>
      <c r="M28" s="632"/>
      <c r="N28" s="632"/>
      <c r="O28" s="632"/>
      <c r="P28" s="632"/>
      <c r="Q28" s="633"/>
      <c r="R28" s="634">
        <v>568845</v>
      </c>
      <c r="S28" s="635"/>
      <c r="T28" s="635"/>
      <c r="U28" s="635"/>
      <c r="V28" s="635"/>
      <c r="W28" s="635"/>
      <c r="X28" s="635"/>
      <c r="Y28" s="636"/>
      <c r="Z28" s="672">
        <v>0.6</v>
      </c>
      <c r="AA28" s="672"/>
      <c r="AB28" s="672"/>
      <c r="AC28" s="672"/>
      <c r="AD28" s="673">
        <v>67390</v>
      </c>
      <c r="AE28" s="673"/>
      <c r="AF28" s="673"/>
      <c r="AG28" s="673"/>
      <c r="AH28" s="673"/>
      <c r="AI28" s="673"/>
      <c r="AJ28" s="673"/>
      <c r="AK28" s="673"/>
      <c r="AL28" s="637">
        <v>0.1</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308</v>
      </c>
      <c r="CE28" s="632"/>
      <c r="CF28" s="632"/>
      <c r="CG28" s="632"/>
      <c r="CH28" s="632"/>
      <c r="CI28" s="632"/>
      <c r="CJ28" s="632"/>
      <c r="CK28" s="632"/>
      <c r="CL28" s="632"/>
      <c r="CM28" s="632"/>
      <c r="CN28" s="632"/>
      <c r="CO28" s="632"/>
      <c r="CP28" s="632"/>
      <c r="CQ28" s="633"/>
      <c r="CR28" s="634">
        <v>10160401</v>
      </c>
      <c r="CS28" s="635"/>
      <c r="CT28" s="635"/>
      <c r="CU28" s="635"/>
      <c r="CV28" s="635"/>
      <c r="CW28" s="635"/>
      <c r="CX28" s="635"/>
      <c r="CY28" s="636"/>
      <c r="CZ28" s="637">
        <v>11.3</v>
      </c>
      <c r="DA28" s="649"/>
      <c r="DB28" s="649"/>
      <c r="DC28" s="650"/>
      <c r="DD28" s="640">
        <v>10111715</v>
      </c>
      <c r="DE28" s="635"/>
      <c r="DF28" s="635"/>
      <c r="DG28" s="635"/>
      <c r="DH28" s="635"/>
      <c r="DI28" s="635"/>
      <c r="DJ28" s="635"/>
      <c r="DK28" s="636"/>
      <c r="DL28" s="640">
        <v>10111715</v>
      </c>
      <c r="DM28" s="635"/>
      <c r="DN28" s="635"/>
      <c r="DO28" s="635"/>
      <c r="DP28" s="635"/>
      <c r="DQ28" s="635"/>
      <c r="DR28" s="635"/>
      <c r="DS28" s="635"/>
      <c r="DT28" s="635"/>
      <c r="DU28" s="635"/>
      <c r="DV28" s="636"/>
      <c r="DW28" s="637">
        <v>20.5</v>
      </c>
      <c r="DX28" s="649"/>
      <c r="DY28" s="649"/>
      <c r="DZ28" s="649"/>
      <c r="EA28" s="649"/>
      <c r="EB28" s="649"/>
      <c r="EC28" s="661"/>
    </row>
    <row r="29" spans="2:133" ht="11.25" customHeight="1" x14ac:dyDescent="0.15">
      <c r="B29" s="631" t="s">
        <v>309</v>
      </c>
      <c r="C29" s="632"/>
      <c r="D29" s="632"/>
      <c r="E29" s="632"/>
      <c r="F29" s="632"/>
      <c r="G29" s="632"/>
      <c r="H29" s="632"/>
      <c r="I29" s="632"/>
      <c r="J29" s="632"/>
      <c r="K29" s="632"/>
      <c r="L29" s="632"/>
      <c r="M29" s="632"/>
      <c r="N29" s="632"/>
      <c r="O29" s="632"/>
      <c r="P29" s="632"/>
      <c r="Q29" s="633"/>
      <c r="R29" s="634">
        <v>531501</v>
      </c>
      <c r="S29" s="635"/>
      <c r="T29" s="635"/>
      <c r="U29" s="635"/>
      <c r="V29" s="635"/>
      <c r="W29" s="635"/>
      <c r="X29" s="635"/>
      <c r="Y29" s="636"/>
      <c r="Z29" s="672">
        <v>0.6</v>
      </c>
      <c r="AA29" s="672"/>
      <c r="AB29" s="672"/>
      <c r="AC29" s="672"/>
      <c r="AD29" s="673">
        <v>18750</v>
      </c>
      <c r="AE29" s="673"/>
      <c r="AF29" s="673"/>
      <c r="AG29" s="673"/>
      <c r="AH29" s="673"/>
      <c r="AI29" s="673"/>
      <c r="AJ29" s="673"/>
      <c r="AK29" s="673"/>
      <c r="AL29" s="637">
        <v>0</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310</v>
      </c>
      <c r="CE29" s="654"/>
      <c r="CF29" s="631" t="s">
        <v>72</v>
      </c>
      <c r="CG29" s="632"/>
      <c r="CH29" s="632"/>
      <c r="CI29" s="632"/>
      <c r="CJ29" s="632"/>
      <c r="CK29" s="632"/>
      <c r="CL29" s="632"/>
      <c r="CM29" s="632"/>
      <c r="CN29" s="632"/>
      <c r="CO29" s="632"/>
      <c r="CP29" s="632"/>
      <c r="CQ29" s="633"/>
      <c r="CR29" s="634">
        <v>10160332</v>
      </c>
      <c r="CS29" s="647"/>
      <c r="CT29" s="647"/>
      <c r="CU29" s="647"/>
      <c r="CV29" s="647"/>
      <c r="CW29" s="647"/>
      <c r="CX29" s="647"/>
      <c r="CY29" s="648"/>
      <c r="CZ29" s="637">
        <v>11.3</v>
      </c>
      <c r="DA29" s="649"/>
      <c r="DB29" s="649"/>
      <c r="DC29" s="650"/>
      <c r="DD29" s="640">
        <v>10111646</v>
      </c>
      <c r="DE29" s="647"/>
      <c r="DF29" s="647"/>
      <c r="DG29" s="647"/>
      <c r="DH29" s="647"/>
      <c r="DI29" s="647"/>
      <c r="DJ29" s="647"/>
      <c r="DK29" s="648"/>
      <c r="DL29" s="640">
        <v>10111646</v>
      </c>
      <c r="DM29" s="647"/>
      <c r="DN29" s="647"/>
      <c r="DO29" s="647"/>
      <c r="DP29" s="647"/>
      <c r="DQ29" s="647"/>
      <c r="DR29" s="647"/>
      <c r="DS29" s="647"/>
      <c r="DT29" s="647"/>
      <c r="DU29" s="647"/>
      <c r="DV29" s="648"/>
      <c r="DW29" s="637">
        <v>20.5</v>
      </c>
      <c r="DX29" s="649"/>
      <c r="DY29" s="649"/>
      <c r="DZ29" s="649"/>
      <c r="EA29" s="649"/>
      <c r="EB29" s="649"/>
      <c r="EC29" s="661"/>
    </row>
    <row r="30" spans="2:133" ht="11.25" customHeight="1" x14ac:dyDescent="0.15">
      <c r="B30" s="631" t="s">
        <v>311</v>
      </c>
      <c r="C30" s="632"/>
      <c r="D30" s="632"/>
      <c r="E30" s="632"/>
      <c r="F30" s="632"/>
      <c r="G30" s="632"/>
      <c r="H30" s="632"/>
      <c r="I30" s="632"/>
      <c r="J30" s="632"/>
      <c r="K30" s="632"/>
      <c r="L30" s="632"/>
      <c r="M30" s="632"/>
      <c r="N30" s="632"/>
      <c r="O30" s="632"/>
      <c r="P30" s="632"/>
      <c r="Q30" s="633"/>
      <c r="R30" s="634">
        <v>17987653</v>
      </c>
      <c r="S30" s="635"/>
      <c r="T30" s="635"/>
      <c r="U30" s="635"/>
      <c r="V30" s="635"/>
      <c r="W30" s="635"/>
      <c r="X30" s="635"/>
      <c r="Y30" s="636"/>
      <c r="Z30" s="672">
        <v>19.7</v>
      </c>
      <c r="AA30" s="672"/>
      <c r="AB30" s="672"/>
      <c r="AC30" s="672"/>
      <c r="AD30" s="673" t="s">
        <v>262</v>
      </c>
      <c r="AE30" s="673"/>
      <c r="AF30" s="673"/>
      <c r="AG30" s="673"/>
      <c r="AH30" s="673"/>
      <c r="AI30" s="673"/>
      <c r="AJ30" s="673"/>
      <c r="AK30" s="673"/>
      <c r="AL30" s="637" t="s">
        <v>140</v>
      </c>
      <c r="AM30" s="638"/>
      <c r="AN30" s="638"/>
      <c r="AO30" s="674"/>
      <c r="AP30" s="686" t="s">
        <v>227</v>
      </c>
      <c r="AQ30" s="687"/>
      <c r="AR30" s="687"/>
      <c r="AS30" s="687"/>
      <c r="AT30" s="687"/>
      <c r="AU30" s="687"/>
      <c r="AV30" s="687"/>
      <c r="AW30" s="687"/>
      <c r="AX30" s="687"/>
      <c r="AY30" s="687"/>
      <c r="AZ30" s="687"/>
      <c r="BA30" s="687"/>
      <c r="BB30" s="687"/>
      <c r="BC30" s="687"/>
      <c r="BD30" s="687"/>
      <c r="BE30" s="687"/>
      <c r="BF30" s="688"/>
      <c r="BG30" s="686" t="s">
        <v>312</v>
      </c>
      <c r="BH30" s="704"/>
      <c r="BI30" s="704"/>
      <c r="BJ30" s="704"/>
      <c r="BK30" s="704"/>
      <c r="BL30" s="704"/>
      <c r="BM30" s="704"/>
      <c r="BN30" s="704"/>
      <c r="BO30" s="704"/>
      <c r="BP30" s="704"/>
      <c r="BQ30" s="705"/>
      <c r="BR30" s="686" t="s">
        <v>313</v>
      </c>
      <c r="BS30" s="704"/>
      <c r="BT30" s="704"/>
      <c r="BU30" s="704"/>
      <c r="BV30" s="704"/>
      <c r="BW30" s="704"/>
      <c r="BX30" s="704"/>
      <c r="BY30" s="704"/>
      <c r="BZ30" s="704"/>
      <c r="CA30" s="704"/>
      <c r="CB30" s="705"/>
      <c r="CD30" s="655"/>
      <c r="CE30" s="656"/>
      <c r="CF30" s="631" t="s">
        <v>314</v>
      </c>
      <c r="CG30" s="632"/>
      <c r="CH30" s="632"/>
      <c r="CI30" s="632"/>
      <c r="CJ30" s="632"/>
      <c r="CK30" s="632"/>
      <c r="CL30" s="632"/>
      <c r="CM30" s="632"/>
      <c r="CN30" s="632"/>
      <c r="CO30" s="632"/>
      <c r="CP30" s="632"/>
      <c r="CQ30" s="633"/>
      <c r="CR30" s="634">
        <v>9758505</v>
      </c>
      <c r="CS30" s="635"/>
      <c r="CT30" s="635"/>
      <c r="CU30" s="635"/>
      <c r="CV30" s="635"/>
      <c r="CW30" s="635"/>
      <c r="CX30" s="635"/>
      <c r="CY30" s="636"/>
      <c r="CZ30" s="637">
        <v>10.9</v>
      </c>
      <c r="DA30" s="649"/>
      <c r="DB30" s="649"/>
      <c r="DC30" s="650"/>
      <c r="DD30" s="640">
        <v>9714725</v>
      </c>
      <c r="DE30" s="635"/>
      <c r="DF30" s="635"/>
      <c r="DG30" s="635"/>
      <c r="DH30" s="635"/>
      <c r="DI30" s="635"/>
      <c r="DJ30" s="635"/>
      <c r="DK30" s="636"/>
      <c r="DL30" s="640">
        <v>9714725</v>
      </c>
      <c r="DM30" s="635"/>
      <c r="DN30" s="635"/>
      <c r="DO30" s="635"/>
      <c r="DP30" s="635"/>
      <c r="DQ30" s="635"/>
      <c r="DR30" s="635"/>
      <c r="DS30" s="635"/>
      <c r="DT30" s="635"/>
      <c r="DU30" s="635"/>
      <c r="DV30" s="636"/>
      <c r="DW30" s="637">
        <v>19.7</v>
      </c>
      <c r="DX30" s="649"/>
      <c r="DY30" s="649"/>
      <c r="DZ30" s="649"/>
      <c r="EA30" s="649"/>
      <c r="EB30" s="649"/>
      <c r="EC30" s="661"/>
    </row>
    <row r="31" spans="2:133" ht="11.25" customHeight="1" x14ac:dyDescent="0.15">
      <c r="B31" s="701" t="s">
        <v>315</v>
      </c>
      <c r="C31" s="702"/>
      <c r="D31" s="702"/>
      <c r="E31" s="702"/>
      <c r="F31" s="702"/>
      <c r="G31" s="702"/>
      <c r="H31" s="702"/>
      <c r="I31" s="702"/>
      <c r="J31" s="702"/>
      <c r="K31" s="702"/>
      <c r="L31" s="702"/>
      <c r="M31" s="702"/>
      <c r="N31" s="702"/>
      <c r="O31" s="702"/>
      <c r="P31" s="702"/>
      <c r="Q31" s="703"/>
      <c r="R31" s="634">
        <v>32295</v>
      </c>
      <c r="S31" s="635"/>
      <c r="T31" s="635"/>
      <c r="U31" s="635"/>
      <c r="V31" s="635"/>
      <c r="W31" s="635"/>
      <c r="X31" s="635"/>
      <c r="Y31" s="636"/>
      <c r="Z31" s="672">
        <v>0</v>
      </c>
      <c r="AA31" s="672"/>
      <c r="AB31" s="672"/>
      <c r="AC31" s="672"/>
      <c r="AD31" s="673">
        <v>32295</v>
      </c>
      <c r="AE31" s="673"/>
      <c r="AF31" s="673"/>
      <c r="AG31" s="673"/>
      <c r="AH31" s="673"/>
      <c r="AI31" s="673"/>
      <c r="AJ31" s="673"/>
      <c r="AK31" s="673"/>
      <c r="AL31" s="637">
        <v>0.1</v>
      </c>
      <c r="AM31" s="638"/>
      <c r="AN31" s="638"/>
      <c r="AO31" s="674"/>
      <c r="AP31" s="706" t="s">
        <v>316</v>
      </c>
      <c r="AQ31" s="707"/>
      <c r="AR31" s="707"/>
      <c r="AS31" s="707"/>
      <c r="AT31" s="708" t="s">
        <v>317</v>
      </c>
      <c r="AU31" s="212"/>
      <c r="AV31" s="212"/>
      <c r="AW31" s="212"/>
      <c r="AX31" s="692" t="s">
        <v>191</v>
      </c>
      <c r="AY31" s="693"/>
      <c r="AZ31" s="693"/>
      <c r="BA31" s="693"/>
      <c r="BB31" s="693"/>
      <c r="BC31" s="693"/>
      <c r="BD31" s="693"/>
      <c r="BE31" s="693"/>
      <c r="BF31" s="694"/>
      <c r="BG31" s="696">
        <v>99.3</v>
      </c>
      <c r="BH31" s="697"/>
      <c r="BI31" s="697"/>
      <c r="BJ31" s="697"/>
      <c r="BK31" s="697"/>
      <c r="BL31" s="697"/>
      <c r="BM31" s="698">
        <v>96.9</v>
      </c>
      <c r="BN31" s="697"/>
      <c r="BO31" s="697"/>
      <c r="BP31" s="697"/>
      <c r="BQ31" s="699"/>
      <c r="BR31" s="696">
        <v>99.3</v>
      </c>
      <c r="BS31" s="697"/>
      <c r="BT31" s="697"/>
      <c r="BU31" s="697"/>
      <c r="BV31" s="697"/>
      <c r="BW31" s="697"/>
      <c r="BX31" s="698">
        <v>97</v>
      </c>
      <c r="BY31" s="697"/>
      <c r="BZ31" s="697"/>
      <c r="CA31" s="697"/>
      <c r="CB31" s="699"/>
      <c r="CD31" s="655"/>
      <c r="CE31" s="656"/>
      <c r="CF31" s="631" t="s">
        <v>318</v>
      </c>
      <c r="CG31" s="632"/>
      <c r="CH31" s="632"/>
      <c r="CI31" s="632"/>
      <c r="CJ31" s="632"/>
      <c r="CK31" s="632"/>
      <c r="CL31" s="632"/>
      <c r="CM31" s="632"/>
      <c r="CN31" s="632"/>
      <c r="CO31" s="632"/>
      <c r="CP31" s="632"/>
      <c r="CQ31" s="633"/>
      <c r="CR31" s="634">
        <v>401827</v>
      </c>
      <c r="CS31" s="647"/>
      <c r="CT31" s="647"/>
      <c r="CU31" s="647"/>
      <c r="CV31" s="647"/>
      <c r="CW31" s="647"/>
      <c r="CX31" s="647"/>
      <c r="CY31" s="648"/>
      <c r="CZ31" s="637">
        <v>0.4</v>
      </c>
      <c r="DA31" s="649"/>
      <c r="DB31" s="649"/>
      <c r="DC31" s="650"/>
      <c r="DD31" s="640">
        <v>396921</v>
      </c>
      <c r="DE31" s="647"/>
      <c r="DF31" s="647"/>
      <c r="DG31" s="647"/>
      <c r="DH31" s="647"/>
      <c r="DI31" s="647"/>
      <c r="DJ31" s="647"/>
      <c r="DK31" s="648"/>
      <c r="DL31" s="640">
        <v>396921</v>
      </c>
      <c r="DM31" s="647"/>
      <c r="DN31" s="647"/>
      <c r="DO31" s="647"/>
      <c r="DP31" s="647"/>
      <c r="DQ31" s="647"/>
      <c r="DR31" s="647"/>
      <c r="DS31" s="647"/>
      <c r="DT31" s="647"/>
      <c r="DU31" s="647"/>
      <c r="DV31" s="648"/>
      <c r="DW31" s="637">
        <v>0.8</v>
      </c>
      <c r="DX31" s="649"/>
      <c r="DY31" s="649"/>
      <c r="DZ31" s="649"/>
      <c r="EA31" s="649"/>
      <c r="EB31" s="649"/>
      <c r="EC31" s="661"/>
    </row>
    <row r="32" spans="2:133" ht="11.25" customHeight="1" x14ac:dyDescent="0.15">
      <c r="B32" s="631" t="s">
        <v>319</v>
      </c>
      <c r="C32" s="632"/>
      <c r="D32" s="632"/>
      <c r="E32" s="632"/>
      <c r="F32" s="632"/>
      <c r="G32" s="632"/>
      <c r="H32" s="632"/>
      <c r="I32" s="632"/>
      <c r="J32" s="632"/>
      <c r="K32" s="632"/>
      <c r="L32" s="632"/>
      <c r="M32" s="632"/>
      <c r="N32" s="632"/>
      <c r="O32" s="632"/>
      <c r="P32" s="632"/>
      <c r="Q32" s="633"/>
      <c r="R32" s="634">
        <v>6162088</v>
      </c>
      <c r="S32" s="635"/>
      <c r="T32" s="635"/>
      <c r="U32" s="635"/>
      <c r="V32" s="635"/>
      <c r="W32" s="635"/>
      <c r="X32" s="635"/>
      <c r="Y32" s="636"/>
      <c r="Z32" s="672">
        <v>6.8</v>
      </c>
      <c r="AA32" s="672"/>
      <c r="AB32" s="672"/>
      <c r="AC32" s="672"/>
      <c r="AD32" s="673" t="s">
        <v>140</v>
      </c>
      <c r="AE32" s="673"/>
      <c r="AF32" s="673"/>
      <c r="AG32" s="673"/>
      <c r="AH32" s="673"/>
      <c r="AI32" s="673"/>
      <c r="AJ32" s="673"/>
      <c r="AK32" s="673"/>
      <c r="AL32" s="637" t="s">
        <v>239</v>
      </c>
      <c r="AM32" s="638"/>
      <c r="AN32" s="638"/>
      <c r="AO32" s="674"/>
      <c r="AP32" s="675"/>
      <c r="AQ32" s="676"/>
      <c r="AR32" s="676"/>
      <c r="AS32" s="676"/>
      <c r="AT32" s="709"/>
      <c r="AU32" s="208" t="s">
        <v>320</v>
      </c>
      <c r="AX32" s="631" t="s">
        <v>321</v>
      </c>
      <c r="AY32" s="632"/>
      <c r="AZ32" s="632"/>
      <c r="BA32" s="632"/>
      <c r="BB32" s="632"/>
      <c r="BC32" s="632"/>
      <c r="BD32" s="632"/>
      <c r="BE32" s="632"/>
      <c r="BF32" s="633"/>
      <c r="BG32" s="700">
        <v>99.5</v>
      </c>
      <c r="BH32" s="647"/>
      <c r="BI32" s="647"/>
      <c r="BJ32" s="647"/>
      <c r="BK32" s="647"/>
      <c r="BL32" s="647"/>
      <c r="BM32" s="638">
        <v>97.8</v>
      </c>
      <c r="BN32" s="647"/>
      <c r="BO32" s="647"/>
      <c r="BP32" s="647"/>
      <c r="BQ32" s="670"/>
      <c r="BR32" s="700">
        <v>99.5</v>
      </c>
      <c r="BS32" s="647"/>
      <c r="BT32" s="647"/>
      <c r="BU32" s="647"/>
      <c r="BV32" s="647"/>
      <c r="BW32" s="647"/>
      <c r="BX32" s="638">
        <v>97.8</v>
      </c>
      <c r="BY32" s="647"/>
      <c r="BZ32" s="647"/>
      <c r="CA32" s="647"/>
      <c r="CB32" s="670"/>
      <c r="CD32" s="657"/>
      <c r="CE32" s="658"/>
      <c r="CF32" s="631" t="s">
        <v>322</v>
      </c>
      <c r="CG32" s="632"/>
      <c r="CH32" s="632"/>
      <c r="CI32" s="632"/>
      <c r="CJ32" s="632"/>
      <c r="CK32" s="632"/>
      <c r="CL32" s="632"/>
      <c r="CM32" s="632"/>
      <c r="CN32" s="632"/>
      <c r="CO32" s="632"/>
      <c r="CP32" s="632"/>
      <c r="CQ32" s="633"/>
      <c r="CR32" s="634">
        <v>69</v>
      </c>
      <c r="CS32" s="635"/>
      <c r="CT32" s="635"/>
      <c r="CU32" s="635"/>
      <c r="CV32" s="635"/>
      <c r="CW32" s="635"/>
      <c r="CX32" s="635"/>
      <c r="CY32" s="636"/>
      <c r="CZ32" s="637">
        <v>0</v>
      </c>
      <c r="DA32" s="649"/>
      <c r="DB32" s="649"/>
      <c r="DC32" s="650"/>
      <c r="DD32" s="640">
        <v>69</v>
      </c>
      <c r="DE32" s="635"/>
      <c r="DF32" s="635"/>
      <c r="DG32" s="635"/>
      <c r="DH32" s="635"/>
      <c r="DI32" s="635"/>
      <c r="DJ32" s="635"/>
      <c r="DK32" s="636"/>
      <c r="DL32" s="640">
        <v>69</v>
      </c>
      <c r="DM32" s="635"/>
      <c r="DN32" s="635"/>
      <c r="DO32" s="635"/>
      <c r="DP32" s="635"/>
      <c r="DQ32" s="635"/>
      <c r="DR32" s="635"/>
      <c r="DS32" s="635"/>
      <c r="DT32" s="635"/>
      <c r="DU32" s="635"/>
      <c r="DV32" s="636"/>
      <c r="DW32" s="637">
        <v>0</v>
      </c>
      <c r="DX32" s="649"/>
      <c r="DY32" s="649"/>
      <c r="DZ32" s="649"/>
      <c r="EA32" s="649"/>
      <c r="EB32" s="649"/>
      <c r="EC32" s="661"/>
    </row>
    <row r="33" spans="2:133" ht="11.25" customHeight="1" x14ac:dyDescent="0.15">
      <c r="B33" s="631" t="s">
        <v>323</v>
      </c>
      <c r="C33" s="632"/>
      <c r="D33" s="632"/>
      <c r="E33" s="632"/>
      <c r="F33" s="632"/>
      <c r="G33" s="632"/>
      <c r="H33" s="632"/>
      <c r="I33" s="632"/>
      <c r="J33" s="632"/>
      <c r="K33" s="632"/>
      <c r="L33" s="632"/>
      <c r="M33" s="632"/>
      <c r="N33" s="632"/>
      <c r="O33" s="632"/>
      <c r="P33" s="632"/>
      <c r="Q33" s="633"/>
      <c r="R33" s="634">
        <v>248408</v>
      </c>
      <c r="S33" s="635"/>
      <c r="T33" s="635"/>
      <c r="U33" s="635"/>
      <c r="V33" s="635"/>
      <c r="W33" s="635"/>
      <c r="X33" s="635"/>
      <c r="Y33" s="636"/>
      <c r="Z33" s="672">
        <v>0.3</v>
      </c>
      <c r="AA33" s="672"/>
      <c r="AB33" s="672"/>
      <c r="AC33" s="672"/>
      <c r="AD33" s="673">
        <v>70094</v>
      </c>
      <c r="AE33" s="673"/>
      <c r="AF33" s="673"/>
      <c r="AG33" s="673"/>
      <c r="AH33" s="673"/>
      <c r="AI33" s="673"/>
      <c r="AJ33" s="673"/>
      <c r="AK33" s="673"/>
      <c r="AL33" s="637">
        <v>0.1</v>
      </c>
      <c r="AM33" s="638"/>
      <c r="AN33" s="638"/>
      <c r="AO33" s="674"/>
      <c r="AP33" s="677"/>
      <c r="AQ33" s="678"/>
      <c r="AR33" s="678"/>
      <c r="AS33" s="678"/>
      <c r="AT33" s="710"/>
      <c r="AU33" s="213"/>
      <c r="AV33" s="213"/>
      <c r="AW33" s="213"/>
      <c r="AX33" s="615" t="s">
        <v>324</v>
      </c>
      <c r="AY33" s="616"/>
      <c r="AZ33" s="616"/>
      <c r="BA33" s="616"/>
      <c r="BB33" s="616"/>
      <c r="BC33" s="616"/>
      <c r="BD33" s="616"/>
      <c r="BE33" s="616"/>
      <c r="BF33" s="617"/>
      <c r="BG33" s="695">
        <v>99</v>
      </c>
      <c r="BH33" s="619"/>
      <c r="BI33" s="619"/>
      <c r="BJ33" s="619"/>
      <c r="BK33" s="619"/>
      <c r="BL33" s="619"/>
      <c r="BM33" s="665">
        <v>95.8</v>
      </c>
      <c r="BN33" s="619"/>
      <c r="BO33" s="619"/>
      <c r="BP33" s="619"/>
      <c r="BQ33" s="682"/>
      <c r="BR33" s="695">
        <v>99.2</v>
      </c>
      <c r="BS33" s="619"/>
      <c r="BT33" s="619"/>
      <c r="BU33" s="619"/>
      <c r="BV33" s="619"/>
      <c r="BW33" s="619"/>
      <c r="BX33" s="665">
        <v>95.9</v>
      </c>
      <c r="BY33" s="619"/>
      <c r="BZ33" s="619"/>
      <c r="CA33" s="619"/>
      <c r="CB33" s="682"/>
      <c r="CD33" s="631" t="s">
        <v>325</v>
      </c>
      <c r="CE33" s="632"/>
      <c r="CF33" s="632"/>
      <c r="CG33" s="632"/>
      <c r="CH33" s="632"/>
      <c r="CI33" s="632"/>
      <c r="CJ33" s="632"/>
      <c r="CK33" s="632"/>
      <c r="CL33" s="632"/>
      <c r="CM33" s="632"/>
      <c r="CN33" s="632"/>
      <c r="CO33" s="632"/>
      <c r="CP33" s="632"/>
      <c r="CQ33" s="633"/>
      <c r="CR33" s="634">
        <v>33399694</v>
      </c>
      <c r="CS33" s="647"/>
      <c r="CT33" s="647"/>
      <c r="CU33" s="647"/>
      <c r="CV33" s="647"/>
      <c r="CW33" s="647"/>
      <c r="CX33" s="647"/>
      <c r="CY33" s="648"/>
      <c r="CZ33" s="637">
        <v>37.1</v>
      </c>
      <c r="DA33" s="649"/>
      <c r="DB33" s="649"/>
      <c r="DC33" s="650"/>
      <c r="DD33" s="640">
        <v>24352943</v>
      </c>
      <c r="DE33" s="647"/>
      <c r="DF33" s="647"/>
      <c r="DG33" s="647"/>
      <c r="DH33" s="647"/>
      <c r="DI33" s="647"/>
      <c r="DJ33" s="647"/>
      <c r="DK33" s="648"/>
      <c r="DL33" s="640">
        <v>16377539</v>
      </c>
      <c r="DM33" s="647"/>
      <c r="DN33" s="647"/>
      <c r="DO33" s="647"/>
      <c r="DP33" s="647"/>
      <c r="DQ33" s="647"/>
      <c r="DR33" s="647"/>
      <c r="DS33" s="647"/>
      <c r="DT33" s="647"/>
      <c r="DU33" s="647"/>
      <c r="DV33" s="648"/>
      <c r="DW33" s="637">
        <v>33.200000000000003</v>
      </c>
      <c r="DX33" s="649"/>
      <c r="DY33" s="649"/>
      <c r="DZ33" s="649"/>
      <c r="EA33" s="649"/>
      <c r="EB33" s="649"/>
      <c r="EC33" s="661"/>
    </row>
    <row r="34" spans="2:133" ht="11.25" customHeight="1" x14ac:dyDescent="0.15">
      <c r="B34" s="631" t="s">
        <v>326</v>
      </c>
      <c r="C34" s="632"/>
      <c r="D34" s="632"/>
      <c r="E34" s="632"/>
      <c r="F34" s="632"/>
      <c r="G34" s="632"/>
      <c r="H34" s="632"/>
      <c r="I34" s="632"/>
      <c r="J34" s="632"/>
      <c r="K34" s="632"/>
      <c r="L34" s="632"/>
      <c r="M34" s="632"/>
      <c r="N34" s="632"/>
      <c r="O34" s="632"/>
      <c r="P34" s="632"/>
      <c r="Q34" s="633"/>
      <c r="R34" s="634">
        <v>497198</v>
      </c>
      <c r="S34" s="635"/>
      <c r="T34" s="635"/>
      <c r="U34" s="635"/>
      <c r="V34" s="635"/>
      <c r="W34" s="635"/>
      <c r="X34" s="635"/>
      <c r="Y34" s="636"/>
      <c r="Z34" s="672">
        <v>0.5</v>
      </c>
      <c r="AA34" s="672"/>
      <c r="AB34" s="672"/>
      <c r="AC34" s="672"/>
      <c r="AD34" s="673" t="s">
        <v>239</v>
      </c>
      <c r="AE34" s="673"/>
      <c r="AF34" s="673"/>
      <c r="AG34" s="673"/>
      <c r="AH34" s="673"/>
      <c r="AI34" s="673"/>
      <c r="AJ34" s="673"/>
      <c r="AK34" s="673"/>
      <c r="AL34" s="637" t="s">
        <v>239</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327</v>
      </c>
      <c r="CE34" s="632"/>
      <c r="CF34" s="632"/>
      <c r="CG34" s="632"/>
      <c r="CH34" s="632"/>
      <c r="CI34" s="632"/>
      <c r="CJ34" s="632"/>
      <c r="CK34" s="632"/>
      <c r="CL34" s="632"/>
      <c r="CM34" s="632"/>
      <c r="CN34" s="632"/>
      <c r="CO34" s="632"/>
      <c r="CP34" s="632"/>
      <c r="CQ34" s="633"/>
      <c r="CR34" s="634">
        <v>14158305</v>
      </c>
      <c r="CS34" s="635"/>
      <c r="CT34" s="635"/>
      <c r="CU34" s="635"/>
      <c r="CV34" s="635"/>
      <c r="CW34" s="635"/>
      <c r="CX34" s="635"/>
      <c r="CY34" s="636"/>
      <c r="CZ34" s="637">
        <v>15.7</v>
      </c>
      <c r="DA34" s="649"/>
      <c r="DB34" s="649"/>
      <c r="DC34" s="650"/>
      <c r="DD34" s="640">
        <v>9479084</v>
      </c>
      <c r="DE34" s="635"/>
      <c r="DF34" s="635"/>
      <c r="DG34" s="635"/>
      <c r="DH34" s="635"/>
      <c r="DI34" s="635"/>
      <c r="DJ34" s="635"/>
      <c r="DK34" s="636"/>
      <c r="DL34" s="640">
        <v>6587984</v>
      </c>
      <c r="DM34" s="635"/>
      <c r="DN34" s="635"/>
      <c r="DO34" s="635"/>
      <c r="DP34" s="635"/>
      <c r="DQ34" s="635"/>
      <c r="DR34" s="635"/>
      <c r="DS34" s="635"/>
      <c r="DT34" s="635"/>
      <c r="DU34" s="635"/>
      <c r="DV34" s="636"/>
      <c r="DW34" s="637">
        <v>13.4</v>
      </c>
      <c r="DX34" s="649"/>
      <c r="DY34" s="649"/>
      <c r="DZ34" s="649"/>
      <c r="EA34" s="649"/>
      <c r="EB34" s="649"/>
      <c r="EC34" s="661"/>
    </row>
    <row r="35" spans="2:133" ht="11.25" customHeight="1" x14ac:dyDescent="0.15">
      <c r="B35" s="631" t="s">
        <v>328</v>
      </c>
      <c r="C35" s="632"/>
      <c r="D35" s="632"/>
      <c r="E35" s="632"/>
      <c r="F35" s="632"/>
      <c r="G35" s="632"/>
      <c r="H35" s="632"/>
      <c r="I35" s="632"/>
      <c r="J35" s="632"/>
      <c r="K35" s="632"/>
      <c r="L35" s="632"/>
      <c r="M35" s="632"/>
      <c r="N35" s="632"/>
      <c r="O35" s="632"/>
      <c r="P35" s="632"/>
      <c r="Q35" s="633"/>
      <c r="R35" s="634">
        <v>2878446</v>
      </c>
      <c r="S35" s="635"/>
      <c r="T35" s="635"/>
      <c r="U35" s="635"/>
      <c r="V35" s="635"/>
      <c r="W35" s="635"/>
      <c r="X35" s="635"/>
      <c r="Y35" s="636"/>
      <c r="Z35" s="672">
        <v>3.2</v>
      </c>
      <c r="AA35" s="672"/>
      <c r="AB35" s="672"/>
      <c r="AC35" s="672"/>
      <c r="AD35" s="673" t="s">
        <v>239</v>
      </c>
      <c r="AE35" s="673"/>
      <c r="AF35" s="673"/>
      <c r="AG35" s="673"/>
      <c r="AH35" s="673"/>
      <c r="AI35" s="673"/>
      <c r="AJ35" s="673"/>
      <c r="AK35" s="673"/>
      <c r="AL35" s="637" t="s">
        <v>239</v>
      </c>
      <c r="AM35" s="638"/>
      <c r="AN35" s="638"/>
      <c r="AO35" s="674"/>
      <c r="AP35" s="216"/>
      <c r="AQ35" s="686" t="s">
        <v>329</v>
      </c>
      <c r="AR35" s="687"/>
      <c r="AS35" s="687"/>
      <c r="AT35" s="687"/>
      <c r="AU35" s="687"/>
      <c r="AV35" s="687"/>
      <c r="AW35" s="687"/>
      <c r="AX35" s="687"/>
      <c r="AY35" s="687"/>
      <c r="AZ35" s="687"/>
      <c r="BA35" s="687"/>
      <c r="BB35" s="687"/>
      <c r="BC35" s="687"/>
      <c r="BD35" s="687"/>
      <c r="BE35" s="687"/>
      <c r="BF35" s="688"/>
      <c r="BG35" s="686" t="s">
        <v>330</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331</v>
      </c>
      <c r="CE35" s="632"/>
      <c r="CF35" s="632"/>
      <c r="CG35" s="632"/>
      <c r="CH35" s="632"/>
      <c r="CI35" s="632"/>
      <c r="CJ35" s="632"/>
      <c r="CK35" s="632"/>
      <c r="CL35" s="632"/>
      <c r="CM35" s="632"/>
      <c r="CN35" s="632"/>
      <c r="CO35" s="632"/>
      <c r="CP35" s="632"/>
      <c r="CQ35" s="633"/>
      <c r="CR35" s="634">
        <v>607393</v>
      </c>
      <c r="CS35" s="647"/>
      <c r="CT35" s="647"/>
      <c r="CU35" s="647"/>
      <c r="CV35" s="647"/>
      <c r="CW35" s="647"/>
      <c r="CX35" s="647"/>
      <c r="CY35" s="648"/>
      <c r="CZ35" s="637">
        <v>0.7</v>
      </c>
      <c r="DA35" s="649"/>
      <c r="DB35" s="649"/>
      <c r="DC35" s="650"/>
      <c r="DD35" s="640">
        <v>500013</v>
      </c>
      <c r="DE35" s="647"/>
      <c r="DF35" s="647"/>
      <c r="DG35" s="647"/>
      <c r="DH35" s="647"/>
      <c r="DI35" s="647"/>
      <c r="DJ35" s="647"/>
      <c r="DK35" s="648"/>
      <c r="DL35" s="640">
        <v>491808</v>
      </c>
      <c r="DM35" s="647"/>
      <c r="DN35" s="647"/>
      <c r="DO35" s="647"/>
      <c r="DP35" s="647"/>
      <c r="DQ35" s="647"/>
      <c r="DR35" s="647"/>
      <c r="DS35" s="647"/>
      <c r="DT35" s="647"/>
      <c r="DU35" s="647"/>
      <c r="DV35" s="648"/>
      <c r="DW35" s="637">
        <v>1</v>
      </c>
      <c r="DX35" s="649"/>
      <c r="DY35" s="649"/>
      <c r="DZ35" s="649"/>
      <c r="EA35" s="649"/>
      <c r="EB35" s="649"/>
      <c r="EC35" s="661"/>
    </row>
    <row r="36" spans="2:133" ht="11.25" customHeight="1" x14ac:dyDescent="0.15">
      <c r="B36" s="631" t="s">
        <v>332</v>
      </c>
      <c r="C36" s="632"/>
      <c r="D36" s="632"/>
      <c r="E36" s="632"/>
      <c r="F36" s="632"/>
      <c r="G36" s="632"/>
      <c r="H36" s="632"/>
      <c r="I36" s="632"/>
      <c r="J36" s="632"/>
      <c r="K36" s="632"/>
      <c r="L36" s="632"/>
      <c r="M36" s="632"/>
      <c r="N36" s="632"/>
      <c r="O36" s="632"/>
      <c r="P36" s="632"/>
      <c r="Q36" s="633"/>
      <c r="R36" s="634">
        <v>1126778</v>
      </c>
      <c r="S36" s="635"/>
      <c r="T36" s="635"/>
      <c r="U36" s="635"/>
      <c r="V36" s="635"/>
      <c r="W36" s="635"/>
      <c r="X36" s="635"/>
      <c r="Y36" s="636"/>
      <c r="Z36" s="672">
        <v>1.2</v>
      </c>
      <c r="AA36" s="672"/>
      <c r="AB36" s="672"/>
      <c r="AC36" s="672"/>
      <c r="AD36" s="673" t="s">
        <v>239</v>
      </c>
      <c r="AE36" s="673"/>
      <c r="AF36" s="673"/>
      <c r="AG36" s="673"/>
      <c r="AH36" s="673"/>
      <c r="AI36" s="673"/>
      <c r="AJ36" s="673"/>
      <c r="AK36" s="673"/>
      <c r="AL36" s="637" t="s">
        <v>140</v>
      </c>
      <c r="AM36" s="638"/>
      <c r="AN36" s="638"/>
      <c r="AO36" s="674"/>
      <c r="AP36" s="216"/>
      <c r="AQ36" s="683" t="s">
        <v>333</v>
      </c>
      <c r="AR36" s="684"/>
      <c r="AS36" s="684"/>
      <c r="AT36" s="684"/>
      <c r="AU36" s="684"/>
      <c r="AV36" s="684"/>
      <c r="AW36" s="684"/>
      <c r="AX36" s="684"/>
      <c r="AY36" s="685"/>
      <c r="AZ36" s="689">
        <v>10210859</v>
      </c>
      <c r="BA36" s="690"/>
      <c r="BB36" s="690"/>
      <c r="BC36" s="690"/>
      <c r="BD36" s="690"/>
      <c r="BE36" s="690"/>
      <c r="BF36" s="691"/>
      <c r="BG36" s="692" t="s">
        <v>334</v>
      </c>
      <c r="BH36" s="693"/>
      <c r="BI36" s="693"/>
      <c r="BJ36" s="693"/>
      <c r="BK36" s="693"/>
      <c r="BL36" s="693"/>
      <c r="BM36" s="693"/>
      <c r="BN36" s="693"/>
      <c r="BO36" s="693"/>
      <c r="BP36" s="693"/>
      <c r="BQ36" s="693"/>
      <c r="BR36" s="693"/>
      <c r="BS36" s="693"/>
      <c r="BT36" s="693"/>
      <c r="BU36" s="694"/>
      <c r="BV36" s="689">
        <v>68325</v>
      </c>
      <c r="BW36" s="690"/>
      <c r="BX36" s="690"/>
      <c r="BY36" s="690"/>
      <c r="BZ36" s="690"/>
      <c r="CA36" s="690"/>
      <c r="CB36" s="691"/>
      <c r="CD36" s="631" t="s">
        <v>335</v>
      </c>
      <c r="CE36" s="632"/>
      <c r="CF36" s="632"/>
      <c r="CG36" s="632"/>
      <c r="CH36" s="632"/>
      <c r="CI36" s="632"/>
      <c r="CJ36" s="632"/>
      <c r="CK36" s="632"/>
      <c r="CL36" s="632"/>
      <c r="CM36" s="632"/>
      <c r="CN36" s="632"/>
      <c r="CO36" s="632"/>
      <c r="CP36" s="632"/>
      <c r="CQ36" s="633"/>
      <c r="CR36" s="634">
        <v>8921546</v>
      </c>
      <c r="CS36" s="635"/>
      <c r="CT36" s="635"/>
      <c r="CU36" s="635"/>
      <c r="CV36" s="635"/>
      <c r="CW36" s="635"/>
      <c r="CX36" s="635"/>
      <c r="CY36" s="636"/>
      <c r="CZ36" s="637">
        <v>9.9</v>
      </c>
      <c r="DA36" s="649"/>
      <c r="DB36" s="649"/>
      <c r="DC36" s="650"/>
      <c r="DD36" s="640">
        <v>6971869</v>
      </c>
      <c r="DE36" s="635"/>
      <c r="DF36" s="635"/>
      <c r="DG36" s="635"/>
      <c r="DH36" s="635"/>
      <c r="DI36" s="635"/>
      <c r="DJ36" s="635"/>
      <c r="DK36" s="636"/>
      <c r="DL36" s="640">
        <v>3892428</v>
      </c>
      <c r="DM36" s="635"/>
      <c r="DN36" s="635"/>
      <c r="DO36" s="635"/>
      <c r="DP36" s="635"/>
      <c r="DQ36" s="635"/>
      <c r="DR36" s="635"/>
      <c r="DS36" s="635"/>
      <c r="DT36" s="635"/>
      <c r="DU36" s="635"/>
      <c r="DV36" s="636"/>
      <c r="DW36" s="637">
        <v>7.9</v>
      </c>
      <c r="DX36" s="649"/>
      <c r="DY36" s="649"/>
      <c r="DZ36" s="649"/>
      <c r="EA36" s="649"/>
      <c r="EB36" s="649"/>
      <c r="EC36" s="661"/>
    </row>
    <row r="37" spans="2:133" ht="11.25" customHeight="1" x14ac:dyDescent="0.15">
      <c r="B37" s="631" t="s">
        <v>336</v>
      </c>
      <c r="C37" s="632"/>
      <c r="D37" s="632"/>
      <c r="E37" s="632"/>
      <c r="F37" s="632"/>
      <c r="G37" s="632"/>
      <c r="H37" s="632"/>
      <c r="I37" s="632"/>
      <c r="J37" s="632"/>
      <c r="K37" s="632"/>
      <c r="L37" s="632"/>
      <c r="M37" s="632"/>
      <c r="N37" s="632"/>
      <c r="O37" s="632"/>
      <c r="P37" s="632"/>
      <c r="Q37" s="633"/>
      <c r="R37" s="634">
        <v>2795963</v>
      </c>
      <c r="S37" s="635"/>
      <c r="T37" s="635"/>
      <c r="U37" s="635"/>
      <c r="V37" s="635"/>
      <c r="W37" s="635"/>
      <c r="X37" s="635"/>
      <c r="Y37" s="636"/>
      <c r="Z37" s="672">
        <v>3.1</v>
      </c>
      <c r="AA37" s="672"/>
      <c r="AB37" s="672"/>
      <c r="AC37" s="672"/>
      <c r="AD37" s="673">
        <v>396867</v>
      </c>
      <c r="AE37" s="673"/>
      <c r="AF37" s="673"/>
      <c r="AG37" s="673"/>
      <c r="AH37" s="673"/>
      <c r="AI37" s="673"/>
      <c r="AJ37" s="673"/>
      <c r="AK37" s="673"/>
      <c r="AL37" s="637">
        <v>0.8</v>
      </c>
      <c r="AM37" s="638"/>
      <c r="AN37" s="638"/>
      <c r="AO37" s="674"/>
      <c r="AQ37" s="667" t="s">
        <v>337</v>
      </c>
      <c r="AR37" s="668"/>
      <c r="AS37" s="668"/>
      <c r="AT37" s="668"/>
      <c r="AU37" s="668"/>
      <c r="AV37" s="668"/>
      <c r="AW37" s="668"/>
      <c r="AX37" s="668"/>
      <c r="AY37" s="669"/>
      <c r="AZ37" s="634">
        <v>2360920</v>
      </c>
      <c r="BA37" s="635"/>
      <c r="BB37" s="635"/>
      <c r="BC37" s="635"/>
      <c r="BD37" s="647"/>
      <c r="BE37" s="647"/>
      <c r="BF37" s="670"/>
      <c r="BG37" s="631" t="s">
        <v>338</v>
      </c>
      <c r="BH37" s="632"/>
      <c r="BI37" s="632"/>
      <c r="BJ37" s="632"/>
      <c r="BK37" s="632"/>
      <c r="BL37" s="632"/>
      <c r="BM37" s="632"/>
      <c r="BN37" s="632"/>
      <c r="BO37" s="632"/>
      <c r="BP37" s="632"/>
      <c r="BQ37" s="632"/>
      <c r="BR37" s="632"/>
      <c r="BS37" s="632"/>
      <c r="BT37" s="632"/>
      <c r="BU37" s="633"/>
      <c r="BV37" s="634">
        <v>-193488</v>
      </c>
      <c r="BW37" s="635"/>
      <c r="BX37" s="635"/>
      <c r="BY37" s="635"/>
      <c r="BZ37" s="635"/>
      <c r="CA37" s="635"/>
      <c r="CB37" s="671"/>
      <c r="CD37" s="631" t="s">
        <v>339</v>
      </c>
      <c r="CE37" s="632"/>
      <c r="CF37" s="632"/>
      <c r="CG37" s="632"/>
      <c r="CH37" s="632"/>
      <c r="CI37" s="632"/>
      <c r="CJ37" s="632"/>
      <c r="CK37" s="632"/>
      <c r="CL37" s="632"/>
      <c r="CM37" s="632"/>
      <c r="CN37" s="632"/>
      <c r="CO37" s="632"/>
      <c r="CP37" s="632"/>
      <c r="CQ37" s="633"/>
      <c r="CR37" s="634">
        <v>8397</v>
      </c>
      <c r="CS37" s="647"/>
      <c r="CT37" s="647"/>
      <c r="CU37" s="647"/>
      <c r="CV37" s="647"/>
      <c r="CW37" s="647"/>
      <c r="CX37" s="647"/>
      <c r="CY37" s="648"/>
      <c r="CZ37" s="637">
        <v>0</v>
      </c>
      <c r="DA37" s="649"/>
      <c r="DB37" s="649"/>
      <c r="DC37" s="650"/>
      <c r="DD37" s="640">
        <v>8397</v>
      </c>
      <c r="DE37" s="647"/>
      <c r="DF37" s="647"/>
      <c r="DG37" s="647"/>
      <c r="DH37" s="647"/>
      <c r="DI37" s="647"/>
      <c r="DJ37" s="647"/>
      <c r="DK37" s="648"/>
      <c r="DL37" s="640">
        <v>8397</v>
      </c>
      <c r="DM37" s="647"/>
      <c r="DN37" s="647"/>
      <c r="DO37" s="647"/>
      <c r="DP37" s="647"/>
      <c r="DQ37" s="647"/>
      <c r="DR37" s="647"/>
      <c r="DS37" s="647"/>
      <c r="DT37" s="647"/>
      <c r="DU37" s="647"/>
      <c r="DV37" s="648"/>
      <c r="DW37" s="637">
        <v>0</v>
      </c>
      <c r="DX37" s="649"/>
      <c r="DY37" s="649"/>
      <c r="DZ37" s="649"/>
      <c r="EA37" s="649"/>
      <c r="EB37" s="649"/>
      <c r="EC37" s="661"/>
    </row>
    <row r="38" spans="2:133" ht="11.25" customHeight="1" x14ac:dyDescent="0.15">
      <c r="B38" s="631" t="s">
        <v>340</v>
      </c>
      <c r="C38" s="632"/>
      <c r="D38" s="632"/>
      <c r="E38" s="632"/>
      <c r="F38" s="632"/>
      <c r="G38" s="632"/>
      <c r="H38" s="632"/>
      <c r="I38" s="632"/>
      <c r="J38" s="632"/>
      <c r="K38" s="632"/>
      <c r="L38" s="632"/>
      <c r="M38" s="632"/>
      <c r="N38" s="632"/>
      <c r="O38" s="632"/>
      <c r="P38" s="632"/>
      <c r="Q38" s="633"/>
      <c r="R38" s="634">
        <v>6382759</v>
      </c>
      <c r="S38" s="635"/>
      <c r="T38" s="635"/>
      <c r="U38" s="635"/>
      <c r="V38" s="635"/>
      <c r="W38" s="635"/>
      <c r="X38" s="635"/>
      <c r="Y38" s="636"/>
      <c r="Z38" s="672">
        <v>7</v>
      </c>
      <c r="AA38" s="672"/>
      <c r="AB38" s="672"/>
      <c r="AC38" s="672"/>
      <c r="AD38" s="673" t="s">
        <v>140</v>
      </c>
      <c r="AE38" s="673"/>
      <c r="AF38" s="673"/>
      <c r="AG38" s="673"/>
      <c r="AH38" s="673"/>
      <c r="AI38" s="673"/>
      <c r="AJ38" s="673"/>
      <c r="AK38" s="673"/>
      <c r="AL38" s="637" t="s">
        <v>239</v>
      </c>
      <c r="AM38" s="638"/>
      <c r="AN38" s="638"/>
      <c r="AO38" s="674"/>
      <c r="AQ38" s="667" t="s">
        <v>341</v>
      </c>
      <c r="AR38" s="668"/>
      <c r="AS38" s="668"/>
      <c r="AT38" s="668"/>
      <c r="AU38" s="668"/>
      <c r="AV38" s="668"/>
      <c r="AW38" s="668"/>
      <c r="AX38" s="668"/>
      <c r="AY38" s="669"/>
      <c r="AZ38" s="634">
        <v>447207</v>
      </c>
      <c r="BA38" s="635"/>
      <c r="BB38" s="635"/>
      <c r="BC38" s="635"/>
      <c r="BD38" s="647"/>
      <c r="BE38" s="647"/>
      <c r="BF38" s="670"/>
      <c r="BG38" s="631" t="s">
        <v>342</v>
      </c>
      <c r="BH38" s="632"/>
      <c r="BI38" s="632"/>
      <c r="BJ38" s="632"/>
      <c r="BK38" s="632"/>
      <c r="BL38" s="632"/>
      <c r="BM38" s="632"/>
      <c r="BN38" s="632"/>
      <c r="BO38" s="632"/>
      <c r="BP38" s="632"/>
      <c r="BQ38" s="632"/>
      <c r="BR38" s="632"/>
      <c r="BS38" s="632"/>
      <c r="BT38" s="632"/>
      <c r="BU38" s="633"/>
      <c r="BV38" s="634">
        <v>22312</v>
      </c>
      <c r="BW38" s="635"/>
      <c r="BX38" s="635"/>
      <c r="BY38" s="635"/>
      <c r="BZ38" s="635"/>
      <c r="CA38" s="635"/>
      <c r="CB38" s="671"/>
      <c r="CD38" s="631" t="s">
        <v>343</v>
      </c>
      <c r="CE38" s="632"/>
      <c r="CF38" s="632"/>
      <c r="CG38" s="632"/>
      <c r="CH38" s="632"/>
      <c r="CI38" s="632"/>
      <c r="CJ38" s="632"/>
      <c r="CK38" s="632"/>
      <c r="CL38" s="632"/>
      <c r="CM38" s="632"/>
      <c r="CN38" s="632"/>
      <c r="CO38" s="632"/>
      <c r="CP38" s="632"/>
      <c r="CQ38" s="633"/>
      <c r="CR38" s="634">
        <v>7526010</v>
      </c>
      <c r="CS38" s="635"/>
      <c r="CT38" s="635"/>
      <c r="CU38" s="635"/>
      <c r="CV38" s="635"/>
      <c r="CW38" s="635"/>
      <c r="CX38" s="635"/>
      <c r="CY38" s="636"/>
      <c r="CZ38" s="637">
        <v>8.4</v>
      </c>
      <c r="DA38" s="649"/>
      <c r="DB38" s="649"/>
      <c r="DC38" s="650"/>
      <c r="DD38" s="640">
        <v>6184242</v>
      </c>
      <c r="DE38" s="635"/>
      <c r="DF38" s="635"/>
      <c r="DG38" s="635"/>
      <c r="DH38" s="635"/>
      <c r="DI38" s="635"/>
      <c r="DJ38" s="635"/>
      <c r="DK38" s="636"/>
      <c r="DL38" s="640">
        <v>5405245</v>
      </c>
      <c r="DM38" s="635"/>
      <c r="DN38" s="635"/>
      <c r="DO38" s="635"/>
      <c r="DP38" s="635"/>
      <c r="DQ38" s="635"/>
      <c r="DR38" s="635"/>
      <c r="DS38" s="635"/>
      <c r="DT38" s="635"/>
      <c r="DU38" s="635"/>
      <c r="DV38" s="636"/>
      <c r="DW38" s="637">
        <v>11</v>
      </c>
      <c r="DX38" s="649"/>
      <c r="DY38" s="649"/>
      <c r="DZ38" s="649"/>
      <c r="EA38" s="649"/>
      <c r="EB38" s="649"/>
      <c r="EC38" s="661"/>
    </row>
    <row r="39" spans="2:133" ht="11.25" customHeight="1" x14ac:dyDescent="0.15">
      <c r="B39" s="631" t="s">
        <v>344</v>
      </c>
      <c r="C39" s="632"/>
      <c r="D39" s="632"/>
      <c r="E39" s="632"/>
      <c r="F39" s="632"/>
      <c r="G39" s="632"/>
      <c r="H39" s="632"/>
      <c r="I39" s="632"/>
      <c r="J39" s="632"/>
      <c r="K39" s="632"/>
      <c r="L39" s="632"/>
      <c r="M39" s="632"/>
      <c r="N39" s="632"/>
      <c r="O39" s="632"/>
      <c r="P39" s="632"/>
      <c r="Q39" s="633"/>
      <c r="R39" s="634" t="s">
        <v>239</v>
      </c>
      <c r="S39" s="635"/>
      <c r="T39" s="635"/>
      <c r="U39" s="635"/>
      <c r="V39" s="635"/>
      <c r="W39" s="635"/>
      <c r="X39" s="635"/>
      <c r="Y39" s="636"/>
      <c r="Z39" s="672" t="s">
        <v>140</v>
      </c>
      <c r="AA39" s="672"/>
      <c r="AB39" s="672"/>
      <c r="AC39" s="672"/>
      <c r="AD39" s="673" t="s">
        <v>140</v>
      </c>
      <c r="AE39" s="673"/>
      <c r="AF39" s="673"/>
      <c r="AG39" s="673"/>
      <c r="AH39" s="673"/>
      <c r="AI39" s="673"/>
      <c r="AJ39" s="673"/>
      <c r="AK39" s="673"/>
      <c r="AL39" s="637" t="s">
        <v>239</v>
      </c>
      <c r="AM39" s="638"/>
      <c r="AN39" s="638"/>
      <c r="AO39" s="674"/>
      <c r="AQ39" s="667" t="s">
        <v>345</v>
      </c>
      <c r="AR39" s="668"/>
      <c r="AS39" s="668"/>
      <c r="AT39" s="668"/>
      <c r="AU39" s="668"/>
      <c r="AV39" s="668"/>
      <c r="AW39" s="668"/>
      <c r="AX39" s="668"/>
      <c r="AY39" s="669"/>
      <c r="AZ39" s="634">
        <v>256621</v>
      </c>
      <c r="BA39" s="635"/>
      <c r="BB39" s="635"/>
      <c r="BC39" s="635"/>
      <c r="BD39" s="647"/>
      <c r="BE39" s="647"/>
      <c r="BF39" s="670"/>
      <c r="BG39" s="631" t="s">
        <v>346</v>
      </c>
      <c r="BH39" s="632"/>
      <c r="BI39" s="632"/>
      <c r="BJ39" s="632"/>
      <c r="BK39" s="632"/>
      <c r="BL39" s="632"/>
      <c r="BM39" s="632"/>
      <c r="BN39" s="632"/>
      <c r="BO39" s="632"/>
      <c r="BP39" s="632"/>
      <c r="BQ39" s="632"/>
      <c r="BR39" s="632"/>
      <c r="BS39" s="632"/>
      <c r="BT39" s="632"/>
      <c r="BU39" s="633"/>
      <c r="BV39" s="634">
        <v>32564</v>
      </c>
      <c r="BW39" s="635"/>
      <c r="BX39" s="635"/>
      <c r="BY39" s="635"/>
      <c r="BZ39" s="635"/>
      <c r="CA39" s="635"/>
      <c r="CB39" s="671"/>
      <c r="CD39" s="631" t="s">
        <v>347</v>
      </c>
      <c r="CE39" s="632"/>
      <c r="CF39" s="632"/>
      <c r="CG39" s="632"/>
      <c r="CH39" s="632"/>
      <c r="CI39" s="632"/>
      <c r="CJ39" s="632"/>
      <c r="CK39" s="632"/>
      <c r="CL39" s="632"/>
      <c r="CM39" s="632"/>
      <c r="CN39" s="632"/>
      <c r="CO39" s="632"/>
      <c r="CP39" s="632"/>
      <c r="CQ39" s="633"/>
      <c r="CR39" s="634">
        <v>1186226</v>
      </c>
      <c r="CS39" s="647"/>
      <c r="CT39" s="647"/>
      <c r="CU39" s="647"/>
      <c r="CV39" s="647"/>
      <c r="CW39" s="647"/>
      <c r="CX39" s="647"/>
      <c r="CY39" s="648"/>
      <c r="CZ39" s="637">
        <v>1.3</v>
      </c>
      <c r="DA39" s="649"/>
      <c r="DB39" s="649"/>
      <c r="DC39" s="650"/>
      <c r="DD39" s="640">
        <v>1183447</v>
      </c>
      <c r="DE39" s="647"/>
      <c r="DF39" s="647"/>
      <c r="DG39" s="647"/>
      <c r="DH39" s="647"/>
      <c r="DI39" s="647"/>
      <c r="DJ39" s="647"/>
      <c r="DK39" s="648"/>
      <c r="DL39" s="640" t="s">
        <v>262</v>
      </c>
      <c r="DM39" s="647"/>
      <c r="DN39" s="647"/>
      <c r="DO39" s="647"/>
      <c r="DP39" s="647"/>
      <c r="DQ39" s="647"/>
      <c r="DR39" s="647"/>
      <c r="DS39" s="647"/>
      <c r="DT39" s="647"/>
      <c r="DU39" s="647"/>
      <c r="DV39" s="648"/>
      <c r="DW39" s="637" t="s">
        <v>140</v>
      </c>
      <c r="DX39" s="649"/>
      <c r="DY39" s="649"/>
      <c r="DZ39" s="649"/>
      <c r="EA39" s="649"/>
      <c r="EB39" s="649"/>
      <c r="EC39" s="661"/>
    </row>
    <row r="40" spans="2:133" ht="11.25" customHeight="1" x14ac:dyDescent="0.15">
      <c r="B40" s="631" t="s">
        <v>348</v>
      </c>
      <c r="C40" s="632"/>
      <c r="D40" s="632"/>
      <c r="E40" s="632"/>
      <c r="F40" s="632"/>
      <c r="G40" s="632"/>
      <c r="H40" s="632"/>
      <c r="I40" s="632"/>
      <c r="J40" s="632"/>
      <c r="K40" s="632"/>
      <c r="L40" s="632"/>
      <c r="M40" s="632"/>
      <c r="N40" s="632"/>
      <c r="O40" s="632"/>
      <c r="P40" s="632"/>
      <c r="Q40" s="633"/>
      <c r="R40" s="634">
        <v>921059</v>
      </c>
      <c r="S40" s="635"/>
      <c r="T40" s="635"/>
      <c r="U40" s="635"/>
      <c r="V40" s="635"/>
      <c r="W40" s="635"/>
      <c r="X40" s="635"/>
      <c r="Y40" s="636"/>
      <c r="Z40" s="672">
        <v>1</v>
      </c>
      <c r="AA40" s="672"/>
      <c r="AB40" s="672"/>
      <c r="AC40" s="672"/>
      <c r="AD40" s="673" t="s">
        <v>140</v>
      </c>
      <c r="AE40" s="673"/>
      <c r="AF40" s="673"/>
      <c r="AG40" s="673"/>
      <c r="AH40" s="673"/>
      <c r="AI40" s="673"/>
      <c r="AJ40" s="673"/>
      <c r="AK40" s="673"/>
      <c r="AL40" s="637" t="s">
        <v>239</v>
      </c>
      <c r="AM40" s="638"/>
      <c r="AN40" s="638"/>
      <c r="AO40" s="674"/>
      <c r="AQ40" s="667" t="s">
        <v>349</v>
      </c>
      <c r="AR40" s="668"/>
      <c r="AS40" s="668"/>
      <c r="AT40" s="668"/>
      <c r="AU40" s="668"/>
      <c r="AV40" s="668"/>
      <c r="AW40" s="668"/>
      <c r="AX40" s="668"/>
      <c r="AY40" s="669"/>
      <c r="AZ40" s="634">
        <v>67308</v>
      </c>
      <c r="BA40" s="635"/>
      <c r="BB40" s="635"/>
      <c r="BC40" s="635"/>
      <c r="BD40" s="647"/>
      <c r="BE40" s="647"/>
      <c r="BF40" s="670"/>
      <c r="BG40" s="675" t="s">
        <v>350</v>
      </c>
      <c r="BH40" s="676"/>
      <c r="BI40" s="676"/>
      <c r="BJ40" s="676"/>
      <c r="BK40" s="676"/>
      <c r="BL40" s="217"/>
      <c r="BM40" s="632" t="s">
        <v>351</v>
      </c>
      <c r="BN40" s="632"/>
      <c r="BO40" s="632"/>
      <c r="BP40" s="632"/>
      <c r="BQ40" s="632"/>
      <c r="BR40" s="632"/>
      <c r="BS40" s="632"/>
      <c r="BT40" s="632"/>
      <c r="BU40" s="633"/>
      <c r="BV40" s="634">
        <v>101</v>
      </c>
      <c r="BW40" s="635"/>
      <c r="BX40" s="635"/>
      <c r="BY40" s="635"/>
      <c r="BZ40" s="635"/>
      <c r="CA40" s="635"/>
      <c r="CB40" s="671"/>
      <c r="CD40" s="631" t="s">
        <v>352</v>
      </c>
      <c r="CE40" s="632"/>
      <c r="CF40" s="632"/>
      <c r="CG40" s="632"/>
      <c r="CH40" s="632"/>
      <c r="CI40" s="632"/>
      <c r="CJ40" s="632"/>
      <c r="CK40" s="632"/>
      <c r="CL40" s="632"/>
      <c r="CM40" s="632"/>
      <c r="CN40" s="632"/>
      <c r="CO40" s="632"/>
      <c r="CP40" s="632"/>
      <c r="CQ40" s="633"/>
      <c r="CR40" s="634">
        <v>1000214</v>
      </c>
      <c r="CS40" s="635"/>
      <c r="CT40" s="635"/>
      <c r="CU40" s="635"/>
      <c r="CV40" s="635"/>
      <c r="CW40" s="635"/>
      <c r="CX40" s="635"/>
      <c r="CY40" s="636"/>
      <c r="CZ40" s="637">
        <v>1.1000000000000001</v>
      </c>
      <c r="DA40" s="649"/>
      <c r="DB40" s="649"/>
      <c r="DC40" s="650"/>
      <c r="DD40" s="640">
        <v>34288</v>
      </c>
      <c r="DE40" s="635"/>
      <c r="DF40" s="635"/>
      <c r="DG40" s="635"/>
      <c r="DH40" s="635"/>
      <c r="DI40" s="635"/>
      <c r="DJ40" s="635"/>
      <c r="DK40" s="636"/>
      <c r="DL40" s="640">
        <v>74</v>
      </c>
      <c r="DM40" s="635"/>
      <c r="DN40" s="635"/>
      <c r="DO40" s="635"/>
      <c r="DP40" s="635"/>
      <c r="DQ40" s="635"/>
      <c r="DR40" s="635"/>
      <c r="DS40" s="635"/>
      <c r="DT40" s="635"/>
      <c r="DU40" s="635"/>
      <c r="DV40" s="636"/>
      <c r="DW40" s="637">
        <v>0</v>
      </c>
      <c r="DX40" s="649"/>
      <c r="DY40" s="649"/>
      <c r="DZ40" s="649"/>
      <c r="EA40" s="649"/>
      <c r="EB40" s="649"/>
      <c r="EC40" s="661"/>
    </row>
    <row r="41" spans="2:133" ht="11.25" customHeight="1" x14ac:dyDescent="0.15">
      <c r="B41" s="615" t="s">
        <v>353</v>
      </c>
      <c r="C41" s="616"/>
      <c r="D41" s="616"/>
      <c r="E41" s="616"/>
      <c r="F41" s="616"/>
      <c r="G41" s="616"/>
      <c r="H41" s="616"/>
      <c r="I41" s="616"/>
      <c r="J41" s="616"/>
      <c r="K41" s="616"/>
      <c r="L41" s="616"/>
      <c r="M41" s="616"/>
      <c r="N41" s="616"/>
      <c r="O41" s="616"/>
      <c r="P41" s="616"/>
      <c r="Q41" s="617"/>
      <c r="R41" s="618">
        <v>91202219</v>
      </c>
      <c r="S41" s="659"/>
      <c r="T41" s="659"/>
      <c r="U41" s="659"/>
      <c r="V41" s="659"/>
      <c r="W41" s="659"/>
      <c r="X41" s="659"/>
      <c r="Y41" s="662"/>
      <c r="Z41" s="663">
        <v>100</v>
      </c>
      <c r="AA41" s="663"/>
      <c r="AB41" s="663"/>
      <c r="AC41" s="663"/>
      <c r="AD41" s="664">
        <v>48402665</v>
      </c>
      <c r="AE41" s="664"/>
      <c r="AF41" s="664"/>
      <c r="AG41" s="664"/>
      <c r="AH41" s="664"/>
      <c r="AI41" s="664"/>
      <c r="AJ41" s="664"/>
      <c r="AK41" s="664"/>
      <c r="AL41" s="621">
        <v>100</v>
      </c>
      <c r="AM41" s="665"/>
      <c r="AN41" s="665"/>
      <c r="AO41" s="666"/>
      <c r="AQ41" s="667" t="s">
        <v>354</v>
      </c>
      <c r="AR41" s="668"/>
      <c r="AS41" s="668"/>
      <c r="AT41" s="668"/>
      <c r="AU41" s="668"/>
      <c r="AV41" s="668"/>
      <c r="AW41" s="668"/>
      <c r="AX41" s="668"/>
      <c r="AY41" s="669"/>
      <c r="AZ41" s="634">
        <v>1426282</v>
      </c>
      <c r="BA41" s="635"/>
      <c r="BB41" s="635"/>
      <c r="BC41" s="635"/>
      <c r="BD41" s="647"/>
      <c r="BE41" s="647"/>
      <c r="BF41" s="670"/>
      <c r="BG41" s="675"/>
      <c r="BH41" s="676"/>
      <c r="BI41" s="676"/>
      <c r="BJ41" s="676"/>
      <c r="BK41" s="676"/>
      <c r="BL41" s="217"/>
      <c r="BM41" s="632" t="s">
        <v>355</v>
      </c>
      <c r="BN41" s="632"/>
      <c r="BO41" s="632"/>
      <c r="BP41" s="632"/>
      <c r="BQ41" s="632"/>
      <c r="BR41" s="632"/>
      <c r="BS41" s="632"/>
      <c r="BT41" s="632"/>
      <c r="BU41" s="633"/>
      <c r="BV41" s="634" t="s">
        <v>239</v>
      </c>
      <c r="BW41" s="635"/>
      <c r="BX41" s="635"/>
      <c r="BY41" s="635"/>
      <c r="BZ41" s="635"/>
      <c r="CA41" s="635"/>
      <c r="CB41" s="671"/>
      <c r="CD41" s="631" t="s">
        <v>356</v>
      </c>
      <c r="CE41" s="632"/>
      <c r="CF41" s="632"/>
      <c r="CG41" s="632"/>
      <c r="CH41" s="632"/>
      <c r="CI41" s="632"/>
      <c r="CJ41" s="632"/>
      <c r="CK41" s="632"/>
      <c r="CL41" s="632"/>
      <c r="CM41" s="632"/>
      <c r="CN41" s="632"/>
      <c r="CO41" s="632"/>
      <c r="CP41" s="632"/>
      <c r="CQ41" s="633"/>
      <c r="CR41" s="634" t="s">
        <v>140</v>
      </c>
      <c r="CS41" s="647"/>
      <c r="CT41" s="647"/>
      <c r="CU41" s="647"/>
      <c r="CV41" s="647"/>
      <c r="CW41" s="647"/>
      <c r="CX41" s="647"/>
      <c r="CY41" s="648"/>
      <c r="CZ41" s="637" t="s">
        <v>140</v>
      </c>
      <c r="DA41" s="649"/>
      <c r="DB41" s="649"/>
      <c r="DC41" s="650"/>
      <c r="DD41" s="640" t="s">
        <v>140</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AQ42" s="679" t="s">
        <v>357</v>
      </c>
      <c r="AR42" s="680"/>
      <c r="AS42" s="680"/>
      <c r="AT42" s="680"/>
      <c r="AU42" s="680"/>
      <c r="AV42" s="680"/>
      <c r="AW42" s="680"/>
      <c r="AX42" s="680"/>
      <c r="AY42" s="681"/>
      <c r="AZ42" s="618">
        <v>5652521</v>
      </c>
      <c r="BA42" s="659"/>
      <c r="BB42" s="659"/>
      <c r="BC42" s="659"/>
      <c r="BD42" s="619"/>
      <c r="BE42" s="619"/>
      <c r="BF42" s="682"/>
      <c r="BG42" s="677"/>
      <c r="BH42" s="678"/>
      <c r="BI42" s="678"/>
      <c r="BJ42" s="678"/>
      <c r="BK42" s="678"/>
      <c r="BL42" s="218"/>
      <c r="BM42" s="616" t="s">
        <v>358</v>
      </c>
      <c r="BN42" s="616"/>
      <c r="BO42" s="616"/>
      <c r="BP42" s="616"/>
      <c r="BQ42" s="616"/>
      <c r="BR42" s="616"/>
      <c r="BS42" s="616"/>
      <c r="BT42" s="616"/>
      <c r="BU42" s="617"/>
      <c r="BV42" s="618">
        <v>432</v>
      </c>
      <c r="BW42" s="659"/>
      <c r="BX42" s="659"/>
      <c r="BY42" s="659"/>
      <c r="BZ42" s="659"/>
      <c r="CA42" s="659"/>
      <c r="CB42" s="660"/>
      <c r="CD42" s="631" t="s">
        <v>359</v>
      </c>
      <c r="CE42" s="632"/>
      <c r="CF42" s="632"/>
      <c r="CG42" s="632"/>
      <c r="CH42" s="632"/>
      <c r="CI42" s="632"/>
      <c r="CJ42" s="632"/>
      <c r="CK42" s="632"/>
      <c r="CL42" s="632"/>
      <c r="CM42" s="632"/>
      <c r="CN42" s="632"/>
      <c r="CO42" s="632"/>
      <c r="CP42" s="632"/>
      <c r="CQ42" s="633"/>
      <c r="CR42" s="634">
        <v>11227288</v>
      </c>
      <c r="CS42" s="647"/>
      <c r="CT42" s="647"/>
      <c r="CU42" s="647"/>
      <c r="CV42" s="647"/>
      <c r="CW42" s="647"/>
      <c r="CX42" s="647"/>
      <c r="CY42" s="648"/>
      <c r="CZ42" s="637">
        <v>12.5</v>
      </c>
      <c r="DA42" s="649"/>
      <c r="DB42" s="649"/>
      <c r="DC42" s="650"/>
      <c r="DD42" s="640">
        <v>3009344</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208" t="s">
        <v>360</v>
      </c>
      <c r="CD43" s="631" t="s">
        <v>361</v>
      </c>
      <c r="CE43" s="632"/>
      <c r="CF43" s="632"/>
      <c r="CG43" s="632"/>
      <c r="CH43" s="632"/>
      <c r="CI43" s="632"/>
      <c r="CJ43" s="632"/>
      <c r="CK43" s="632"/>
      <c r="CL43" s="632"/>
      <c r="CM43" s="632"/>
      <c r="CN43" s="632"/>
      <c r="CO43" s="632"/>
      <c r="CP43" s="632"/>
      <c r="CQ43" s="633"/>
      <c r="CR43" s="634">
        <v>370138</v>
      </c>
      <c r="CS43" s="647"/>
      <c r="CT43" s="647"/>
      <c r="CU43" s="647"/>
      <c r="CV43" s="647"/>
      <c r="CW43" s="647"/>
      <c r="CX43" s="647"/>
      <c r="CY43" s="648"/>
      <c r="CZ43" s="637">
        <v>0.4</v>
      </c>
      <c r="DA43" s="649"/>
      <c r="DB43" s="649"/>
      <c r="DC43" s="650"/>
      <c r="DD43" s="640">
        <v>370138</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51" t="s">
        <v>362</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310</v>
      </c>
      <c r="CE44" s="654"/>
      <c r="CF44" s="631" t="s">
        <v>363</v>
      </c>
      <c r="CG44" s="632"/>
      <c r="CH44" s="632"/>
      <c r="CI44" s="632"/>
      <c r="CJ44" s="632"/>
      <c r="CK44" s="632"/>
      <c r="CL44" s="632"/>
      <c r="CM44" s="632"/>
      <c r="CN44" s="632"/>
      <c r="CO44" s="632"/>
      <c r="CP44" s="632"/>
      <c r="CQ44" s="633"/>
      <c r="CR44" s="634">
        <v>11011679</v>
      </c>
      <c r="CS44" s="635"/>
      <c r="CT44" s="635"/>
      <c r="CU44" s="635"/>
      <c r="CV44" s="635"/>
      <c r="CW44" s="635"/>
      <c r="CX44" s="635"/>
      <c r="CY44" s="636"/>
      <c r="CZ44" s="637">
        <v>12.2</v>
      </c>
      <c r="DA44" s="638"/>
      <c r="DB44" s="638"/>
      <c r="DC44" s="639"/>
      <c r="DD44" s="640">
        <v>2924659</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B45" s="651" t="s">
        <v>364</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365</v>
      </c>
      <c r="CG45" s="632"/>
      <c r="CH45" s="632"/>
      <c r="CI45" s="632"/>
      <c r="CJ45" s="632"/>
      <c r="CK45" s="632"/>
      <c r="CL45" s="632"/>
      <c r="CM45" s="632"/>
      <c r="CN45" s="632"/>
      <c r="CO45" s="632"/>
      <c r="CP45" s="632"/>
      <c r="CQ45" s="633"/>
      <c r="CR45" s="634">
        <v>3852071</v>
      </c>
      <c r="CS45" s="647"/>
      <c r="CT45" s="647"/>
      <c r="CU45" s="647"/>
      <c r="CV45" s="647"/>
      <c r="CW45" s="647"/>
      <c r="CX45" s="647"/>
      <c r="CY45" s="648"/>
      <c r="CZ45" s="637">
        <v>4.3</v>
      </c>
      <c r="DA45" s="649"/>
      <c r="DB45" s="649"/>
      <c r="DC45" s="650"/>
      <c r="DD45" s="640">
        <v>345305</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219"/>
      <c r="CD46" s="655"/>
      <c r="CE46" s="656"/>
      <c r="CF46" s="631" t="s">
        <v>366</v>
      </c>
      <c r="CG46" s="632"/>
      <c r="CH46" s="632"/>
      <c r="CI46" s="632"/>
      <c r="CJ46" s="632"/>
      <c r="CK46" s="632"/>
      <c r="CL46" s="632"/>
      <c r="CM46" s="632"/>
      <c r="CN46" s="632"/>
      <c r="CO46" s="632"/>
      <c r="CP46" s="632"/>
      <c r="CQ46" s="633"/>
      <c r="CR46" s="634">
        <v>6766443</v>
      </c>
      <c r="CS46" s="635"/>
      <c r="CT46" s="635"/>
      <c r="CU46" s="635"/>
      <c r="CV46" s="635"/>
      <c r="CW46" s="635"/>
      <c r="CX46" s="635"/>
      <c r="CY46" s="636"/>
      <c r="CZ46" s="637">
        <v>7.5</v>
      </c>
      <c r="DA46" s="638"/>
      <c r="DB46" s="638"/>
      <c r="DC46" s="639"/>
      <c r="DD46" s="640">
        <v>2456683</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219"/>
      <c r="CD47" s="655"/>
      <c r="CE47" s="656"/>
      <c r="CF47" s="631" t="s">
        <v>367</v>
      </c>
      <c r="CG47" s="632"/>
      <c r="CH47" s="632"/>
      <c r="CI47" s="632"/>
      <c r="CJ47" s="632"/>
      <c r="CK47" s="632"/>
      <c r="CL47" s="632"/>
      <c r="CM47" s="632"/>
      <c r="CN47" s="632"/>
      <c r="CO47" s="632"/>
      <c r="CP47" s="632"/>
      <c r="CQ47" s="633"/>
      <c r="CR47" s="634">
        <v>215609</v>
      </c>
      <c r="CS47" s="647"/>
      <c r="CT47" s="647"/>
      <c r="CU47" s="647"/>
      <c r="CV47" s="647"/>
      <c r="CW47" s="647"/>
      <c r="CX47" s="647"/>
      <c r="CY47" s="648"/>
      <c r="CZ47" s="637">
        <v>0.2</v>
      </c>
      <c r="DA47" s="649"/>
      <c r="DB47" s="649"/>
      <c r="DC47" s="650"/>
      <c r="DD47" s="640">
        <v>84685</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219"/>
      <c r="CD48" s="657"/>
      <c r="CE48" s="658"/>
      <c r="CF48" s="631" t="s">
        <v>368</v>
      </c>
      <c r="CG48" s="632"/>
      <c r="CH48" s="632"/>
      <c r="CI48" s="632"/>
      <c r="CJ48" s="632"/>
      <c r="CK48" s="632"/>
      <c r="CL48" s="632"/>
      <c r="CM48" s="632"/>
      <c r="CN48" s="632"/>
      <c r="CO48" s="632"/>
      <c r="CP48" s="632"/>
      <c r="CQ48" s="633"/>
      <c r="CR48" s="634" t="s">
        <v>239</v>
      </c>
      <c r="CS48" s="635"/>
      <c r="CT48" s="635"/>
      <c r="CU48" s="635"/>
      <c r="CV48" s="635"/>
      <c r="CW48" s="635"/>
      <c r="CX48" s="635"/>
      <c r="CY48" s="636"/>
      <c r="CZ48" s="637" t="s">
        <v>140</v>
      </c>
      <c r="DA48" s="638"/>
      <c r="DB48" s="638"/>
      <c r="DC48" s="639"/>
      <c r="DD48" s="640" t="s">
        <v>140</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219"/>
      <c r="CD49" s="615" t="s">
        <v>369</v>
      </c>
      <c r="CE49" s="616"/>
      <c r="CF49" s="616"/>
      <c r="CG49" s="616"/>
      <c r="CH49" s="616"/>
      <c r="CI49" s="616"/>
      <c r="CJ49" s="616"/>
      <c r="CK49" s="616"/>
      <c r="CL49" s="616"/>
      <c r="CM49" s="616"/>
      <c r="CN49" s="616"/>
      <c r="CO49" s="616"/>
      <c r="CP49" s="616"/>
      <c r="CQ49" s="617"/>
      <c r="CR49" s="618">
        <v>89937702</v>
      </c>
      <c r="CS49" s="619"/>
      <c r="CT49" s="619"/>
      <c r="CU49" s="619"/>
      <c r="CV49" s="619"/>
      <c r="CW49" s="619"/>
      <c r="CX49" s="619"/>
      <c r="CY49" s="620"/>
      <c r="CZ49" s="621">
        <v>100</v>
      </c>
      <c r="DA49" s="622"/>
      <c r="DB49" s="622"/>
      <c r="DC49" s="623"/>
      <c r="DD49" s="624">
        <v>58023014</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Z1VsVzSqjvNBcpP+NsA2nCYE8Az3lxmEP7hLBeEBEpjVicgGOr+esvSGja8DEasv9Qke2PprwMmVu1ggHu4cBQ==" saltValue="fEycfBUYou6i/eJwqXnUQ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election activeCell="B1" sqref="B1:DI1"/>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103" t="s">
        <v>370</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371</v>
      </c>
      <c r="DK2" s="1105"/>
      <c r="DL2" s="1105"/>
      <c r="DM2" s="1105"/>
      <c r="DN2" s="1105"/>
      <c r="DO2" s="1106"/>
      <c r="DP2" s="222"/>
      <c r="DQ2" s="1104" t="s">
        <v>372</v>
      </c>
      <c r="DR2" s="1105"/>
      <c r="DS2" s="1105"/>
      <c r="DT2" s="1105"/>
      <c r="DU2" s="1105"/>
      <c r="DV2" s="1105"/>
      <c r="DW2" s="1105"/>
      <c r="DX2" s="1105"/>
      <c r="DY2" s="1105"/>
      <c r="DZ2" s="1106"/>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72" t="s">
        <v>373</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374</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15">
      <c r="A5" s="1008" t="s">
        <v>375</v>
      </c>
      <c r="B5" s="1009"/>
      <c r="C5" s="1009"/>
      <c r="D5" s="1009"/>
      <c r="E5" s="1009"/>
      <c r="F5" s="1009"/>
      <c r="G5" s="1009"/>
      <c r="H5" s="1009"/>
      <c r="I5" s="1009"/>
      <c r="J5" s="1009"/>
      <c r="K5" s="1009"/>
      <c r="L5" s="1009"/>
      <c r="M5" s="1009"/>
      <c r="N5" s="1009"/>
      <c r="O5" s="1009"/>
      <c r="P5" s="1010"/>
      <c r="Q5" s="1014" t="s">
        <v>376</v>
      </c>
      <c r="R5" s="1015"/>
      <c r="S5" s="1015"/>
      <c r="T5" s="1015"/>
      <c r="U5" s="1016"/>
      <c r="V5" s="1014" t="s">
        <v>377</v>
      </c>
      <c r="W5" s="1015"/>
      <c r="X5" s="1015"/>
      <c r="Y5" s="1015"/>
      <c r="Z5" s="1016"/>
      <c r="AA5" s="1014" t="s">
        <v>378</v>
      </c>
      <c r="AB5" s="1015"/>
      <c r="AC5" s="1015"/>
      <c r="AD5" s="1015"/>
      <c r="AE5" s="1015"/>
      <c r="AF5" s="1107" t="s">
        <v>379</v>
      </c>
      <c r="AG5" s="1015"/>
      <c r="AH5" s="1015"/>
      <c r="AI5" s="1015"/>
      <c r="AJ5" s="1028"/>
      <c r="AK5" s="1015" t="s">
        <v>380</v>
      </c>
      <c r="AL5" s="1015"/>
      <c r="AM5" s="1015"/>
      <c r="AN5" s="1015"/>
      <c r="AO5" s="1016"/>
      <c r="AP5" s="1014" t="s">
        <v>381</v>
      </c>
      <c r="AQ5" s="1015"/>
      <c r="AR5" s="1015"/>
      <c r="AS5" s="1015"/>
      <c r="AT5" s="1016"/>
      <c r="AU5" s="1014" t="s">
        <v>382</v>
      </c>
      <c r="AV5" s="1015"/>
      <c r="AW5" s="1015"/>
      <c r="AX5" s="1015"/>
      <c r="AY5" s="1028"/>
      <c r="AZ5" s="226"/>
      <c r="BA5" s="226"/>
      <c r="BB5" s="226"/>
      <c r="BC5" s="226"/>
      <c r="BD5" s="226"/>
      <c r="BE5" s="227"/>
      <c r="BF5" s="227"/>
      <c r="BG5" s="227"/>
      <c r="BH5" s="227"/>
      <c r="BI5" s="227"/>
      <c r="BJ5" s="227"/>
      <c r="BK5" s="227"/>
      <c r="BL5" s="227"/>
      <c r="BM5" s="227"/>
      <c r="BN5" s="227"/>
      <c r="BO5" s="227"/>
      <c r="BP5" s="227"/>
      <c r="BQ5" s="1008" t="s">
        <v>383</v>
      </c>
      <c r="BR5" s="1009"/>
      <c r="BS5" s="1009"/>
      <c r="BT5" s="1009"/>
      <c r="BU5" s="1009"/>
      <c r="BV5" s="1009"/>
      <c r="BW5" s="1009"/>
      <c r="BX5" s="1009"/>
      <c r="BY5" s="1009"/>
      <c r="BZ5" s="1009"/>
      <c r="CA5" s="1009"/>
      <c r="CB5" s="1009"/>
      <c r="CC5" s="1009"/>
      <c r="CD5" s="1009"/>
      <c r="CE5" s="1009"/>
      <c r="CF5" s="1009"/>
      <c r="CG5" s="1010"/>
      <c r="CH5" s="1014" t="s">
        <v>384</v>
      </c>
      <c r="CI5" s="1015"/>
      <c r="CJ5" s="1015"/>
      <c r="CK5" s="1015"/>
      <c r="CL5" s="1016"/>
      <c r="CM5" s="1014" t="s">
        <v>385</v>
      </c>
      <c r="CN5" s="1015"/>
      <c r="CO5" s="1015"/>
      <c r="CP5" s="1015"/>
      <c r="CQ5" s="1016"/>
      <c r="CR5" s="1014" t="s">
        <v>386</v>
      </c>
      <c r="CS5" s="1015"/>
      <c r="CT5" s="1015"/>
      <c r="CU5" s="1015"/>
      <c r="CV5" s="1016"/>
      <c r="CW5" s="1014" t="s">
        <v>387</v>
      </c>
      <c r="CX5" s="1015"/>
      <c r="CY5" s="1015"/>
      <c r="CZ5" s="1015"/>
      <c r="DA5" s="1016"/>
      <c r="DB5" s="1014" t="s">
        <v>388</v>
      </c>
      <c r="DC5" s="1015"/>
      <c r="DD5" s="1015"/>
      <c r="DE5" s="1015"/>
      <c r="DF5" s="1016"/>
      <c r="DG5" s="1097" t="s">
        <v>389</v>
      </c>
      <c r="DH5" s="1098"/>
      <c r="DI5" s="1098"/>
      <c r="DJ5" s="1098"/>
      <c r="DK5" s="1099"/>
      <c r="DL5" s="1097" t="s">
        <v>390</v>
      </c>
      <c r="DM5" s="1098"/>
      <c r="DN5" s="1098"/>
      <c r="DO5" s="1098"/>
      <c r="DP5" s="1099"/>
      <c r="DQ5" s="1014" t="s">
        <v>391</v>
      </c>
      <c r="DR5" s="1015"/>
      <c r="DS5" s="1015"/>
      <c r="DT5" s="1015"/>
      <c r="DU5" s="1016"/>
      <c r="DV5" s="1014" t="s">
        <v>382</v>
      </c>
      <c r="DW5" s="1015"/>
      <c r="DX5" s="1015"/>
      <c r="DY5" s="1015"/>
      <c r="DZ5" s="1028"/>
      <c r="EA5" s="228"/>
    </row>
    <row r="6" spans="1:131" s="229" customFormat="1" ht="26.25" customHeight="1" thickBot="1" x14ac:dyDescent="0.2">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15">
      <c r="A7" s="230">
        <v>1</v>
      </c>
      <c r="B7" s="1060" t="s">
        <v>392</v>
      </c>
      <c r="C7" s="1061"/>
      <c r="D7" s="1061"/>
      <c r="E7" s="1061"/>
      <c r="F7" s="1061"/>
      <c r="G7" s="1061"/>
      <c r="H7" s="1061"/>
      <c r="I7" s="1061"/>
      <c r="J7" s="1061"/>
      <c r="K7" s="1061"/>
      <c r="L7" s="1061"/>
      <c r="M7" s="1061"/>
      <c r="N7" s="1061"/>
      <c r="O7" s="1061"/>
      <c r="P7" s="1062"/>
      <c r="Q7" s="1115">
        <v>91207</v>
      </c>
      <c r="R7" s="1116"/>
      <c r="S7" s="1116"/>
      <c r="T7" s="1116"/>
      <c r="U7" s="1116"/>
      <c r="V7" s="1116">
        <v>89943</v>
      </c>
      <c r="W7" s="1116"/>
      <c r="X7" s="1116"/>
      <c r="Y7" s="1116"/>
      <c r="Z7" s="1116"/>
      <c r="AA7" s="1116">
        <v>1264</v>
      </c>
      <c r="AB7" s="1116"/>
      <c r="AC7" s="1116"/>
      <c r="AD7" s="1116"/>
      <c r="AE7" s="1117"/>
      <c r="AF7" s="1118">
        <v>826</v>
      </c>
      <c r="AG7" s="1119"/>
      <c r="AH7" s="1119"/>
      <c r="AI7" s="1119"/>
      <c r="AJ7" s="1120"/>
      <c r="AK7" s="1121">
        <v>2875</v>
      </c>
      <c r="AL7" s="1122"/>
      <c r="AM7" s="1122"/>
      <c r="AN7" s="1122"/>
      <c r="AO7" s="1122"/>
      <c r="AP7" s="1122">
        <v>109806</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t="s">
        <v>594</v>
      </c>
      <c r="BT7" s="1113"/>
      <c r="BU7" s="1113"/>
      <c r="BV7" s="1113"/>
      <c r="BW7" s="1113"/>
      <c r="BX7" s="1113"/>
      <c r="BY7" s="1113"/>
      <c r="BZ7" s="1113"/>
      <c r="CA7" s="1113"/>
      <c r="CB7" s="1113"/>
      <c r="CC7" s="1113"/>
      <c r="CD7" s="1113"/>
      <c r="CE7" s="1113"/>
      <c r="CF7" s="1113"/>
      <c r="CG7" s="1125"/>
      <c r="CH7" s="1109">
        <v>3</v>
      </c>
      <c r="CI7" s="1110"/>
      <c r="CJ7" s="1110"/>
      <c r="CK7" s="1110"/>
      <c r="CL7" s="1111"/>
      <c r="CM7" s="1109">
        <v>38</v>
      </c>
      <c r="CN7" s="1110"/>
      <c r="CO7" s="1110"/>
      <c r="CP7" s="1110"/>
      <c r="CQ7" s="1111"/>
      <c r="CR7" s="1109">
        <v>10</v>
      </c>
      <c r="CS7" s="1110"/>
      <c r="CT7" s="1110"/>
      <c r="CU7" s="1110"/>
      <c r="CV7" s="1111"/>
      <c r="CW7" s="1109">
        <v>296</v>
      </c>
      <c r="CX7" s="1110"/>
      <c r="CY7" s="1110"/>
      <c r="CZ7" s="1110"/>
      <c r="DA7" s="1111"/>
      <c r="DB7" s="1109" t="s">
        <v>584</v>
      </c>
      <c r="DC7" s="1110"/>
      <c r="DD7" s="1110"/>
      <c r="DE7" s="1110"/>
      <c r="DF7" s="1111"/>
      <c r="DG7" s="1109" t="s">
        <v>584</v>
      </c>
      <c r="DH7" s="1110"/>
      <c r="DI7" s="1110"/>
      <c r="DJ7" s="1110"/>
      <c r="DK7" s="1111"/>
      <c r="DL7" s="1109" t="s">
        <v>584</v>
      </c>
      <c r="DM7" s="1110"/>
      <c r="DN7" s="1110"/>
      <c r="DO7" s="1110"/>
      <c r="DP7" s="1111"/>
      <c r="DQ7" s="1109" t="s">
        <v>584</v>
      </c>
      <c r="DR7" s="1110"/>
      <c r="DS7" s="1110"/>
      <c r="DT7" s="1110"/>
      <c r="DU7" s="1111"/>
      <c r="DV7" s="1112"/>
      <c r="DW7" s="1113"/>
      <c r="DX7" s="1113"/>
      <c r="DY7" s="1113"/>
      <c r="DZ7" s="1114"/>
      <c r="EA7" s="228"/>
    </row>
    <row r="8" spans="1:131" s="229" customFormat="1" ht="26.25" customHeight="1" x14ac:dyDescent="0.15">
      <c r="A8" s="232">
        <v>2</v>
      </c>
      <c r="B8" s="1043" t="s">
        <v>393</v>
      </c>
      <c r="C8" s="1044"/>
      <c r="D8" s="1044"/>
      <c r="E8" s="1044"/>
      <c r="F8" s="1044"/>
      <c r="G8" s="1044"/>
      <c r="H8" s="1044"/>
      <c r="I8" s="1044"/>
      <c r="J8" s="1044"/>
      <c r="K8" s="1044"/>
      <c r="L8" s="1044"/>
      <c r="M8" s="1044"/>
      <c r="N8" s="1044"/>
      <c r="O8" s="1044"/>
      <c r="P8" s="1045"/>
      <c r="Q8" s="1051">
        <v>6</v>
      </c>
      <c r="R8" s="1052"/>
      <c r="S8" s="1052"/>
      <c r="T8" s="1052"/>
      <c r="U8" s="1052"/>
      <c r="V8" s="1052">
        <v>6</v>
      </c>
      <c r="W8" s="1052"/>
      <c r="X8" s="1052"/>
      <c r="Y8" s="1052"/>
      <c r="Z8" s="1052"/>
      <c r="AA8" s="1052">
        <v>1</v>
      </c>
      <c r="AB8" s="1052"/>
      <c r="AC8" s="1052"/>
      <c r="AD8" s="1052"/>
      <c r="AE8" s="1053"/>
      <c r="AF8" s="1048">
        <v>1</v>
      </c>
      <c r="AG8" s="1049"/>
      <c r="AH8" s="1049"/>
      <c r="AI8" s="1049"/>
      <c r="AJ8" s="1050"/>
      <c r="AK8" s="1093" t="s">
        <v>584</v>
      </c>
      <c r="AL8" s="1094"/>
      <c r="AM8" s="1094"/>
      <c r="AN8" s="1094"/>
      <c r="AO8" s="1094"/>
      <c r="AP8" s="1094" t="s">
        <v>584</v>
      </c>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t="s">
        <v>595</v>
      </c>
      <c r="BT8" s="1006"/>
      <c r="BU8" s="1006"/>
      <c r="BV8" s="1006"/>
      <c r="BW8" s="1006"/>
      <c r="BX8" s="1006"/>
      <c r="BY8" s="1006"/>
      <c r="BZ8" s="1006"/>
      <c r="CA8" s="1006"/>
      <c r="CB8" s="1006"/>
      <c r="CC8" s="1006"/>
      <c r="CD8" s="1006"/>
      <c r="CE8" s="1006"/>
      <c r="CF8" s="1006"/>
      <c r="CG8" s="1027"/>
      <c r="CH8" s="1002">
        <v>1</v>
      </c>
      <c r="CI8" s="1003"/>
      <c r="CJ8" s="1003"/>
      <c r="CK8" s="1003"/>
      <c r="CL8" s="1004"/>
      <c r="CM8" s="1002">
        <v>87</v>
      </c>
      <c r="CN8" s="1003"/>
      <c r="CO8" s="1003"/>
      <c r="CP8" s="1003"/>
      <c r="CQ8" s="1004"/>
      <c r="CR8" s="1002">
        <v>15</v>
      </c>
      <c r="CS8" s="1003"/>
      <c r="CT8" s="1003"/>
      <c r="CU8" s="1003"/>
      <c r="CV8" s="1004"/>
      <c r="CW8" s="1002">
        <v>62</v>
      </c>
      <c r="CX8" s="1003"/>
      <c r="CY8" s="1003"/>
      <c r="CZ8" s="1003"/>
      <c r="DA8" s="1004"/>
      <c r="DB8" s="1002" t="s">
        <v>584</v>
      </c>
      <c r="DC8" s="1003"/>
      <c r="DD8" s="1003"/>
      <c r="DE8" s="1003"/>
      <c r="DF8" s="1004"/>
      <c r="DG8" s="1002" t="s">
        <v>584</v>
      </c>
      <c r="DH8" s="1003"/>
      <c r="DI8" s="1003"/>
      <c r="DJ8" s="1003"/>
      <c r="DK8" s="1004"/>
      <c r="DL8" s="1002" t="s">
        <v>584</v>
      </c>
      <c r="DM8" s="1003"/>
      <c r="DN8" s="1003"/>
      <c r="DO8" s="1003"/>
      <c r="DP8" s="1004"/>
      <c r="DQ8" s="1002" t="s">
        <v>584</v>
      </c>
      <c r="DR8" s="1003"/>
      <c r="DS8" s="1003"/>
      <c r="DT8" s="1003"/>
      <c r="DU8" s="1004"/>
      <c r="DV8" s="1005"/>
      <c r="DW8" s="1006"/>
      <c r="DX8" s="1006"/>
      <c r="DY8" s="1006"/>
      <c r="DZ8" s="1007"/>
      <c r="EA8" s="228"/>
    </row>
    <row r="9" spans="1:131" s="229" customFormat="1" ht="26.25" customHeight="1" x14ac:dyDescent="0.15">
      <c r="A9" s="232">
        <v>3</v>
      </c>
      <c r="B9" s="1043" t="s">
        <v>394</v>
      </c>
      <c r="C9" s="1044"/>
      <c r="D9" s="1044"/>
      <c r="E9" s="1044"/>
      <c r="F9" s="1044"/>
      <c r="G9" s="1044"/>
      <c r="H9" s="1044"/>
      <c r="I9" s="1044"/>
      <c r="J9" s="1044"/>
      <c r="K9" s="1044"/>
      <c r="L9" s="1044"/>
      <c r="M9" s="1044"/>
      <c r="N9" s="1044"/>
      <c r="O9" s="1044"/>
      <c r="P9" s="1045"/>
      <c r="Q9" s="1051">
        <v>7</v>
      </c>
      <c r="R9" s="1052"/>
      <c r="S9" s="1052"/>
      <c r="T9" s="1052"/>
      <c r="U9" s="1052"/>
      <c r="V9" s="1052">
        <v>7</v>
      </c>
      <c r="W9" s="1052"/>
      <c r="X9" s="1052"/>
      <c r="Y9" s="1052"/>
      <c r="Z9" s="1052"/>
      <c r="AA9" s="1052">
        <v>0</v>
      </c>
      <c r="AB9" s="1052"/>
      <c r="AC9" s="1052"/>
      <c r="AD9" s="1052"/>
      <c r="AE9" s="1053"/>
      <c r="AF9" s="1048">
        <v>0</v>
      </c>
      <c r="AG9" s="1049"/>
      <c r="AH9" s="1049"/>
      <c r="AI9" s="1049"/>
      <c r="AJ9" s="1050"/>
      <c r="AK9" s="1093">
        <v>4</v>
      </c>
      <c r="AL9" s="1094"/>
      <c r="AM9" s="1094"/>
      <c r="AN9" s="1094"/>
      <c r="AO9" s="1094"/>
      <c r="AP9" s="1094" t="s">
        <v>584</v>
      </c>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t="s">
        <v>596</v>
      </c>
      <c r="BT9" s="1006"/>
      <c r="BU9" s="1006"/>
      <c r="BV9" s="1006"/>
      <c r="BW9" s="1006"/>
      <c r="BX9" s="1006"/>
      <c r="BY9" s="1006"/>
      <c r="BZ9" s="1006"/>
      <c r="CA9" s="1006"/>
      <c r="CB9" s="1006"/>
      <c r="CC9" s="1006"/>
      <c r="CD9" s="1006"/>
      <c r="CE9" s="1006"/>
      <c r="CF9" s="1006"/>
      <c r="CG9" s="1027"/>
      <c r="CH9" s="1002">
        <v>0</v>
      </c>
      <c r="CI9" s="1003"/>
      <c r="CJ9" s="1003"/>
      <c r="CK9" s="1003"/>
      <c r="CL9" s="1004"/>
      <c r="CM9" s="1002">
        <v>55</v>
      </c>
      <c r="CN9" s="1003"/>
      <c r="CO9" s="1003"/>
      <c r="CP9" s="1003"/>
      <c r="CQ9" s="1004"/>
      <c r="CR9" s="1002">
        <v>13</v>
      </c>
      <c r="CS9" s="1003"/>
      <c r="CT9" s="1003"/>
      <c r="CU9" s="1003"/>
      <c r="CV9" s="1004"/>
      <c r="CW9" s="1002">
        <v>0</v>
      </c>
      <c r="CX9" s="1003"/>
      <c r="CY9" s="1003"/>
      <c r="CZ9" s="1003"/>
      <c r="DA9" s="1004"/>
      <c r="DB9" s="1002" t="s">
        <v>584</v>
      </c>
      <c r="DC9" s="1003"/>
      <c r="DD9" s="1003"/>
      <c r="DE9" s="1003"/>
      <c r="DF9" s="1004"/>
      <c r="DG9" s="1002" t="s">
        <v>584</v>
      </c>
      <c r="DH9" s="1003"/>
      <c r="DI9" s="1003"/>
      <c r="DJ9" s="1003"/>
      <c r="DK9" s="1004"/>
      <c r="DL9" s="1002" t="s">
        <v>584</v>
      </c>
      <c r="DM9" s="1003"/>
      <c r="DN9" s="1003"/>
      <c r="DO9" s="1003"/>
      <c r="DP9" s="1004"/>
      <c r="DQ9" s="1002" t="s">
        <v>584</v>
      </c>
      <c r="DR9" s="1003"/>
      <c r="DS9" s="1003"/>
      <c r="DT9" s="1003"/>
      <c r="DU9" s="1004"/>
      <c r="DV9" s="1005"/>
      <c r="DW9" s="1006"/>
      <c r="DX9" s="1006"/>
      <c r="DY9" s="1006"/>
      <c r="DZ9" s="1007"/>
      <c r="EA9" s="228"/>
    </row>
    <row r="10" spans="1:131" s="229" customFormat="1" ht="26.25" customHeight="1" x14ac:dyDescent="0.15">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t="s">
        <v>597</v>
      </c>
      <c r="BT10" s="1006"/>
      <c r="BU10" s="1006"/>
      <c r="BV10" s="1006"/>
      <c r="BW10" s="1006"/>
      <c r="BX10" s="1006"/>
      <c r="BY10" s="1006"/>
      <c r="BZ10" s="1006"/>
      <c r="CA10" s="1006"/>
      <c r="CB10" s="1006"/>
      <c r="CC10" s="1006"/>
      <c r="CD10" s="1006"/>
      <c r="CE10" s="1006"/>
      <c r="CF10" s="1006"/>
      <c r="CG10" s="1027"/>
      <c r="CH10" s="1002">
        <v>-7</v>
      </c>
      <c r="CI10" s="1003"/>
      <c r="CJ10" s="1003"/>
      <c r="CK10" s="1003"/>
      <c r="CL10" s="1004"/>
      <c r="CM10" s="1002">
        <v>26</v>
      </c>
      <c r="CN10" s="1003"/>
      <c r="CO10" s="1003"/>
      <c r="CP10" s="1003"/>
      <c r="CQ10" s="1004"/>
      <c r="CR10" s="1002">
        <v>41</v>
      </c>
      <c r="CS10" s="1003"/>
      <c r="CT10" s="1003"/>
      <c r="CU10" s="1003"/>
      <c r="CV10" s="1004"/>
      <c r="CW10" s="1002" t="s">
        <v>584</v>
      </c>
      <c r="CX10" s="1003"/>
      <c r="CY10" s="1003"/>
      <c r="CZ10" s="1003"/>
      <c r="DA10" s="1004"/>
      <c r="DB10" s="1002" t="s">
        <v>584</v>
      </c>
      <c r="DC10" s="1003"/>
      <c r="DD10" s="1003"/>
      <c r="DE10" s="1003"/>
      <c r="DF10" s="1004"/>
      <c r="DG10" s="1002" t="s">
        <v>584</v>
      </c>
      <c r="DH10" s="1003"/>
      <c r="DI10" s="1003"/>
      <c r="DJ10" s="1003"/>
      <c r="DK10" s="1004"/>
      <c r="DL10" s="1002" t="s">
        <v>584</v>
      </c>
      <c r="DM10" s="1003"/>
      <c r="DN10" s="1003"/>
      <c r="DO10" s="1003"/>
      <c r="DP10" s="1004"/>
      <c r="DQ10" s="1002" t="s">
        <v>584</v>
      </c>
      <c r="DR10" s="1003"/>
      <c r="DS10" s="1003"/>
      <c r="DT10" s="1003"/>
      <c r="DU10" s="1004"/>
      <c r="DV10" s="1005"/>
      <c r="DW10" s="1006"/>
      <c r="DX10" s="1006"/>
      <c r="DY10" s="1006"/>
      <c r="DZ10" s="1007"/>
      <c r="EA10" s="228"/>
    </row>
    <row r="11" spans="1:131" s="229" customFormat="1" ht="26.25" customHeight="1" x14ac:dyDescent="0.15">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t="s">
        <v>598</v>
      </c>
      <c r="BT11" s="1006"/>
      <c r="BU11" s="1006"/>
      <c r="BV11" s="1006"/>
      <c r="BW11" s="1006"/>
      <c r="BX11" s="1006"/>
      <c r="BY11" s="1006"/>
      <c r="BZ11" s="1006"/>
      <c r="CA11" s="1006"/>
      <c r="CB11" s="1006"/>
      <c r="CC11" s="1006"/>
      <c r="CD11" s="1006"/>
      <c r="CE11" s="1006"/>
      <c r="CF11" s="1006"/>
      <c r="CG11" s="1027"/>
      <c r="CH11" s="1002">
        <v>0</v>
      </c>
      <c r="CI11" s="1003"/>
      <c r="CJ11" s="1003"/>
      <c r="CK11" s="1003"/>
      <c r="CL11" s="1004"/>
      <c r="CM11" s="1002">
        <v>33</v>
      </c>
      <c r="CN11" s="1003"/>
      <c r="CO11" s="1003"/>
      <c r="CP11" s="1003"/>
      <c r="CQ11" s="1004"/>
      <c r="CR11" s="1002">
        <v>10</v>
      </c>
      <c r="CS11" s="1003"/>
      <c r="CT11" s="1003"/>
      <c r="CU11" s="1003"/>
      <c r="CV11" s="1004"/>
      <c r="CW11" s="1002">
        <v>0</v>
      </c>
      <c r="CX11" s="1003"/>
      <c r="CY11" s="1003"/>
      <c r="CZ11" s="1003"/>
      <c r="DA11" s="1004"/>
      <c r="DB11" s="1002" t="s">
        <v>584</v>
      </c>
      <c r="DC11" s="1003"/>
      <c r="DD11" s="1003"/>
      <c r="DE11" s="1003"/>
      <c r="DF11" s="1004"/>
      <c r="DG11" s="1002" t="s">
        <v>584</v>
      </c>
      <c r="DH11" s="1003"/>
      <c r="DI11" s="1003"/>
      <c r="DJ11" s="1003"/>
      <c r="DK11" s="1004"/>
      <c r="DL11" s="1002" t="s">
        <v>584</v>
      </c>
      <c r="DM11" s="1003"/>
      <c r="DN11" s="1003"/>
      <c r="DO11" s="1003"/>
      <c r="DP11" s="1004"/>
      <c r="DQ11" s="1002" t="s">
        <v>584</v>
      </c>
      <c r="DR11" s="1003"/>
      <c r="DS11" s="1003"/>
      <c r="DT11" s="1003"/>
      <c r="DU11" s="1004"/>
      <c r="DV11" s="1005"/>
      <c r="DW11" s="1006"/>
      <c r="DX11" s="1006"/>
      <c r="DY11" s="1006"/>
      <c r="DZ11" s="1007"/>
      <c r="EA11" s="228"/>
    </row>
    <row r="12" spans="1:131" s="229" customFormat="1" ht="26.25" customHeight="1" x14ac:dyDescent="0.15">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t="s">
        <v>599</v>
      </c>
      <c r="BT12" s="1006"/>
      <c r="BU12" s="1006"/>
      <c r="BV12" s="1006"/>
      <c r="BW12" s="1006"/>
      <c r="BX12" s="1006"/>
      <c r="BY12" s="1006"/>
      <c r="BZ12" s="1006"/>
      <c r="CA12" s="1006"/>
      <c r="CB12" s="1006"/>
      <c r="CC12" s="1006"/>
      <c r="CD12" s="1006"/>
      <c r="CE12" s="1006"/>
      <c r="CF12" s="1006"/>
      <c r="CG12" s="1027"/>
      <c r="CH12" s="1002">
        <v>7</v>
      </c>
      <c r="CI12" s="1003"/>
      <c r="CJ12" s="1003"/>
      <c r="CK12" s="1003"/>
      <c r="CL12" s="1004"/>
      <c r="CM12" s="1002">
        <v>213</v>
      </c>
      <c r="CN12" s="1003"/>
      <c r="CO12" s="1003"/>
      <c r="CP12" s="1003"/>
      <c r="CQ12" s="1004"/>
      <c r="CR12" s="1002">
        <v>7</v>
      </c>
      <c r="CS12" s="1003"/>
      <c r="CT12" s="1003"/>
      <c r="CU12" s="1003"/>
      <c r="CV12" s="1004"/>
      <c r="CW12" s="1002">
        <v>0</v>
      </c>
      <c r="CX12" s="1003"/>
      <c r="CY12" s="1003"/>
      <c r="CZ12" s="1003"/>
      <c r="DA12" s="1004"/>
      <c r="DB12" s="1002" t="s">
        <v>584</v>
      </c>
      <c r="DC12" s="1003"/>
      <c r="DD12" s="1003"/>
      <c r="DE12" s="1003"/>
      <c r="DF12" s="1004"/>
      <c r="DG12" s="1002" t="s">
        <v>584</v>
      </c>
      <c r="DH12" s="1003"/>
      <c r="DI12" s="1003"/>
      <c r="DJ12" s="1003"/>
      <c r="DK12" s="1004"/>
      <c r="DL12" s="1002" t="s">
        <v>584</v>
      </c>
      <c r="DM12" s="1003"/>
      <c r="DN12" s="1003"/>
      <c r="DO12" s="1003"/>
      <c r="DP12" s="1004"/>
      <c r="DQ12" s="1002" t="s">
        <v>584</v>
      </c>
      <c r="DR12" s="1003"/>
      <c r="DS12" s="1003"/>
      <c r="DT12" s="1003"/>
      <c r="DU12" s="1004"/>
      <c r="DV12" s="1005"/>
      <c r="DW12" s="1006"/>
      <c r="DX12" s="1006"/>
      <c r="DY12" s="1006"/>
      <c r="DZ12" s="1007"/>
      <c r="EA12" s="228"/>
    </row>
    <row r="13" spans="1:131" s="229" customFormat="1" ht="26.25" customHeight="1" x14ac:dyDescent="0.15">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t="s">
        <v>600</v>
      </c>
      <c r="BT13" s="1006"/>
      <c r="BU13" s="1006"/>
      <c r="BV13" s="1006"/>
      <c r="BW13" s="1006"/>
      <c r="BX13" s="1006"/>
      <c r="BY13" s="1006"/>
      <c r="BZ13" s="1006"/>
      <c r="CA13" s="1006"/>
      <c r="CB13" s="1006"/>
      <c r="CC13" s="1006"/>
      <c r="CD13" s="1006"/>
      <c r="CE13" s="1006"/>
      <c r="CF13" s="1006"/>
      <c r="CG13" s="1027"/>
      <c r="CH13" s="1002">
        <v>-1</v>
      </c>
      <c r="CI13" s="1003"/>
      <c r="CJ13" s="1003"/>
      <c r="CK13" s="1003"/>
      <c r="CL13" s="1004"/>
      <c r="CM13" s="1002">
        <v>47</v>
      </c>
      <c r="CN13" s="1003"/>
      <c r="CO13" s="1003"/>
      <c r="CP13" s="1003"/>
      <c r="CQ13" s="1004"/>
      <c r="CR13" s="1002">
        <v>35</v>
      </c>
      <c r="CS13" s="1003"/>
      <c r="CT13" s="1003"/>
      <c r="CU13" s="1003"/>
      <c r="CV13" s="1004"/>
      <c r="CW13" s="1002">
        <v>1</v>
      </c>
      <c r="CX13" s="1003"/>
      <c r="CY13" s="1003"/>
      <c r="CZ13" s="1003"/>
      <c r="DA13" s="1004"/>
      <c r="DB13" s="1002" t="s">
        <v>584</v>
      </c>
      <c r="DC13" s="1003"/>
      <c r="DD13" s="1003"/>
      <c r="DE13" s="1003"/>
      <c r="DF13" s="1004"/>
      <c r="DG13" s="1002" t="s">
        <v>584</v>
      </c>
      <c r="DH13" s="1003"/>
      <c r="DI13" s="1003"/>
      <c r="DJ13" s="1003"/>
      <c r="DK13" s="1004"/>
      <c r="DL13" s="1002" t="s">
        <v>584</v>
      </c>
      <c r="DM13" s="1003"/>
      <c r="DN13" s="1003"/>
      <c r="DO13" s="1003"/>
      <c r="DP13" s="1004"/>
      <c r="DQ13" s="1002" t="s">
        <v>584</v>
      </c>
      <c r="DR13" s="1003"/>
      <c r="DS13" s="1003"/>
      <c r="DT13" s="1003"/>
      <c r="DU13" s="1004"/>
      <c r="DV13" s="1005"/>
      <c r="DW13" s="1006"/>
      <c r="DX13" s="1006"/>
      <c r="DY13" s="1006"/>
      <c r="DZ13" s="1007"/>
      <c r="EA13" s="228"/>
    </row>
    <row r="14" spans="1:131" s="229" customFormat="1" ht="26.25" customHeight="1" x14ac:dyDescent="0.15">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t="s">
        <v>601</v>
      </c>
      <c r="BT14" s="1006"/>
      <c r="BU14" s="1006"/>
      <c r="BV14" s="1006"/>
      <c r="BW14" s="1006"/>
      <c r="BX14" s="1006"/>
      <c r="BY14" s="1006"/>
      <c r="BZ14" s="1006"/>
      <c r="CA14" s="1006"/>
      <c r="CB14" s="1006"/>
      <c r="CC14" s="1006"/>
      <c r="CD14" s="1006"/>
      <c r="CE14" s="1006"/>
      <c r="CF14" s="1006"/>
      <c r="CG14" s="1027"/>
      <c r="CH14" s="1002">
        <v>2</v>
      </c>
      <c r="CI14" s="1003"/>
      <c r="CJ14" s="1003"/>
      <c r="CK14" s="1003"/>
      <c r="CL14" s="1004"/>
      <c r="CM14" s="1002">
        <v>93</v>
      </c>
      <c r="CN14" s="1003"/>
      <c r="CO14" s="1003"/>
      <c r="CP14" s="1003"/>
      <c r="CQ14" s="1004"/>
      <c r="CR14" s="1002">
        <v>63</v>
      </c>
      <c r="CS14" s="1003"/>
      <c r="CT14" s="1003"/>
      <c r="CU14" s="1003"/>
      <c r="CV14" s="1004"/>
      <c r="CW14" s="1002">
        <v>10</v>
      </c>
      <c r="CX14" s="1003"/>
      <c r="CY14" s="1003"/>
      <c r="CZ14" s="1003"/>
      <c r="DA14" s="1004"/>
      <c r="DB14" s="1002" t="s">
        <v>584</v>
      </c>
      <c r="DC14" s="1003"/>
      <c r="DD14" s="1003"/>
      <c r="DE14" s="1003"/>
      <c r="DF14" s="1004"/>
      <c r="DG14" s="1002" t="s">
        <v>584</v>
      </c>
      <c r="DH14" s="1003"/>
      <c r="DI14" s="1003"/>
      <c r="DJ14" s="1003"/>
      <c r="DK14" s="1004"/>
      <c r="DL14" s="1002" t="s">
        <v>584</v>
      </c>
      <c r="DM14" s="1003"/>
      <c r="DN14" s="1003"/>
      <c r="DO14" s="1003"/>
      <c r="DP14" s="1004"/>
      <c r="DQ14" s="1002" t="s">
        <v>584</v>
      </c>
      <c r="DR14" s="1003"/>
      <c r="DS14" s="1003"/>
      <c r="DT14" s="1003"/>
      <c r="DU14" s="1004"/>
      <c r="DV14" s="1005"/>
      <c r="DW14" s="1006"/>
      <c r="DX14" s="1006"/>
      <c r="DY14" s="1006"/>
      <c r="DZ14" s="1007"/>
      <c r="EA14" s="228"/>
    </row>
    <row r="15" spans="1:131" s="229" customFormat="1" ht="26.25" customHeight="1" x14ac:dyDescent="0.15">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t="s">
        <v>602</v>
      </c>
      <c r="BT15" s="1006"/>
      <c r="BU15" s="1006"/>
      <c r="BV15" s="1006"/>
      <c r="BW15" s="1006"/>
      <c r="BX15" s="1006"/>
      <c r="BY15" s="1006"/>
      <c r="BZ15" s="1006"/>
      <c r="CA15" s="1006"/>
      <c r="CB15" s="1006"/>
      <c r="CC15" s="1006"/>
      <c r="CD15" s="1006"/>
      <c r="CE15" s="1006"/>
      <c r="CF15" s="1006"/>
      <c r="CG15" s="1027"/>
      <c r="CH15" s="1002">
        <v>-80</v>
      </c>
      <c r="CI15" s="1003"/>
      <c r="CJ15" s="1003"/>
      <c r="CK15" s="1003"/>
      <c r="CL15" s="1004"/>
      <c r="CM15" s="1002">
        <v>11800</v>
      </c>
      <c r="CN15" s="1003"/>
      <c r="CO15" s="1003"/>
      <c r="CP15" s="1003"/>
      <c r="CQ15" s="1004"/>
      <c r="CR15" s="1002">
        <v>7</v>
      </c>
      <c r="CS15" s="1003"/>
      <c r="CT15" s="1003"/>
      <c r="CU15" s="1003"/>
      <c r="CV15" s="1004"/>
      <c r="CW15" s="1002">
        <v>0</v>
      </c>
      <c r="CX15" s="1003"/>
      <c r="CY15" s="1003"/>
      <c r="CZ15" s="1003"/>
      <c r="DA15" s="1004"/>
      <c r="DB15" s="1002" t="s">
        <v>584</v>
      </c>
      <c r="DC15" s="1003"/>
      <c r="DD15" s="1003"/>
      <c r="DE15" s="1003"/>
      <c r="DF15" s="1004"/>
      <c r="DG15" s="1002" t="s">
        <v>584</v>
      </c>
      <c r="DH15" s="1003"/>
      <c r="DI15" s="1003"/>
      <c r="DJ15" s="1003"/>
      <c r="DK15" s="1004"/>
      <c r="DL15" s="1002" t="s">
        <v>584</v>
      </c>
      <c r="DM15" s="1003"/>
      <c r="DN15" s="1003"/>
      <c r="DO15" s="1003"/>
      <c r="DP15" s="1004"/>
      <c r="DQ15" s="1002" t="s">
        <v>584</v>
      </c>
      <c r="DR15" s="1003"/>
      <c r="DS15" s="1003"/>
      <c r="DT15" s="1003"/>
      <c r="DU15" s="1004"/>
      <c r="DV15" s="1005"/>
      <c r="DW15" s="1006"/>
      <c r="DX15" s="1006"/>
      <c r="DY15" s="1006"/>
      <c r="DZ15" s="1007"/>
      <c r="EA15" s="228"/>
    </row>
    <row r="16" spans="1:131" s="229" customFormat="1" ht="26.25" customHeight="1" x14ac:dyDescent="0.15">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t="s">
        <v>603</v>
      </c>
      <c r="BT16" s="1006"/>
      <c r="BU16" s="1006"/>
      <c r="BV16" s="1006"/>
      <c r="BW16" s="1006"/>
      <c r="BX16" s="1006"/>
      <c r="BY16" s="1006"/>
      <c r="BZ16" s="1006"/>
      <c r="CA16" s="1006"/>
      <c r="CB16" s="1006"/>
      <c r="CC16" s="1006"/>
      <c r="CD16" s="1006"/>
      <c r="CE16" s="1006"/>
      <c r="CF16" s="1006"/>
      <c r="CG16" s="1027"/>
      <c r="CH16" s="1002">
        <v>9</v>
      </c>
      <c r="CI16" s="1003"/>
      <c r="CJ16" s="1003"/>
      <c r="CK16" s="1003"/>
      <c r="CL16" s="1004"/>
      <c r="CM16" s="1002">
        <v>71</v>
      </c>
      <c r="CN16" s="1003"/>
      <c r="CO16" s="1003"/>
      <c r="CP16" s="1003"/>
      <c r="CQ16" s="1004"/>
      <c r="CR16" s="1002">
        <v>3</v>
      </c>
      <c r="CS16" s="1003"/>
      <c r="CT16" s="1003"/>
      <c r="CU16" s="1003"/>
      <c r="CV16" s="1004"/>
      <c r="CW16" s="1002" t="s">
        <v>584</v>
      </c>
      <c r="CX16" s="1003"/>
      <c r="CY16" s="1003"/>
      <c r="CZ16" s="1003"/>
      <c r="DA16" s="1004"/>
      <c r="DB16" s="1002" t="s">
        <v>584</v>
      </c>
      <c r="DC16" s="1003"/>
      <c r="DD16" s="1003"/>
      <c r="DE16" s="1003"/>
      <c r="DF16" s="1004"/>
      <c r="DG16" s="1002" t="s">
        <v>584</v>
      </c>
      <c r="DH16" s="1003"/>
      <c r="DI16" s="1003"/>
      <c r="DJ16" s="1003"/>
      <c r="DK16" s="1004"/>
      <c r="DL16" s="1002" t="s">
        <v>584</v>
      </c>
      <c r="DM16" s="1003"/>
      <c r="DN16" s="1003"/>
      <c r="DO16" s="1003"/>
      <c r="DP16" s="1004"/>
      <c r="DQ16" s="1002" t="s">
        <v>584</v>
      </c>
      <c r="DR16" s="1003"/>
      <c r="DS16" s="1003"/>
      <c r="DT16" s="1003"/>
      <c r="DU16" s="1004"/>
      <c r="DV16" s="1005"/>
      <c r="DW16" s="1006"/>
      <c r="DX16" s="1006"/>
      <c r="DY16" s="1006"/>
      <c r="DZ16" s="1007"/>
      <c r="EA16" s="228"/>
    </row>
    <row r="17" spans="1:131" s="229" customFormat="1" ht="26.25" customHeight="1" x14ac:dyDescent="0.15">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t="s">
        <v>604</v>
      </c>
      <c r="BT17" s="1006"/>
      <c r="BU17" s="1006"/>
      <c r="BV17" s="1006"/>
      <c r="BW17" s="1006"/>
      <c r="BX17" s="1006"/>
      <c r="BY17" s="1006"/>
      <c r="BZ17" s="1006"/>
      <c r="CA17" s="1006"/>
      <c r="CB17" s="1006"/>
      <c r="CC17" s="1006"/>
      <c r="CD17" s="1006"/>
      <c r="CE17" s="1006"/>
      <c r="CF17" s="1006"/>
      <c r="CG17" s="1027"/>
      <c r="CH17" s="1002">
        <v>-10</v>
      </c>
      <c r="CI17" s="1003"/>
      <c r="CJ17" s="1003"/>
      <c r="CK17" s="1003"/>
      <c r="CL17" s="1004"/>
      <c r="CM17" s="1002">
        <v>1835</v>
      </c>
      <c r="CN17" s="1003"/>
      <c r="CO17" s="1003"/>
      <c r="CP17" s="1003"/>
      <c r="CQ17" s="1004"/>
      <c r="CR17" s="1002">
        <v>558</v>
      </c>
      <c r="CS17" s="1003"/>
      <c r="CT17" s="1003"/>
      <c r="CU17" s="1003"/>
      <c r="CV17" s="1004"/>
      <c r="CW17" s="1002" t="s">
        <v>584</v>
      </c>
      <c r="CX17" s="1003"/>
      <c r="CY17" s="1003"/>
      <c r="CZ17" s="1003"/>
      <c r="DA17" s="1004"/>
      <c r="DB17" s="1002" t="s">
        <v>584</v>
      </c>
      <c r="DC17" s="1003"/>
      <c r="DD17" s="1003"/>
      <c r="DE17" s="1003"/>
      <c r="DF17" s="1004"/>
      <c r="DG17" s="1002" t="s">
        <v>584</v>
      </c>
      <c r="DH17" s="1003"/>
      <c r="DI17" s="1003"/>
      <c r="DJ17" s="1003"/>
      <c r="DK17" s="1004"/>
      <c r="DL17" s="1002" t="s">
        <v>584</v>
      </c>
      <c r="DM17" s="1003"/>
      <c r="DN17" s="1003"/>
      <c r="DO17" s="1003"/>
      <c r="DP17" s="1004"/>
      <c r="DQ17" s="1002" t="s">
        <v>584</v>
      </c>
      <c r="DR17" s="1003"/>
      <c r="DS17" s="1003"/>
      <c r="DT17" s="1003"/>
      <c r="DU17" s="1004"/>
      <c r="DV17" s="1005"/>
      <c r="DW17" s="1006"/>
      <c r="DX17" s="1006"/>
      <c r="DY17" s="1006"/>
      <c r="DZ17" s="1007"/>
      <c r="EA17" s="228"/>
    </row>
    <row r="18" spans="1:131" s="229" customFormat="1" ht="26.25" customHeight="1" x14ac:dyDescent="0.15">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t="s">
        <v>605</v>
      </c>
      <c r="BT18" s="1006"/>
      <c r="BU18" s="1006"/>
      <c r="BV18" s="1006"/>
      <c r="BW18" s="1006"/>
      <c r="BX18" s="1006"/>
      <c r="BY18" s="1006"/>
      <c r="BZ18" s="1006"/>
      <c r="CA18" s="1006"/>
      <c r="CB18" s="1006"/>
      <c r="CC18" s="1006"/>
      <c r="CD18" s="1006"/>
      <c r="CE18" s="1006"/>
      <c r="CF18" s="1006"/>
      <c r="CG18" s="1027"/>
      <c r="CH18" s="1002">
        <v>5</v>
      </c>
      <c r="CI18" s="1003"/>
      <c r="CJ18" s="1003"/>
      <c r="CK18" s="1003"/>
      <c r="CL18" s="1004"/>
      <c r="CM18" s="1002">
        <v>307</v>
      </c>
      <c r="CN18" s="1003"/>
      <c r="CO18" s="1003"/>
      <c r="CP18" s="1003"/>
      <c r="CQ18" s="1004"/>
      <c r="CR18" s="1002">
        <v>75</v>
      </c>
      <c r="CS18" s="1003"/>
      <c r="CT18" s="1003"/>
      <c r="CU18" s="1003"/>
      <c r="CV18" s="1004"/>
      <c r="CW18" s="1002" t="s">
        <v>584</v>
      </c>
      <c r="CX18" s="1003"/>
      <c r="CY18" s="1003"/>
      <c r="CZ18" s="1003"/>
      <c r="DA18" s="1004"/>
      <c r="DB18" s="1002" t="s">
        <v>584</v>
      </c>
      <c r="DC18" s="1003"/>
      <c r="DD18" s="1003"/>
      <c r="DE18" s="1003"/>
      <c r="DF18" s="1004"/>
      <c r="DG18" s="1002" t="s">
        <v>584</v>
      </c>
      <c r="DH18" s="1003"/>
      <c r="DI18" s="1003"/>
      <c r="DJ18" s="1003"/>
      <c r="DK18" s="1004"/>
      <c r="DL18" s="1002" t="s">
        <v>584</v>
      </c>
      <c r="DM18" s="1003"/>
      <c r="DN18" s="1003"/>
      <c r="DO18" s="1003"/>
      <c r="DP18" s="1004"/>
      <c r="DQ18" s="1002" t="s">
        <v>584</v>
      </c>
      <c r="DR18" s="1003"/>
      <c r="DS18" s="1003"/>
      <c r="DT18" s="1003"/>
      <c r="DU18" s="1004"/>
      <c r="DV18" s="1005"/>
      <c r="DW18" s="1006"/>
      <c r="DX18" s="1006"/>
      <c r="DY18" s="1006"/>
      <c r="DZ18" s="1007"/>
      <c r="EA18" s="228"/>
    </row>
    <row r="19" spans="1:131" s="229" customFormat="1" ht="26.25" customHeight="1" x14ac:dyDescent="0.15">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15">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15">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395</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
      <c r="A23" s="234" t="s">
        <v>396</v>
      </c>
      <c r="B23" s="950" t="s">
        <v>397</v>
      </c>
      <c r="C23" s="951"/>
      <c r="D23" s="951"/>
      <c r="E23" s="951"/>
      <c r="F23" s="951"/>
      <c r="G23" s="951"/>
      <c r="H23" s="951"/>
      <c r="I23" s="951"/>
      <c r="J23" s="951"/>
      <c r="K23" s="951"/>
      <c r="L23" s="951"/>
      <c r="M23" s="951"/>
      <c r="N23" s="951"/>
      <c r="O23" s="951"/>
      <c r="P23" s="961"/>
      <c r="Q23" s="1080">
        <v>91220</v>
      </c>
      <c r="R23" s="1074"/>
      <c r="S23" s="1074"/>
      <c r="T23" s="1074"/>
      <c r="U23" s="1074"/>
      <c r="V23" s="1074">
        <v>89956</v>
      </c>
      <c r="W23" s="1074"/>
      <c r="X23" s="1074"/>
      <c r="Y23" s="1074"/>
      <c r="Z23" s="1074"/>
      <c r="AA23" s="1074">
        <v>1265</v>
      </c>
      <c r="AB23" s="1074"/>
      <c r="AC23" s="1074"/>
      <c r="AD23" s="1074"/>
      <c r="AE23" s="1081"/>
      <c r="AF23" s="1082">
        <v>827</v>
      </c>
      <c r="AG23" s="1074"/>
      <c r="AH23" s="1074"/>
      <c r="AI23" s="1074"/>
      <c r="AJ23" s="1083"/>
      <c r="AK23" s="1084"/>
      <c r="AL23" s="1085"/>
      <c r="AM23" s="1085"/>
      <c r="AN23" s="1085"/>
      <c r="AO23" s="1085"/>
      <c r="AP23" s="1074">
        <v>109806</v>
      </c>
      <c r="AQ23" s="1074"/>
      <c r="AR23" s="1074"/>
      <c r="AS23" s="1074"/>
      <c r="AT23" s="1074"/>
      <c r="AU23" s="1075"/>
      <c r="AV23" s="1075"/>
      <c r="AW23" s="1075"/>
      <c r="AX23" s="1075"/>
      <c r="AY23" s="1076"/>
      <c r="AZ23" s="1077" t="s">
        <v>140</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15">
      <c r="A24" s="1073" t="s">
        <v>398</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
      <c r="A25" s="1072" t="s">
        <v>399</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15">
      <c r="A26" s="1008" t="s">
        <v>375</v>
      </c>
      <c r="B26" s="1009"/>
      <c r="C26" s="1009"/>
      <c r="D26" s="1009"/>
      <c r="E26" s="1009"/>
      <c r="F26" s="1009"/>
      <c r="G26" s="1009"/>
      <c r="H26" s="1009"/>
      <c r="I26" s="1009"/>
      <c r="J26" s="1009"/>
      <c r="K26" s="1009"/>
      <c r="L26" s="1009"/>
      <c r="M26" s="1009"/>
      <c r="N26" s="1009"/>
      <c r="O26" s="1009"/>
      <c r="P26" s="1010"/>
      <c r="Q26" s="1014" t="s">
        <v>400</v>
      </c>
      <c r="R26" s="1015"/>
      <c r="S26" s="1015"/>
      <c r="T26" s="1015"/>
      <c r="U26" s="1016"/>
      <c r="V26" s="1014" t="s">
        <v>401</v>
      </c>
      <c r="W26" s="1015"/>
      <c r="X26" s="1015"/>
      <c r="Y26" s="1015"/>
      <c r="Z26" s="1016"/>
      <c r="AA26" s="1014" t="s">
        <v>402</v>
      </c>
      <c r="AB26" s="1015"/>
      <c r="AC26" s="1015"/>
      <c r="AD26" s="1015"/>
      <c r="AE26" s="1015"/>
      <c r="AF26" s="1068" t="s">
        <v>403</v>
      </c>
      <c r="AG26" s="1021"/>
      <c r="AH26" s="1021"/>
      <c r="AI26" s="1021"/>
      <c r="AJ26" s="1069"/>
      <c r="AK26" s="1015" t="s">
        <v>404</v>
      </c>
      <c r="AL26" s="1015"/>
      <c r="AM26" s="1015"/>
      <c r="AN26" s="1015"/>
      <c r="AO26" s="1016"/>
      <c r="AP26" s="1014" t="s">
        <v>405</v>
      </c>
      <c r="AQ26" s="1015"/>
      <c r="AR26" s="1015"/>
      <c r="AS26" s="1015"/>
      <c r="AT26" s="1016"/>
      <c r="AU26" s="1014" t="s">
        <v>406</v>
      </c>
      <c r="AV26" s="1015"/>
      <c r="AW26" s="1015"/>
      <c r="AX26" s="1015"/>
      <c r="AY26" s="1016"/>
      <c r="AZ26" s="1014" t="s">
        <v>407</v>
      </c>
      <c r="BA26" s="1015"/>
      <c r="BB26" s="1015"/>
      <c r="BC26" s="1015"/>
      <c r="BD26" s="1016"/>
      <c r="BE26" s="1014" t="s">
        <v>382</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15">
      <c r="A28" s="236">
        <v>1</v>
      </c>
      <c r="B28" s="1060" t="s">
        <v>408</v>
      </c>
      <c r="C28" s="1061"/>
      <c r="D28" s="1061"/>
      <c r="E28" s="1061"/>
      <c r="F28" s="1061"/>
      <c r="G28" s="1061"/>
      <c r="H28" s="1061"/>
      <c r="I28" s="1061"/>
      <c r="J28" s="1061"/>
      <c r="K28" s="1061"/>
      <c r="L28" s="1061"/>
      <c r="M28" s="1061"/>
      <c r="N28" s="1061"/>
      <c r="O28" s="1061"/>
      <c r="P28" s="1062"/>
      <c r="Q28" s="1063">
        <v>19309</v>
      </c>
      <c r="R28" s="1064"/>
      <c r="S28" s="1064"/>
      <c r="T28" s="1064"/>
      <c r="U28" s="1064"/>
      <c r="V28" s="1064">
        <v>19241</v>
      </c>
      <c r="W28" s="1064"/>
      <c r="X28" s="1064"/>
      <c r="Y28" s="1064"/>
      <c r="Z28" s="1064"/>
      <c r="AA28" s="1064">
        <v>68</v>
      </c>
      <c r="AB28" s="1064"/>
      <c r="AC28" s="1064"/>
      <c r="AD28" s="1064"/>
      <c r="AE28" s="1065"/>
      <c r="AF28" s="1066">
        <v>68</v>
      </c>
      <c r="AG28" s="1064"/>
      <c r="AH28" s="1064"/>
      <c r="AI28" s="1064"/>
      <c r="AJ28" s="1067"/>
      <c r="AK28" s="1055">
        <v>1426</v>
      </c>
      <c r="AL28" s="1056"/>
      <c r="AM28" s="1056"/>
      <c r="AN28" s="1056"/>
      <c r="AO28" s="1056"/>
      <c r="AP28" s="1056" t="s">
        <v>584</v>
      </c>
      <c r="AQ28" s="1056"/>
      <c r="AR28" s="1056"/>
      <c r="AS28" s="1056"/>
      <c r="AT28" s="1056"/>
      <c r="AU28" s="1056" t="s">
        <v>584</v>
      </c>
      <c r="AV28" s="1056"/>
      <c r="AW28" s="1056"/>
      <c r="AX28" s="1056"/>
      <c r="AY28" s="1056"/>
      <c r="AZ28" s="1057" t="s">
        <v>584</v>
      </c>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15">
      <c r="A29" s="236">
        <v>2</v>
      </c>
      <c r="B29" s="1043" t="s">
        <v>409</v>
      </c>
      <c r="C29" s="1044"/>
      <c r="D29" s="1044"/>
      <c r="E29" s="1044"/>
      <c r="F29" s="1044"/>
      <c r="G29" s="1044"/>
      <c r="H29" s="1044"/>
      <c r="I29" s="1044"/>
      <c r="J29" s="1044"/>
      <c r="K29" s="1044"/>
      <c r="L29" s="1044"/>
      <c r="M29" s="1044"/>
      <c r="N29" s="1044"/>
      <c r="O29" s="1044"/>
      <c r="P29" s="1045"/>
      <c r="Q29" s="1051">
        <v>17726</v>
      </c>
      <c r="R29" s="1052"/>
      <c r="S29" s="1052"/>
      <c r="T29" s="1052"/>
      <c r="U29" s="1052"/>
      <c r="V29" s="1052">
        <v>17403</v>
      </c>
      <c r="W29" s="1052"/>
      <c r="X29" s="1052"/>
      <c r="Y29" s="1052"/>
      <c r="Z29" s="1052"/>
      <c r="AA29" s="1052">
        <v>323</v>
      </c>
      <c r="AB29" s="1052"/>
      <c r="AC29" s="1052"/>
      <c r="AD29" s="1052"/>
      <c r="AE29" s="1053"/>
      <c r="AF29" s="1048">
        <v>323</v>
      </c>
      <c r="AG29" s="1049"/>
      <c r="AH29" s="1049"/>
      <c r="AI29" s="1049"/>
      <c r="AJ29" s="1050"/>
      <c r="AK29" s="993">
        <v>2868</v>
      </c>
      <c r="AL29" s="984"/>
      <c r="AM29" s="984"/>
      <c r="AN29" s="984"/>
      <c r="AO29" s="984"/>
      <c r="AP29" s="984" t="s">
        <v>584</v>
      </c>
      <c r="AQ29" s="984"/>
      <c r="AR29" s="984"/>
      <c r="AS29" s="984"/>
      <c r="AT29" s="984"/>
      <c r="AU29" s="984" t="s">
        <v>584</v>
      </c>
      <c r="AV29" s="984"/>
      <c r="AW29" s="984"/>
      <c r="AX29" s="984"/>
      <c r="AY29" s="984"/>
      <c r="AZ29" s="1054" t="s">
        <v>584</v>
      </c>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15">
      <c r="A30" s="236">
        <v>3</v>
      </c>
      <c r="B30" s="1043" t="s">
        <v>410</v>
      </c>
      <c r="C30" s="1044"/>
      <c r="D30" s="1044"/>
      <c r="E30" s="1044"/>
      <c r="F30" s="1044"/>
      <c r="G30" s="1044"/>
      <c r="H30" s="1044"/>
      <c r="I30" s="1044"/>
      <c r="J30" s="1044"/>
      <c r="K30" s="1044"/>
      <c r="L30" s="1044"/>
      <c r="M30" s="1044"/>
      <c r="N30" s="1044"/>
      <c r="O30" s="1044"/>
      <c r="P30" s="1045"/>
      <c r="Q30" s="1051">
        <v>3305</v>
      </c>
      <c r="R30" s="1052"/>
      <c r="S30" s="1052"/>
      <c r="T30" s="1052"/>
      <c r="U30" s="1052"/>
      <c r="V30" s="1052">
        <v>3283</v>
      </c>
      <c r="W30" s="1052"/>
      <c r="X30" s="1052"/>
      <c r="Y30" s="1052"/>
      <c r="Z30" s="1052"/>
      <c r="AA30" s="1052">
        <v>21</v>
      </c>
      <c r="AB30" s="1052"/>
      <c r="AC30" s="1052"/>
      <c r="AD30" s="1052"/>
      <c r="AE30" s="1053"/>
      <c r="AF30" s="1048">
        <v>21</v>
      </c>
      <c r="AG30" s="1049"/>
      <c r="AH30" s="1049"/>
      <c r="AI30" s="1049"/>
      <c r="AJ30" s="1050"/>
      <c r="AK30" s="993">
        <v>764</v>
      </c>
      <c r="AL30" s="984"/>
      <c r="AM30" s="984"/>
      <c r="AN30" s="984"/>
      <c r="AO30" s="984"/>
      <c r="AP30" s="984" t="s">
        <v>584</v>
      </c>
      <c r="AQ30" s="984"/>
      <c r="AR30" s="984"/>
      <c r="AS30" s="984"/>
      <c r="AT30" s="984"/>
      <c r="AU30" s="984" t="s">
        <v>584</v>
      </c>
      <c r="AV30" s="984"/>
      <c r="AW30" s="984"/>
      <c r="AX30" s="984"/>
      <c r="AY30" s="984"/>
      <c r="AZ30" s="1054" t="s">
        <v>584</v>
      </c>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15">
      <c r="A31" s="236">
        <v>4</v>
      </c>
      <c r="B31" s="1043" t="s">
        <v>411</v>
      </c>
      <c r="C31" s="1044"/>
      <c r="D31" s="1044"/>
      <c r="E31" s="1044"/>
      <c r="F31" s="1044"/>
      <c r="G31" s="1044"/>
      <c r="H31" s="1044"/>
      <c r="I31" s="1044"/>
      <c r="J31" s="1044"/>
      <c r="K31" s="1044"/>
      <c r="L31" s="1044"/>
      <c r="M31" s="1044"/>
      <c r="N31" s="1044"/>
      <c r="O31" s="1044"/>
      <c r="P31" s="1045"/>
      <c r="Q31" s="1051">
        <v>16</v>
      </c>
      <c r="R31" s="1052"/>
      <c r="S31" s="1052"/>
      <c r="T31" s="1052"/>
      <c r="U31" s="1052"/>
      <c r="V31" s="1052">
        <v>15</v>
      </c>
      <c r="W31" s="1052"/>
      <c r="X31" s="1052"/>
      <c r="Y31" s="1052"/>
      <c r="Z31" s="1052"/>
      <c r="AA31" s="1052">
        <v>0</v>
      </c>
      <c r="AB31" s="1052"/>
      <c r="AC31" s="1052"/>
      <c r="AD31" s="1052"/>
      <c r="AE31" s="1053"/>
      <c r="AF31" s="1048">
        <v>0</v>
      </c>
      <c r="AG31" s="1049"/>
      <c r="AH31" s="1049"/>
      <c r="AI31" s="1049"/>
      <c r="AJ31" s="1050"/>
      <c r="AK31" s="993">
        <v>2</v>
      </c>
      <c r="AL31" s="984"/>
      <c r="AM31" s="984"/>
      <c r="AN31" s="984"/>
      <c r="AO31" s="984"/>
      <c r="AP31" s="984" t="s">
        <v>584</v>
      </c>
      <c r="AQ31" s="984"/>
      <c r="AR31" s="984"/>
      <c r="AS31" s="984"/>
      <c r="AT31" s="984"/>
      <c r="AU31" s="984" t="s">
        <v>584</v>
      </c>
      <c r="AV31" s="984"/>
      <c r="AW31" s="984"/>
      <c r="AX31" s="984"/>
      <c r="AY31" s="984"/>
      <c r="AZ31" s="1054" t="s">
        <v>584</v>
      </c>
      <c r="BA31" s="1054"/>
      <c r="BB31" s="1054"/>
      <c r="BC31" s="1054"/>
      <c r="BD31" s="1054"/>
      <c r="BE31" s="985"/>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15">
      <c r="A32" s="236">
        <v>5</v>
      </c>
      <c r="B32" s="1043" t="s">
        <v>412</v>
      </c>
      <c r="C32" s="1044"/>
      <c r="D32" s="1044"/>
      <c r="E32" s="1044"/>
      <c r="F32" s="1044"/>
      <c r="G32" s="1044"/>
      <c r="H32" s="1044"/>
      <c r="I32" s="1044"/>
      <c r="J32" s="1044"/>
      <c r="K32" s="1044"/>
      <c r="L32" s="1044"/>
      <c r="M32" s="1044"/>
      <c r="N32" s="1044"/>
      <c r="O32" s="1044"/>
      <c r="P32" s="1045"/>
      <c r="Q32" s="1051">
        <v>3805</v>
      </c>
      <c r="R32" s="1052"/>
      <c r="S32" s="1052"/>
      <c r="T32" s="1052"/>
      <c r="U32" s="1052"/>
      <c r="V32" s="1052">
        <v>3582</v>
      </c>
      <c r="W32" s="1052"/>
      <c r="X32" s="1052"/>
      <c r="Y32" s="1052"/>
      <c r="Z32" s="1052"/>
      <c r="AA32" s="1052">
        <v>222</v>
      </c>
      <c r="AB32" s="1052"/>
      <c r="AC32" s="1052"/>
      <c r="AD32" s="1052"/>
      <c r="AE32" s="1053"/>
      <c r="AF32" s="1048">
        <v>3307</v>
      </c>
      <c r="AG32" s="1049"/>
      <c r="AH32" s="1049"/>
      <c r="AI32" s="1049"/>
      <c r="AJ32" s="1050"/>
      <c r="AK32" s="993">
        <v>67</v>
      </c>
      <c r="AL32" s="984"/>
      <c r="AM32" s="984"/>
      <c r="AN32" s="984"/>
      <c r="AO32" s="984"/>
      <c r="AP32" s="984">
        <v>16794</v>
      </c>
      <c r="AQ32" s="984"/>
      <c r="AR32" s="984"/>
      <c r="AS32" s="984"/>
      <c r="AT32" s="984"/>
      <c r="AU32" s="984">
        <v>504</v>
      </c>
      <c r="AV32" s="984"/>
      <c r="AW32" s="984"/>
      <c r="AX32" s="984"/>
      <c r="AY32" s="984"/>
      <c r="AZ32" s="1054" t="s">
        <v>584</v>
      </c>
      <c r="BA32" s="1054"/>
      <c r="BB32" s="1054"/>
      <c r="BC32" s="1054"/>
      <c r="BD32" s="1054"/>
      <c r="BE32" s="985" t="s">
        <v>413</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15">
      <c r="A33" s="236">
        <v>6</v>
      </c>
      <c r="B33" s="1043" t="s">
        <v>414</v>
      </c>
      <c r="C33" s="1044"/>
      <c r="D33" s="1044"/>
      <c r="E33" s="1044"/>
      <c r="F33" s="1044"/>
      <c r="G33" s="1044"/>
      <c r="H33" s="1044"/>
      <c r="I33" s="1044"/>
      <c r="J33" s="1044"/>
      <c r="K33" s="1044"/>
      <c r="L33" s="1044"/>
      <c r="M33" s="1044"/>
      <c r="N33" s="1044"/>
      <c r="O33" s="1044"/>
      <c r="P33" s="1045"/>
      <c r="Q33" s="1051">
        <v>5987</v>
      </c>
      <c r="R33" s="1052"/>
      <c r="S33" s="1052"/>
      <c r="T33" s="1052"/>
      <c r="U33" s="1052"/>
      <c r="V33" s="1052">
        <v>5830</v>
      </c>
      <c r="W33" s="1052"/>
      <c r="X33" s="1052"/>
      <c r="Y33" s="1052"/>
      <c r="Z33" s="1052"/>
      <c r="AA33" s="1052">
        <v>157</v>
      </c>
      <c r="AB33" s="1052"/>
      <c r="AC33" s="1052"/>
      <c r="AD33" s="1052"/>
      <c r="AE33" s="1053"/>
      <c r="AF33" s="1048">
        <v>1275</v>
      </c>
      <c r="AG33" s="1049"/>
      <c r="AH33" s="1049"/>
      <c r="AI33" s="1049"/>
      <c r="AJ33" s="1050"/>
      <c r="AK33" s="993">
        <v>1940</v>
      </c>
      <c r="AL33" s="984"/>
      <c r="AM33" s="984"/>
      <c r="AN33" s="984"/>
      <c r="AO33" s="984"/>
      <c r="AP33" s="984">
        <v>37126</v>
      </c>
      <c r="AQ33" s="984"/>
      <c r="AR33" s="984"/>
      <c r="AS33" s="984"/>
      <c r="AT33" s="984"/>
      <c r="AU33" s="984">
        <v>20865</v>
      </c>
      <c r="AV33" s="984"/>
      <c r="AW33" s="984"/>
      <c r="AX33" s="984"/>
      <c r="AY33" s="984"/>
      <c r="AZ33" s="1054" t="s">
        <v>584</v>
      </c>
      <c r="BA33" s="1054"/>
      <c r="BB33" s="1054"/>
      <c r="BC33" s="1054"/>
      <c r="BD33" s="1054"/>
      <c r="BE33" s="985" t="s">
        <v>413</v>
      </c>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15">
      <c r="A34" s="236">
        <v>7</v>
      </c>
      <c r="B34" s="1043" t="s">
        <v>415</v>
      </c>
      <c r="C34" s="1044"/>
      <c r="D34" s="1044"/>
      <c r="E34" s="1044"/>
      <c r="F34" s="1044"/>
      <c r="G34" s="1044"/>
      <c r="H34" s="1044"/>
      <c r="I34" s="1044"/>
      <c r="J34" s="1044"/>
      <c r="K34" s="1044"/>
      <c r="L34" s="1044"/>
      <c r="M34" s="1044"/>
      <c r="N34" s="1044"/>
      <c r="O34" s="1044"/>
      <c r="P34" s="1045"/>
      <c r="Q34" s="1051">
        <v>734</v>
      </c>
      <c r="R34" s="1052"/>
      <c r="S34" s="1052"/>
      <c r="T34" s="1052"/>
      <c r="U34" s="1052"/>
      <c r="V34" s="1052">
        <v>616</v>
      </c>
      <c r="W34" s="1052"/>
      <c r="X34" s="1052"/>
      <c r="Y34" s="1052"/>
      <c r="Z34" s="1052"/>
      <c r="AA34" s="1052">
        <v>118</v>
      </c>
      <c r="AB34" s="1052"/>
      <c r="AC34" s="1052"/>
      <c r="AD34" s="1052"/>
      <c r="AE34" s="1053"/>
      <c r="AF34" s="1048">
        <v>54</v>
      </c>
      <c r="AG34" s="1049"/>
      <c r="AH34" s="1049"/>
      <c r="AI34" s="1049"/>
      <c r="AJ34" s="1050"/>
      <c r="AK34" s="993">
        <v>409</v>
      </c>
      <c r="AL34" s="984"/>
      <c r="AM34" s="984"/>
      <c r="AN34" s="984"/>
      <c r="AO34" s="984"/>
      <c r="AP34" s="984">
        <v>1690</v>
      </c>
      <c r="AQ34" s="984"/>
      <c r="AR34" s="984"/>
      <c r="AS34" s="984"/>
      <c r="AT34" s="984"/>
      <c r="AU34" s="984">
        <v>1503</v>
      </c>
      <c r="AV34" s="984"/>
      <c r="AW34" s="984"/>
      <c r="AX34" s="984"/>
      <c r="AY34" s="984"/>
      <c r="AZ34" s="1054" t="s">
        <v>584</v>
      </c>
      <c r="BA34" s="1054"/>
      <c r="BB34" s="1054"/>
      <c r="BC34" s="1054"/>
      <c r="BD34" s="1054"/>
      <c r="BE34" s="985" t="s">
        <v>416</v>
      </c>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15">
      <c r="A35" s="236">
        <v>8</v>
      </c>
      <c r="B35" s="1043" t="s">
        <v>417</v>
      </c>
      <c r="C35" s="1044"/>
      <c r="D35" s="1044"/>
      <c r="E35" s="1044"/>
      <c r="F35" s="1044"/>
      <c r="G35" s="1044"/>
      <c r="H35" s="1044"/>
      <c r="I35" s="1044"/>
      <c r="J35" s="1044"/>
      <c r="K35" s="1044"/>
      <c r="L35" s="1044"/>
      <c r="M35" s="1044"/>
      <c r="N35" s="1044"/>
      <c r="O35" s="1044"/>
      <c r="P35" s="1045"/>
      <c r="Q35" s="1051">
        <v>27</v>
      </c>
      <c r="R35" s="1052"/>
      <c r="S35" s="1052"/>
      <c r="T35" s="1052"/>
      <c r="U35" s="1052"/>
      <c r="V35" s="1052">
        <v>25</v>
      </c>
      <c r="W35" s="1052"/>
      <c r="X35" s="1052"/>
      <c r="Y35" s="1052"/>
      <c r="Z35" s="1052"/>
      <c r="AA35" s="1052">
        <v>2</v>
      </c>
      <c r="AB35" s="1052"/>
      <c r="AC35" s="1052"/>
      <c r="AD35" s="1052"/>
      <c r="AE35" s="1053"/>
      <c r="AF35" s="1048">
        <v>5</v>
      </c>
      <c r="AG35" s="1049"/>
      <c r="AH35" s="1049"/>
      <c r="AI35" s="1049"/>
      <c r="AJ35" s="1050"/>
      <c r="AK35" s="993">
        <v>12</v>
      </c>
      <c r="AL35" s="984"/>
      <c r="AM35" s="984"/>
      <c r="AN35" s="984"/>
      <c r="AO35" s="984"/>
      <c r="AP35" s="984">
        <v>80</v>
      </c>
      <c r="AQ35" s="984"/>
      <c r="AR35" s="984"/>
      <c r="AS35" s="984"/>
      <c r="AT35" s="984"/>
      <c r="AU35" s="984">
        <v>80</v>
      </c>
      <c r="AV35" s="984"/>
      <c r="AW35" s="984"/>
      <c r="AX35" s="984"/>
      <c r="AY35" s="984"/>
      <c r="AZ35" s="1054" t="s">
        <v>584</v>
      </c>
      <c r="BA35" s="1054"/>
      <c r="BB35" s="1054"/>
      <c r="BC35" s="1054"/>
      <c r="BD35" s="1054"/>
      <c r="BE35" s="985" t="s">
        <v>413</v>
      </c>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15">
      <c r="A36" s="236">
        <v>9</v>
      </c>
      <c r="B36" s="1043" t="s">
        <v>418</v>
      </c>
      <c r="C36" s="1044"/>
      <c r="D36" s="1044"/>
      <c r="E36" s="1044"/>
      <c r="F36" s="1044"/>
      <c r="G36" s="1044"/>
      <c r="H36" s="1044"/>
      <c r="I36" s="1044"/>
      <c r="J36" s="1044"/>
      <c r="K36" s="1044"/>
      <c r="L36" s="1044"/>
      <c r="M36" s="1044"/>
      <c r="N36" s="1044"/>
      <c r="O36" s="1044"/>
      <c r="P36" s="1045"/>
      <c r="Q36" s="1051">
        <v>366</v>
      </c>
      <c r="R36" s="1052"/>
      <c r="S36" s="1052"/>
      <c r="T36" s="1052"/>
      <c r="U36" s="1052"/>
      <c r="V36" s="1052">
        <v>340</v>
      </c>
      <c r="W36" s="1052"/>
      <c r="X36" s="1052"/>
      <c r="Y36" s="1052"/>
      <c r="Z36" s="1052"/>
      <c r="AA36" s="1052">
        <v>26</v>
      </c>
      <c r="AB36" s="1052"/>
      <c r="AC36" s="1052"/>
      <c r="AD36" s="1052"/>
      <c r="AE36" s="1053"/>
      <c r="AF36" s="1048">
        <v>98</v>
      </c>
      <c r="AG36" s="1049"/>
      <c r="AH36" s="1049"/>
      <c r="AI36" s="1049"/>
      <c r="AJ36" s="1050"/>
      <c r="AK36" s="993">
        <v>257</v>
      </c>
      <c r="AL36" s="984"/>
      <c r="AM36" s="984"/>
      <c r="AN36" s="984"/>
      <c r="AO36" s="984"/>
      <c r="AP36" s="984">
        <v>3039</v>
      </c>
      <c r="AQ36" s="984"/>
      <c r="AR36" s="984"/>
      <c r="AS36" s="984"/>
      <c r="AT36" s="984"/>
      <c r="AU36" s="984">
        <v>2243</v>
      </c>
      <c r="AV36" s="984"/>
      <c r="AW36" s="984"/>
      <c r="AX36" s="984"/>
      <c r="AY36" s="984"/>
      <c r="AZ36" s="1054" t="s">
        <v>584</v>
      </c>
      <c r="BA36" s="1054"/>
      <c r="BB36" s="1054"/>
      <c r="BC36" s="1054"/>
      <c r="BD36" s="1054"/>
      <c r="BE36" s="985" t="s">
        <v>413</v>
      </c>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15">
      <c r="A37" s="236">
        <v>10</v>
      </c>
      <c r="B37" s="1043" t="s">
        <v>419</v>
      </c>
      <c r="C37" s="1044"/>
      <c r="D37" s="1044"/>
      <c r="E37" s="1044"/>
      <c r="F37" s="1044"/>
      <c r="G37" s="1044"/>
      <c r="H37" s="1044"/>
      <c r="I37" s="1044"/>
      <c r="J37" s="1044"/>
      <c r="K37" s="1044"/>
      <c r="L37" s="1044"/>
      <c r="M37" s="1044"/>
      <c r="N37" s="1044"/>
      <c r="O37" s="1044"/>
      <c r="P37" s="1045"/>
      <c r="Q37" s="1051">
        <v>34</v>
      </c>
      <c r="R37" s="1052"/>
      <c r="S37" s="1052"/>
      <c r="T37" s="1052"/>
      <c r="U37" s="1052"/>
      <c r="V37" s="1052">
        <v>32</v>
      </c>
      <c r="W37" s="1052"/>
      <c r="X37" s="1052"/>
      <c r="Y37" s="1052"/>
      <c r="Z37" s="1052"/>
      <c r="AA37" s="1052">
        <v>2</v>
      </c>
      <c r="AB37" s="1052"/>
      <c r="AC37" s="1052"/>
      <c r="AD37" s="1052"/>
      <c r="AE37" s="1053"/>
      <c r="AF37" s="1048">
        <v>2</v>
      </c>
      <c r="AG37" s="1049"/>
      <c r="AH37" s="1049"/>
      <c r="AI37" s="1049"/>
      <c r="AJ37" s="1050"/>
      <c r="AK37" s="993">
        <v>26</v>
      </c>
      <c r="AL37" s="984"/>
      <c r="AM37" s="984"/>
      <c r="AN37" s="984"/>
      <c r="AO37" s="984"/>
      <c r="AP37" s="984" t="s">
        <v>584</v>
      </c>
      <c r="AQ37" s="984"/>
      <c r="AR37" s="984"/>
      <c r="AS37" s="984"/>
      <c r="AT37" s="984"/>
      <c r="AU37" s="984" t="s">
        <v>584</v>
      </c>
      <c r="AV37" s="984"/>
      <c r="AW37" s="984"/>
      <c r="AX37" s="984"/>
      <c r="AY37" s="984"/>
      <c r="AZ37" s="1054" t="s">
        <v>584</v>
      </c>
      <c r="BA37" s="1054"/>
      <c r="BB37" s="1054"/>
      <c r="BC37" s="1054"/>
      <c r="BD37" s="1054"/>
      <c r="BE37" s="985" t="s">
        <v>420</v>
      </c>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15">
      <c r="A38" s="236">
        <v>11</v>
      </c>
      <c r="B38" s="1043" t="s">
        <v>421</v>
      </c>
      <c r="C38" s="1044"/>
      <c r="D38" s="1044"/>
      <c r="E38" s="1044"/>
      <c r="F38" s="1044"/>
      <c r="G38" s="1044"/>
      <c r="H38" s="1044"/>
      <c r="I38" s="1044"/>
      <c r="J38" s="1044"/>
      <c r="K38" s="1044"/>
      <c r="L38" s="1044"/>
      <c r="M38" s="1044"/>
      <c r="N38" s="1044"/>
      <c r="O38" s="1044"/>
      <c r="P38" s="1045"/>
      <c r="Q38" s="1051">
        <v>2068</v>
      </c>
      <c r="R38" s="1052"/>
      <c r="S38" s="1052"/>
      <c r="T38" s="1052"/>
      <c r="U38" s="1052"/>
      <c r="V38" s="1052">
        <v>2068</v>
      </c>
      <c r="W38" s="1052"/>
      <c r="X38" s="1052"/>
      <c r="Y38" s="1052"/>
      <c r="Z38" s="1052"/>
      <c r="AA38" s="1052">
        <v>0</v>
      </c>
      <c r="AB38" s="1052"/>
      <c r="AC38" s="1052"/>
      <c r="AD38" s="1052"/>
      <c r="AE38" s="1053"/>
      <c r="AF38" s="1048" t="s">
        <v>422</v>
      </c>
      <c r="AG38" s="1049"/>
      <c r="AH38" s="1049"/>
      <c r="AI38" s="1049"/>
      <c r="AJ38" s="1050"/>
      <c r="AK38" s="993">
        <v>447</v>
      </c>
      <c r="AL38" s="984"/>
      <c r="AM38" s="984"/>
      <c r="AN38" s="984"/>
      <c r="AO38" s="984"/>
      <c r="AP38" s="984">
        <v>2867</v>
      </c>
      <c r="AQ38" s="984"/>
      <c r="AR38" s="984"/>
      <c r="AS38" s="984"/>
      <c r="AT38" s="984"/>
      <c r="AU38" s="984" t="s">
        <v>584</v>
      </c>
      <c r="AV38" s="984"/>
      <c r="AW38" s="984"/>
      <c r="AX38" s="984"/>
      <c r="AY38" s="984"/>
      <c r="AZ38" s="1054" t="s">
        <v>584</v>
      </c>
      <c r="BA38" s="1054"/>
      <c r="BB38" s="1054"/>
      <c r="BC38" s="1054"/>
      <c r="BD38" s="1054"/>
      <c r="BE38" s="985" t="s">
        <v>420</v>
      </c>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15">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15">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15">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15">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15">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15">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15">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15">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15">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15">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15">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15">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15">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15">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15">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15">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15">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15">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15">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15">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15">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15">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15">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423</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
      <c r="A63" s="234" t="s">
        <v>396</v>
      </c>
      <c r="B63" s="950" t="s">
        <v>424</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5153</v>
      </c>
      <c r="AG63" s="972"/>
      <c r="AH63" s="972"/>
      <c r="AI63" s="972"/>
      <c r="AJ63" s="1035"/>
      <c r="AK63" s="1036"/>
      <c r="AL63" s="976"/>
      <c r="AM63" s="976"/>
      <c r="AN63" s="976"/>
      <c r="AO63" s="976"/>
      <c r="AP63" s="972">
        <v>61596</v>
      </c>
      <c r="AQ63" s="972"/>
      <c r="AR63" s="972"/>
      <c r="AS63" s="972"/>
      <c r="AT63" s="972"/>
      <c r="AU63" s="972">
        <v>25194</v>
      </c>
      <c r="AV63" s="972"/>
      <c r="AW63" s="972"/>
      <c r="AX63" s="972"/>
      <c r="AY63" s="972"/>
      <c r="AZ63" s="1030"/>
      <c r="BA63" s="1030"/>
      <c r="BB63" s="1030"/>
      <c r="BC63" s="1030"/>
      <c r="BD63" s="1030"/>
      <c r="BE63" s="973"/>
      <c r="BF63" s="973"/>
      <c r="BG63" s="973"/>
      <c r="BH63" s="973"/>
      <c r="BI63" s="974"/>
      <c r="BJ63" s="1031" t="s">
        <v>140</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
      <c r="A65" s="226" t="s">
        <v>425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15">
      <c r="A66" s="1008" t="s">
        <v>426</v>
      </c>
      <c r="B66" s="1009"/>
      <c r="C66" s="1009"/>
      <c r="D66" s="1009"/>
      <c r="E66" s="1009"/>
      <c r="F66" s="1009"/>
      <c r="G66" s="1009"/>
      <c r="H66" s="1009"/>
      <c r="I66" s="1009"/>
      <c r="J66" s="1009"/>
      <c r="K66" s="1009"/>
      <c r="L66" s="1009"/>
      <c r="M66" s="1009"/>
      <c r="N66" s="1009"/>
      <c r="O66" s="1009"/>
      <c r="P66" s="1010"/>
      <c r="Q66" s="1014" t="s">
        <v>400</v>
      </c>
      <c r="R66" s="1015"/>
      <c r="S66" s="1015"/>
      <c r="T66" s="1015"/>
      <c r="U66" s="1016"/>
      <c r="V66" s="1014" t="s">
        <v>401</v>
      </c>
      <c r="W66" s="1015"/>
      <c r="X66" s="1015"/>
      <c r="Y66" s="1015"/>
      <c r="Z66" s="1016"/>
      <c r="AA66" s="1014" t="s">
        <v>402</v>
      </c>
      <c r="AB66" s="1015"/>
      <c r="AC66" s="1015"/>
      <c r="AD66" s="1015"/>
      <c r="AE66" s="1016"/>
      <c r="AF66" s="1020" t="s">
        <v>403</v>
      </c>
      <c r="AG66" s="1021"/>
      <c r="AH66" s="1021"/>
      <c r="AI66" s="1021"/>
      <c r="AJ66" s="1022"/>
      <c r="AK66" s="1014" t="s">
        <v>404</v>
      </c>
      <c r="AL66" s="1009"/>
      <c r="AM66" s="1009"/>
      <c r="AN66" s="1009"/>
      <c r="AO66" s="1010"/>
      <c r="AP66" s="1014" t="s">
        <v>405</v>
      </c>
      <c r="AQ66" s="1015"/>
      <c r="AR66" s="1015"/>
      <c r="AS66" s="1015"/>
      <c r="AT66" s="1016"/>
      <c r="AU66" s="1014" t="s">
        <v>427</v>
      </c>
      <c r="AV66" s="1015"/>
      <c r="AW66" s="1015"/>
      <c r="AX66" s="1015"/>
      <c r="AY66" s="1016"/>
      <c r="AZ66" s="1014" t="s">
        <v>382</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15">
      <c r="A68" s="230">
        <v>1</v>
      </c>
      <c r="B68" s="998" t="s">
        <v>585</v>
      </c>
      <c r="C68" s="999"/>
      <c r="D68" s="999"/>
      <c r="E68" s="999"/>
      <c r="F68" s="999"/>
      <c r="G68" s="999"/>
      <c r="H68" s="999"/>
      <c r="I68" s="999"/>
      <c r="J68" s="999"/>
      <c r="K68" s="999"/>
      <c r="L68" s="999"/>
      <c r="M68" s="999"/>
      <c r="N68" s="999"/>
      <c r="O68" s="999"/>
      <c r="P68" s="1000"/>
      <c r="Q68" s="1001">
        <v>265</v>
      </c>
      <c r="R68" s="995"/>
      <c r="S68" s="995"/>
      <c r="T68" s="995"/>
      <c r="U68" s="995"/>
      <c r="V68" s="995">
        <v>257</v>
      </c>
      <c r="W68" s="995"/>
      <c r="X68" s="995"/>
      <c r="Y68" s="995"/>
      <c r="Z68" s="995"/>
      <c r="AA68" s="995">
        <v>8</v>
      </c>
      <c r="AB68" s="995"/>
      <c r="AC68" s="995"/>
      <c r="AD68" s="995"/>
      <c r="AE68" s="995"/>
      <c r="AF68" s="995">
        <v>8</v>
      </c>
      <c r="AG68" s="995"/>
      <c r="AH68" s="995"/>
      <c r="AI68" s="995"/>
      <c r="AJ68" s="995"/>
      <c r="AK68" s="995">
        <v>43</v>
      </c>
      <c r="AL68" s="995"/>
      <c r="AM68" s="995"/>
      <c r="AN68" s="995"/>
      <c r="AO68" s="995"/>
      <c r="AP68" s="995" t="s">
        <v>584</v>
      </c>
      <c r="AQ68" s="995"/>
      <c r="AR68" s="995"/>
      <c r="AS68" s="995"/>
      <c r="AT68" s="995"/>
      <c r="AU68" s="995" t="s">
        <v>584</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15">
      <c r="A69" s="232">
        <v>2</v>
      </c>
      <c r="B69" s="987" t="s">
        <v>586</v>
      </c>
      <c r="C69" s="988"/>
      <c r="D69" s="988"/>
      <c r="E69" s="988"/>
      <c r="F69" s="988"/>
      <c r="G69" s="988"/>
      <c r="H69" s="988"/>
      <c r="I69" s="988"/>
      <c r="J69" s="988"/>
      <c r="K69" s="988"/>
      <c r="L69" s="988"/>
      <c r="M69" s="988"/>
      <c r="N69" s="988"/>
      <c r="O69" s="988"/>
      <c r="P69" s="989"/>
      <c r="Q69" s="990">
        <v>866</v>
      </c>
      <c r="R69" s="984"/>
      <c r="S69" s="984"/>
      <c r="T69" s="984"/>
      <c r="U69" s="984"/>
      <c r="V69" s="984">
        <v>860</v>
      </c>
      <c r="W69" s="984"/>
      <c r="X69" s="984"/>
      <c r="Y69" s="984"/>
      <c r="Z69" s="984"/>
      <c r="AA69" s="984">
        <v>6</v>
      </c>
      <c r="AB69" s="984"/>
      <c r="AC69" s="984"/>
      <c r="AD69" s="984"/>
      <c r="AE69" s="984"/>
      <c r="AF69" s="984">
        <v>6</v>
      </c>
      <c r="AG69" s="984"/>
      <c r="AH69" s="984"/>
      <c r="AI69" s="984"/>
      <c r="AJ69" s="984"/>
      <c r="AK69" s="984">
        <v>121</v>
      </c>
      <c r="AL69" s="984"/>
      <c r="AM69" s="984"/>
      <c r="AN69" s="984"/>
      <c r="AO69" s="984"/>
      <c r="AP69" s="984" t="s">
        <v>584</v>
      </c>
      <c r="AQ69" s="984"/>
      <c r="AR69" s="984"/>
      <c r="AS69" s="984"/>
      <c r="AT69" s="984"/>
      <c r="AU69" s="984" t="s">
        <v>584</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15">
      <c r="A70" s="232">
        <v>3</v>
      </c>
      <c r="B70" s="987" t="s">
        <v>587</v>
      </c>
      <c r="C70" s="988"/>
      <c r="D70" s="988"/>
      <c r="E70" s="988"/>
      <c r="F70" s="988"/>
      <c r="G70" s="988"/>
      <c r="H70" s="988"/>
      <c r="I70" s="988"/>
      <c r="J70" s="988"/>
      <c r="K70" s="988"/>
      <c r="L70" s="988"/>
      <c r="M70" s="988"/>
      <c r="N70" s="988"/>
      <c r="O70" s="988"/>
      <c r="P70" s="989"/>
      <c r="Q70" s="990">
        <v>189</v>
      </c>
      <c r="R70" s="984"/>
      <c r="S70" s="984"/>
      <c r="T70" s="984"/>
      <c r="U70" s="984"/>
      <c r="V70" s="984">
        <v>186</v>
      </c>
      <c r="W70" s="984"/>
      <c r="X70" s="984"/>
      <c r="Y70" s="984"/>
      <c r="Z70" s="984"/>
      <c r="AA70" s="984">
        <v>3</v>
      </c>
      <c r="AB70" s="984"/>
      <c r="AC70" s="984"/>
      <c r="AD70" s="984"/>
      <c r="AE70" s="984"/>
      <c r="AF70" s="984">
        <v>3</v>
      </c>
      <c r="AG70" s="984"/>
      <c r="AH70" s="984"/>
      <c r="AI70" s="984"/>
      <c r="AJ70" s="984"/>
      <c r="AK70" s="984" t="s">
        <v>584</v>
      </c>
      <c r="AL70" s="984"/>
      <c r="AM70" s="984"/>
      <c r="AN70" s="984"/>
      <c r="AO70" s="984"/>
      <c r="AP70" s="984" t="s">
        <v>584</v>
      </c>
      <c r="AQ70" s="984"/>
      <c r="AR70" s="984"/>
      <c r="AS70" s="984"/>
      <c r="AT70" s="984"/>
      <c r="AU70" s="984" t="s">
        <v>584</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15">
      <c r="A71" s="232">
        <v>4</v>
      </c>
      <c r="B71" s="987" t="s">
        <v>588</v>
      </c>
      <c r="C71" s="988"/>
      <c r="D71" s="988"/>
      <c r="E71" s="988"/>
      <c r="F71" s="988"/>
      <c r="G71" s="988"/>
      <c r="H71" s="988"/>
      <c r="I71" s="988"/>
      <c r="J71" s="988"/>
      <c r="K71" s="988"/>
      <c r="L71" s="988"/>
      <c r="M71" s="988"/>
      <c r="N71" s="988"/>
      <c r="O71" s="988"/>
      <c r="P71" s="989"/>
      <c r="Q71" s="990">
        <v>25</v>
      </c>
      <c r="R71" s="984"/>
      <c r="S71" s="984"/>
      <c r="T71" s="984"/>
      <c r="U71" s="984"/>
      <c r="V71" s="984">
        <v>24</v>
      </c>
      <c r="W71" s="984"/>
      <c r="X71" s="984"/>
      <c r="Y71" s="984"/>
      <c r="Z71" s="984"/>
      <c r="AA71" s="984">
        <v>1</v>
      </c>
      <c r="AB71" s="984"/>
      <c r="AC71" s="984"/>
      <c r="AD71" s="984"/>
      <c r="AE71" s="984"/>
      <c r="AF71" s="984">
        <v>1</v>
      </c>
      <c r="AG71" s="984"/>
      <c r="AH71" s="984"/>
      <c r="AI71" s="984"/>
      <c r="AJ71" s="984"/>
      <c r="AK71" s="984">
        <v>10</v>
      </c>
      <c r="AL71" s="984"/>
      <c r="AM71" s="984"/>
      <c r="AN71" s="984"/>
      <c r="AO71" s="984"/>
      <c r="AP71" s="984" t="s">
        <v>584</v>
      </c>
      <c r="AQ71" s="984"/>
      <c r="AR71" s="984"/>
      <c r="AS71" s="984"/>
      <c r="AT71" s="984"/>
      <c r="AU71" s="984" t="s">
        <v>584</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15">
      <c r="A72" s="232">
        <v>5</v>
      </c>
      <c r="B72" s="987" t="s">
        <v>589</v>
      </c>
      <c r="C72" s="988"/>
      <c r="D72" s="988"/>
      <c r="E72" s="988"/>
      <c r="F72" s="988"/>
      <c r="G72" s="988"/>
      <c r="H72" s="988"/>
      <c r="I72" s="988"/>
      <c r="J72" s="988"/>
      <c r="K72" s="988"/>
      <c r="L72" s="988"/>
      <c r="M72" s="988"/>
      <c r="N72" s="988"/>
      <c r="O72" s="988"/>
      <c r="P72" s="989"/>
      <c r="Q72" s="990">
        <v>17</v>
      </c>
      <c r="R72" s="984"/>
      <c r="S72" s="984"/>
      <c r="T72" s="984"/>
      <c r="U72" s="984"/>
      <c r="V72" s="984">
        <v>9</v>
      </c>
      <c r="W72" s="984"/>
      <c r="X72" s="984"/>
      <c r="Y72" s="984"/>
      <c r="Z72" s="984"/>
      <c r="AA72" s="984">
        <v>8</v>
      </c>
      <c r="AB72" s="984"/>
      <c r="AC72" s="984"/>
      <c r="AD72" s="984"/>
      <c r="AE72" s="984"/>
      <c r="AF72" s="984">
        <v>8</v>
      </c>
      <c r="AG72" s="984"/>
      <c r="AH72" s="984"/>
      <c r="AI72" s="984"/>
      <c r="AJ72" s="984"/>
      <c r="AK72" s="984" t="s">
        <v>584</v>
      </c>
      <c r="AL72" s="984"/>
      <c r="AM72" s="984"/>
      <c r="AN72" s="984"/>
      <c r="AO72" s="984"/>
      <c r="AP72" s="984" t="s">
        <v>584</v>
      </c>
      <c r="AQ72" s="984"/>
      <c r="AR72" s="984"/>
      <c r="AS72" s="984"/>
      <c r="AT72" s="984"/>
      <c r="AU72" s="984" t="s">
        <v>584</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15">
      <c r="A73" s="232">
        <v>6</v>
      </c>
      <c r="B73" s="987" t="s">
        <v>590</v>
      </c>
      <c r="C73" s="988"/>
      <c r="D73" s="988"/>
      <c r="E73" s="988"/>
      <c r="F73" s="988"/>
      <c r="G73" s="988"/>
      <c r="H73" s="988"/>
      <c r="I73" s="988"/>
      <c r="J73" s="988"/>
      <c r="K73" s="988"/>
      <c r="L73" s="988"/>
      <c r="M73" s="988"/>
      <c r="N73" s="988"/>
      <c r="O73" s="988"/>
      <c r="P73" s="989"/>
      <c r="Q73" s="990">
        <v>26</v>
      </c>
      <c r="R73" s="984"/>
      <c r="S73" s="984"/>
      <c r="T73" s="984"/>
      <c r="U73" s="984"/>
      <c r="V73" s="984">
        <v>25</v>
      </c>
      <c r="W73" s="984"/>
      <c r="X73" s="984"/>
      <c r="Y73" s="984"/>
      <c r="Z73" s="984"/>
      <c r="AA73" s="984">
        <v>0</v>
      </c>
      <c r="AB73" s="984"/>
      <c r="AC73" s="984"/>
      <c r="AD73" s="984"/>
      <c r="AE73" s="984"/>
      <c r="AF73" s="984">
        <v>0</v>
      </c>
      <c r="AG73" s="984"/>
      <c r="AH73" s="984"/>
      <c r="AI73" s="984"/>
      <c r="AJ73" s="984"/>
      <c r="AK73" s="984">
        <v>2</v>
      </c>
      <c r="AL73" s="984"/>
      <c r="AM73" s="984"/>
      <c r="AN73" s="984"/>
      <c r="AO73" s="984"/>
      <c r="AP73" s="984" t="s">
        <v>584</v>
      </c>
      <c r="AQ73" s="984"/>
      <c r="AR73" s="984"/>
      <c r="AS73" s="984"/>
      <c r="AT73" s="984"/>
      <c r="AU73" s="984" t="s">
        <v>584</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15">
      <c r="A74" s="232">
        <v>7</v>
      </c>
      <c r="B74" s="987" t="s">
        <v>591</v>
      </c>
      <c r="C74" s="988"/>
      <c r="D74" s="988"/>
      <c r="E74" s="988"/>
      <c r="F74" s="988"/>
      <c r="G74" s="988"/>
      <c r="H74" s="988"/>
      <c r="I74" s="988"/>
      <c r="J74" s="988"/>
      <c r="K74" s="988"/>
      <c r="L74" s="988"/>
      <c r="M74" s="988"/>
      <c r="N74" s="988"/>
      <c r="O74" s="988"/>
      <c r="P74" s="989"/>
      <c r="Q74" s="990">
        <v>38</v>
      </c>
      <c r="R74" s="984"/>
      <c r="S74" s="984"/>
      <c r="T74" s="984"/>
      <c r="U74" s="984"/>
      <c r="V74" s="984">
        <v>38</v>
      </c>
      <c r="W74" s="984"/>
      <c r="X74" s="984"/>
      <c r="Y74" s="984"/>
      <c r="Z74" s="984"/>
      <c r="AA74" s="984">
        <v>0</v>
      </c>
      <c r="AB74" s="984"/>
      <c r="AC74" s="984"/>
      <c r="AD74" s="984"/>
      <c r="AE74" s="984"/>
      <c r="AF74" s="984">
        <v>0</v>
      </c>
      <c r="AG74" s="984"/>
      <c r="AH74" s="984"/>
      <c r="AI74" s="984"/>
      <c r="AJ74" s="984"/>
      <c r="AK74" s="984">
        <v>0</v>
      </c>
      <c r="AL74" s="984"/>
      <c r="AM74" s="984"/>
      <c r="AN74" s="984"/>
      <c r="AO74" s="984"/>
      <c r="AP74" s="984" t="s">
        <v>584</v>
      </c>
      <c r="AQ74" s="984"/>
      <c r="AR74" s="984"/>
      <c r="AS74" s="984"/>
      <c r="AT74" s="984"/>
      <c r="AU74" s="984" t="s">
        <v>584</v>
      </c>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15">
      <c r="A75" s="232">
        <v>8</v>
      </c>
      <c r="B75" s="987" t="s">
        <v>592</v>
      </c>
      <c r="C75" s="988"/>
      <c r="D75" s="988"/>
      <c r="E75" s="988"/>
      <c r="F75" s="988"/>
      <c r="G75" s="988"/>
      <c r="H75" s="988"/>
      <c r="I75" s="988"/>
      <c r="J75" s="988"/>
      <c r="K75" s="988"/>
      <c r="L75" s="988"/>
      <c r="M75" s="988"/>
      <c r="N75" s="988"/>
      <c r="O75" s="988"/>
      <c r="P75" s="989"/>
      <c r="Q75" s="991">
        <v>73</v>
      </c>
      <c r="R75" s="992"/>
      <c r="S75" s="992"/>
      <c r="T75" s="992"/>
      <c r="U75" s="993"/>
      <c r="V75" s="994">
        <v>69</v>
      </c>
      <c r="W75" s="992"/>
      <c r="X75" s="992"/>
      <c r="Y75" s="992"/>
      <c r="Z75" s="993"/>
      <c r="AA75" s="994">
        <v>4</v>
      </c>
      <c r="AB75" s="992"/>
      <c r="AC75" s="992"/>
      <c r="AD75" s="992"/>
      <c r="AE75" s="993"/>
      <c r="AF75" s="994">
        <v>4</v>
      </c>
      <c r="AG75" s="992"/>
      <c r="AH75" s="992"/>
      <c r="AI75" s="992"/>
      <c r="AJ75" s="993"/>
      <c r="AK75" s="994">
        <v>6</v>
      </c>
      <c r="AL75" s="992"/>
      <c r="AM75" s="992"/>
      <c r="AN75" s="992"/>
      <c r="AO75" s="993"/>
      <c r="AP75" s="994" t="s">
        <v>584</v>
      </c>
      <c r="AQ75" s="992"/>
      <c r="AR75" s="992"/>
      <c r="AS75" s="992"/>
      <c r="AT75" s="993"/>
      <c r="AU75" s="994" t="s">
        <v>584</v>
      </c>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15">
      <c r="A76" s="232">
        <v>9</v>
      </c>
      <c r="B76" s="987" t="s">
        <v>593</v>
      </c>
      <c r="C76" s="988"/>
      <c r="D76" s="988"/>
      <c r="E76" s="988"/>
      <c r="F76" s="988"/>
      <c r="G76" s="988"/>
      <c r="H76" s="988"/>
      <c r="I76" s="988"/>
      <c r="J76" s="988"/>
      <c r="K76" s="988"/>
      <c r="L76" s="988"/>
      <c r="M76" s="988"/>
      <c r="N76" s="988"/>
      <c r="O76" s="988"/>
      <c r="P76" s="989"/>
      <c r="Q76" s="991">
        <v>246035</v>
      </c>
      <c r="R76" s="992"/>
      <c r="S76" s="992"/>
      <c r="T76" s="992"/>
      <c r="U76" s="993"/>
      <c r="V76" s="994">
        <v>245170</v>
      </c>
      <c r="W76" s="992"/>
      <c r="X76" s="992"/>
      <c r="Y76" s="992"/>
      <c r="Z76" s="993"/>
      <c r="AA76" s="994">
        <v>866</v>
      </c>
      <c r="AB76" s="992"/>
      <c r="AC76" s="992"/>
      <c r="AD76" s="992"/>
      <c r="AE76" s="993"/>
      <c r="AF76" s="994">
        <v>866</v>
      </c>
      <c r="AG76" s="992"/>
      <c r="AH76" s="992"/>
      <c r="AI76" s="992"/>
      <c r="AJ76" s="993"/>
      <c r="AK76" s="994" t="s">
        <v>584</v>
      </c>
      <c r="AL76" s="992"/>
      <c r="AM76" s="992"/>
      <c r="AN76" s="992"/>
      <c r="AO76" s="993"/>
      <c r="AP76" s="994" t="s">
        <v>584</v>
      </c>
      <c r="AQ76" s="992"/>
      <c r="AR76" s="992"/>
      <c r="AS76" s="992"/>
      <c r="AT76" s="993"/>
      <c r="AU76" s="994" t="s">
        <v>584</v>
      </c>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15">
      <c r="A77" s="232">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15">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15">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15">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15">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15">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15">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15">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15">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15">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15">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
      <c r="A88" s="234" t="s">
        <v>396</v>
      </c>
      <c r="B88" s="950" t="s">
        <v>428</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896</v>
      </c>
      <c r="AG88" s="972"/>
      <c r="AH88" s="972"/>
      <c r="AI88" s="972"/>
      <c r="AJ88" s="972"/>
      <c r="AK88" s="976"/>
      <c r="AL88" s="976"/>
      <c r="AM88" s="976"/>
      <c r="AN88" s="976"/>
      <c r="AO88" s="976"/>
      <c r="AP88" s="972" t="s">
        <v>584</v>
      </c>
      <c r="AQ88" s="972"/>
      <c r="AR88" s="972"/>
      <c r="AS88" s="972"/>
      <c r="AT88" s="972"/>
      <c r="AU88" s="972" t="s">
        <v>584</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396</v>
      </c>
      <c r="BR102" s="950" t="s">
        <v>429</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837</v>
      </c>
      <c r="CS102" s="966"/>
      <c r="CT102" s="966"/>
      <c r="CU102" s="966"/>
      <c r="CV102" s="967"/>
      <c r="CW102" s="965">
        <v>370</v>
      </c>
      <c r="CX102" s="966"/>
      <c r="CY102" s="966"/>
      <c r="CZ102" s="966"/>
      <c r="DA102" s="967"/>
      <c r="DB102" s="965" t="s">
        <v>584</v>
      </c>
      <c r="DC102" s="966"/>
      <c r="DD102" s="966"/>
      <c r="DE102" s="966"/>
      <c r="DF102" s="967"/>
      <c r="DG102" s="965" t="s">
        <v>584</v>
      </c>
      <c r="DH102" s="966"/>
      <c r="DI102" s="966"/>
      <c r="DJ102" s="966"/>
      <c r="DK102" s="967"/>
      <c r="DL102" s="965" t="s">
        <v>584</v>
      </c>
      <c r="DM102" s="966"/>
      <c r="DN102" s="966"/>
      <c r="DO102" s="966"/>
      <c r="DP102" s="967"/>
      <c r="DQ102" s="965" t="s">
        <v>584</v>
      </c>
      <c r="DR102" s="966"/>
      <c r="DS102" s="966"/>
      <c r="DT102" s="966"/>
      <c r="DU102" s="967"/>
      <c r="DV102" s="950"/>
      <c r="DW102" s="951"/>
      <c r="DX102" s="951"/>
      <c r="DY102" s="951"/>
      <c r="DZ102" s="952"/>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430</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431</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432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55" t="s">
        <v>434</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435</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15">
      <c r="A109" s="908" t="s">
        <v>436</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437</v>
      </c>
      <c r="AB109" s="909"/>
      <c r="AC109" s="909"/>
      <c r="AD109" s="909"/>
      <c r="AE109" s="910"/>
      <c r="AF109" s="911" t="s">
        <v>438</v>
      </c>
      <c r="AG109" s="909"/>
      <c r="AH109" s="909"/>
      <c r="AI109" s="909"/>
      <c r="AJ109" s="910"/>
      <c r="AK109" s="911" t="s">
        <v>312</v>
      </c>
      <c r="AL109" s="909"/>
      <c r="AM109" s="909"/>
      <c r="AN109" s="909"/>
      <c r="AO109" s="910"/>
      <c r="AP109" s="911" t="s">
        <v>439</v>
      </c>
      <c r="AQ109" s="909"/>
      <c r="AR109" s="909"/>
      <c r="AS109" s="909"/>
      <c r="AT109" s="942"/>
      <c r="AU109" s="908" t="s">
        <v>436</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437</v>
      </c>
      <c r="BR109" s="909"/>
      <c r="BS109" s="909"/>
      <c r="BT109" s="909"/>
      <c r="BU109" s="910"/>
      <c r="BV109" s="911" t="s">
        <v>438</v>
      </c>
      <c r="BW109" s="909"/>
      <c r="BX109" s="909"/>
      <c r="BY109" s="909"/>
      <c r="BZ109" s="910"/>
      <c r="CA109" s="911" t="s">
        <v>312</v>
      </c>
      <c r="CB109" s="909"/>
      <c r="CC109" s="909"/>
      <c r="CD109" s="909"/>
      <c r="CE109" s="910"/>
      <c r="CF109" s="949" t="s">
        <v>439</v>
      </c>
      <c r="CG109" s="949"/>
      <c r="CH109" s="949"/>
      <c r="CI109" s="949"/>
      <c r="CJ109" s="949"/>
      <c r="CK109" s="911" t="s">
        <v>440</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437</v>
      </c>
      <c r="DH109" s="909"/>
      <c r="DI109" s="909"/>
      <c r="DJ109" s="909"/>
      <c r="DK109" s="910"/>
      <c r="DL109" s="911" t="s">
        <v>438</v>
      </c>
      <c r="DM109" s="909"/>
      <c r="DN109" s="909"/>
      <c r="DO109" s="909"/>
      <c r="DP109" s="910"/>
      <c r="DQ109" s="911" t="s">
        <v>312</v>
      </c>
      <c r="DR109" s="909"/>
      <c r="DS109" s="909"/>
      <c r="DT109" s="909"/>
      <c r="DU109" s="910"/>
      <c r="DV109" s="911" t="s">
        <v>439</v>
      </c>
      <c r="DW109" s="909"/>
      <c r="DX109" s="909"/>
      <c r="DY109" s="909"/>
      <c r="DZ109" s="942"/>
    </row>
    <row r="110" spans="1:131" s="224" customFormat="1" ht="26.25" customHeight="1" x14ac:dyDescent="0.15">
      <c r="A110" s="820" t="s">
        <v>441</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9813210</v>
      </c>
      <c r="AB110" s="902"/>
      <c r="AC110" s="902"/>
      <c r="AD110" s="902"/>
      <c r="AE110" s="903"/>
      <c r="AF110" s="904">
        <v>9974151</v>
      </c>
      <c r="AG110" s="902"/>
      <c r="AH110" s="902"/>
      <c r="AI110" s="902"/>
      <c r="AJ110" s="903"/>
      <c r="AK110" s="904">
        <v>10160325</v>
      </c>
      <c r="AL110" s="902"/>
      <c r="AM110" s="902"/>
      <c r="AN110" s="902"/>
      <c r="AO110" s="903"/>
      <c r="AP110" s="905">
        <v>25.9</v>
      </c>
      <c r="AQ110" s="906"/>
      <c r="AR110" s="906"/>
      <c r="AS110" s="906"/>
      <c r="AT110" s="907"/>
      <c r="AU110" s="943" t="s">
        <v>75</v>
      </c>
      <c r="AV110" s="944"/>
      <c r="AW110" s="944"/>
      <c r="AX110" s="944"/>
      <c r="AY110" s="944"/>
      <c r="AZ110" s="873" t="s">
        <v>442</v>
      </c>
      <c r="BA110" s="821"/>
      <c r="BB110" s="821"/>
      <c r="BC110" s="821"/>
      <c r="BD110" s="821"/>
      <c r="BE110" s="821"/>
      <c r="BF110" s="821"/>
      <c r="BG110" s="821"/>
      <c r="BH110" s="821"/>
      <c r="BI110" s="821"/>
      <c r="BJ110" s="821"/>
      <c r="BK110" s="821"/>
      <c r="BL110" s="821"/>
      <c r="BM110" s="821"/>
      <c r="BN110" s="821"/>
      <c r="BO110" s="821"/>
      <c r="BP110" s="822"/>
      <c r="BQ110" s="874">
        <v>111427143</v>
      </c>
      <c r="BR110" s="855"/>
      <c r="BS110" s="855"/>
      <c r="BT110" s="855"/>
      <c r="BU110" s="855"/>
      <c r="BV110" s="855">
        <v>113181516</v>
      </c>
      <c r="BW110" s="855"/>
      <c r="BX110" s="855"/>
      <c r="BY110" s="855"/>
      <c r="BZ110" s="855"/>
      <c r="CA110" s="855">
        <v>109805770</v>
      </c>
      <c r="CB110" s="855"/>
      <c r="CC110" s="855"/>
      <c r="CD110" s="855"/>
      <c r="CE110" s="855"/>
      <c r="CF110" s="879">
        <v>279.60000000000002</v>
      </c>
      <c r="CG110" s="880"/>
      <c r="CH110" s="880"/>
      <c r="CI110" s="880"/>
      <c r="CJ110" s="880"/>
      <c r="CK110" s="939" t="s">
        <v>443</v>
      </c>
      <c r="CL110" s="832"/>
      <c r="CM110" s="873" t="s">
        <v>444</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140</v>
      </c>
      <c r="DH110" s="855"/>
      <c r="DI110" s="855"/>
      <c r="DJ110" s="855"/>
      <c r="DK110" s="855"/>
      <c r="DL110" s="855" t="s">
        <v>140</v>
      </c>
      <c r="DM110" s="855"/>
      <c r="DN110" s="855"/>
      <c r="DO110" s="855"/>
      <c r="DP110" s="855"/>
      <c r="DQ110" s="855" t="s">
        <v>140</v>
      </c>
      <c r="DR110" s="855"/>
      <c r="DS110" s="855"/>
      <c r="DT110" s="855"/>
      <c r="DU110" s="855"/>
      <c r="DV110" s="856" t="s">
        <v>140</v>
      </c>
      <c r="DW110" s="856"/>
      <c r="DX110" s="856"/>
      <c r="DY110" s="856"/>
      <c r="DZ110" s="857"/>
    </row>
    <row r="111" spans="1:131" s="224" customFormat="1" ht="26.25" customHeight="1" x14ac:dyDescent="0.15">
      <c r="A111" s="787" t="s">
        <v>445</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140</v>
      </c>
      <c r="AB111" s="932"/>
      <c r="AC111" s="932"/>
      <c r="AD111" s="932"/>
      <c r="AE111" s="933"/>
      <c r="AF111" s="934" t="s">
        <v>140</v>
      </c>
      <c r="AG111" s="932"/>
      <c r="AH111" s="932"/>
      <c r="AI111" s="932"/>
      <c r="AJ111" s="933"/>
      <c r="AK111" s="934" t="s">
        <v>140</v>
      </c>
      <c r="AL111" s="932"/>
      <c r="AM111" s="932"/>
      <c r="AN111" s="932"/>
      <c r="AO111" s="933"/>
      <c r="AP111" s="935" t="s">
        <v>140</v>
      </c>
      <c r="AQ111" s="936"/>
      <c r="AR111" s="936"/>
      <c r="AS111" s="936"/>
      <c r="AT111" s="937"/>
      <c r="AU111" s="945"/>
      <c r="AV111" s="946"/>
      <c r="AW111" s="946"/>
      <c r="AX111" s="946"/>
      <c r="AY111" s="946"/>
      <c r="AZ111" s="828" t="s">
        <v>446</v>
      </c>
      <c r="BA111" s="765"/>
      <c r="BB111" s="765"/>
      <c r="BC111" s="765"/>
      <c r="BD111" s="765"/>
      <c r="BE111" s="765"/>
      <c r="BF111" s="765"/>
      <c r="BG111" s="765"/>
      <c r="BH111" s="765"/>
      <c r="BI111" s="765"/>
      <c r="BJ111" s="765"/>
      <c r="BK111" s="765"/>
      <c r="BL111" s="765"/>
      <c r="BM111" s="765"/>
      <c r="BN111" s="765"/>
      <c r="BO111" s="765"/>
      <c r="BP111" s="766"/>
      <c r="BQ111" s="829">
        <v>6793</v>
      </c>
      <c r="BR111" s="830"/>
      <c r="BS111" s="830"/>
      <c r="BT111" s="830"/>
      <c r="BU111" s="830"/>
      <c r="BV111" s="830">
        <v>4530</v>
      </c>
      <c r="BW111" s="830"/>
      <c r="BX111" s="830"/>
      <c r="BY111" s="830"/>
      <c r="BZ111" s="830"/>
      <c r="CA111" s="830">
        <v>2718</v>
      </c>
      <c r="CB111" s="830"/>
      <c r="CC111" s="830"/>
      <c r="CD111" s="830"/>
      <c r="CE111" s="830"/>
      <c r="CF111" s="888">
        <v>0</v>
      </c>
      <c r="CG111" s="889"/>
      <c r="CH111" s="889"/>
      <c r="CI111" s="889"/>
      <c r="CJ111" s="889"/>
      <c r="CK111" s="940"/>
      <c r="CL111" s="834"/>
      <c r="CM111" s="828" t="s">
        <v>447</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140</v>
      </c>
      <c r="DH111" s="830"/>
      <c r="DI111" s="830"/>
      <c r="DJ111" s="830"/>
      <c r="DK111" s="830"/>
      <c r="DL111" s="830" t="s">
        <v>140</v>
      </c>
      <c r="DM111" s="830"/>
      <c r="DN111" s="830"/>
      <c r="DO111" s="830"/>
      <c r="DP111" s="830"/>
      <c r="DQ111" s="830" t="s">
        <v>140</v>
      </c>
      <c r="DR111" s="830"/>
      <c r="DS111" s="830"/>
      <c r="DT111" s="830"/>
      <c r="DU111" s="830"/>
      <c r="DV111" s="807" t="s">
        <v>140</v>
      </c>
      <c r="DW111" s="807"/>
      <c r="DX111" s="807"/>
      <c r="DY111" s="807"/>
      <c r="DZ111" s="808"/>
    </row>
    <row r="112" spans="1:131" s="224" customFormat="1" ht="26.25" customHeight="1" x14ac:dyDescent="0.15">
      <c r="A112" s="925" t="s">
        <v>448</v>
      </c>
      <c r="B112" s="926"/>
      <c r="C112" s="765" t="s">
        <v>449</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140</v>
      </c>
      <c r="AB112" s="793"/>
      <c r="AC112" s="793"/>
      <c r="AD112" s="793"/>
      <c r="AE112" s="794"/>
      <c r="AF112" s="795" t="s">
        <v>140</v>
      </c>
      <c r="AG112" s="793"/>
      <c r="AH112" s="793"/>
      <c r="AI112" s="793"/>
      <c r="AJ112" s="794"/>
      <c r="AK112" s="795" t="s">
        <v>140</v>
      </c>
      <c r="AL112" s="793"/>
      <c r="AM112" s="793"/>
      <c r="AN112" s="793"/>
      <c r="AO112" s="794"/>
      <c r="AP112" s="837" t="s">
        <v>140</v>
      </c>
      <c r="AQ112" s="838"/>
      <c r="AR112" s="838"/>
      <c r="AS112" s="838"/>
      <c r="AT112" s="839"/>
      <c r="AU112" s="945"/>
      <c r="AV112" s="946"/>
      <c r="AW112" s="946"/>
      <c r="AX112" s="946"/>
      <c r="AY112" s="946"/>
      <c r="AZ112" s="828" t="s">
        <v>450</v>
      </c>
      <c r="BA112" s="765"/>
      <c r="BB112" s="765"/>
      <c r="BC112" s="765"/>
      <c r="BD112" s="765"/>
      <c r="BE112" s="765"/>
      <c r="BF112" s="765"/>
      <c r="BG112" s="765"/>
      <c r="BH112" s="765"/>
      <c r="BI112" s="765"/>
      <c r="BJ112" s="765"/>
      <c r="BK112" s="765"/>
      <c r="BL112" s="765"/>
      <c r="BM112" s="765"/>
      <c r="BN112" s="765"/>
      <c r="BO112" s="765"/>
      <c r="BP112" s="766"/>
      <c r="BQ112" s="829">
        <v>26355407</v>
      </c>
      <c r="BR112" s="830"/>
      <c r="BS112" s="830"/>
      <c r="BT112" s="830"/>
      <c r="BU112" s="830"/>
      <c r="BV112" s="830">
        <v>27524603</v>
      </c>
      <c r="BW112" s="830"/>
      <c r="BX112" s="830"/>
      <c r="BY112" s="830"/>
      <c r="BZ112" s="830"/>
      <c r="CA112" s="830">
        <v>28060888</v>
      </c>
      <c r="CB112" s="830"/>
      <c r="CC112" s="830"/>
      <c r="CD112" s="830"/>
      <c r="CE112" s="830"/>
      <c r="CF112" s="888">
        <v>71.400000000000006</v>
      </c>
      <c r="CG112" s="889"/>
      <c r="CH112" s="889"/>
      <c r="CI112" s="889"/>
      <c r="CJ112" s="889"/>
      <c r="CK112" s="940"/>
      <c r="CL112" s="834"/>
      <c r="CM112" s="828" t="s">
        <v>451</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140</v>
      </c>
      <c r="DH112" s="830"/>
      <c r="DI112" s="830"/>
      <c r="DJ112" s="830"/>
      <c r="DK112" s="830"/>
      <c r="DL112" s="830" t="s">
        <v>140</v>
      </c>
      <c r="DM112" s="830"/>
      <c r="DN112" s="830"/>
      <c r="DO112" s="830"/>
      <c r="DP112" s="830"/>
      <c r="DQ112" s="830" t="s">
        <v>140</v>
      </c>
      <c r="DR112" s="830"/>
      <c r="DS112" s="830"/>
      <c r="DT112" s="830"/>
      <c r="DU112" s="830"/>
      <c r="DV112" s="807" t="s">
        <v>140</v>
      </c>
      <c r="DW112" s="807"/>
      <c r="DX112" s="807"/>
      <c r="DY112" s="807"/>
      <c r="DZ112" s="808"/>
    </row>
    <row r="113" spans="1:130" s="224" customFormat="1" ht="26.25" customHeight="1" x14ac:dyDescent="0.15">
      <c r="A113" s="927"/>
      <c r="B113" s="928"/>
      <c r="C113" s="765" t="s">
        <v>452</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1834676</v>
      </c>
      <c r="AB113" s="932"/>
      <c r="AC113" s="932"/>
      <c r="AD113" s="932"/>
      <c r="AE113" s="933"/>
      <c r="AF113" s="934">
        <v>1984298</v>
      </c>
      <c r="AG113" s="932"/>
      <c r="AH113" s="932"/>
      <c r="AI113" s="932"/>
      <c r="AJ113" s="933"/>
      <c r="AK113" s="934">
        <v>2101309</v>
      </c>
      <c r="AL113" s="932"/>
      <c r="AM113" s="932"/>
      <c r="AN113" s="932"/>
      <c r="AO113" s="933"/>
      <c r="AP113" s="935">
        <v>5.3</v>
      </c>
      <c r="AQ113" s="936"/>
      <c r="AR113" s="936"/>
      <c r="AS113" s="936"/>
      <c r="AT113" s="937"/>
      <c r="AU113" s="945"/>
      <c r="AV113" s="946"/>
      <c r="AW113" s="946"/>
      <c r="AX113" s="946"/>
      <c r="AY113" s="946"/>
      <c r="AZ113" s="828" t="s">
        <v>453</v>
      </c>
      <c r="BA113" s="765"/>
      <c r="BB113" s="765"/>
      <c r="BC113" s="765"/>
      <c r="BD113" s="765"/>
      <c r="BE113" s="765"/>
      <c r="BF113" s="765"/>
      <c r="BG113" s="765"/>
      <c r="BH113" s="765"/>
      <c r="BI113" s="765"/>
      <c r="BJ113" s="765"/>
      <c r="BK113" s="765"/>
      <c r="BL113" s="765"/>
      <c r="BM113" s="765"/>
      <c r="BN113" s="765"/>
      <c r="BO113" s="765"/>
      <c r="BP113" s="766"/>
      <c r="BQ113" s="829">
        <v>1555004</v>
      </c>
      <c r="BR113" s="830"/>
      <c r="BS113" s="830"/>
      <c r="BT113" s="830"/>
      <c r="BU113" s="830"/>
      <c r="BV113" s="830" t="s">
        <v>140</v>
      </c>
      <c r="BW113" s="830"/>
      <c r="BX113" s="830"/>
      <c r="BY113" s="830"/>
      <c r="BZ113" s="830"/>
      <c r="CA113" s="830" t="s">
        <v>140</v>
      </c>
      <c r="CB113" s="830"/>
      <c r="CC113" s="830"/>
      <c r="CD113" s="830"/>
      <c r="CE113" s="830"/>
      <c r="CF113" s="888" t="s">
        <v>140</v>
      </c>
      <c r="CG113" s="889"/>
      <c r="CH113" s="889"/>
      <c r="CI113" s="889"/>
      <c r="CJ113" s="889"/>
      <c r="CK113" s="940"/>
      <c r="CL113" s="834"/>
      <c r="CM113" s="828" t="s">
        <v>454</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v>371</v>
      </c>
      <c r="DH113" s="793"/>
      <c r="DI113" s="793"/>
      <c r="DJ113" s="793"/>
      <c r="DK113" s="794"/>
      <c r="DL113" s="795" t="s">
        <v>140</v>
      </c>
      <c r="DM113" s="793"/>
      <c r="DN113" s="793"/>
      <c r="DO113" s="793"/>
      <c r="DP113" s="794"/>
      <c r="DQ113" s="795" t="s">
        <v>140</v>
      </c>
      <c r="DR113" s="793"/>
      <c r="DS113" s="793"/>
      <c r="DT113" s="793"/>
      <c r="DU113" s="794"/>
      <c r="DV113" s="837" t="s">
        <v>140</v>
      </c>
      <c r="DW113" s="838"/>
      <c r="DX113" s="838"/>
      <c r="DY113" s="838"/>
      <c r="DZ113" s="839"/>
    </row>
    <row r="114" spans="1:130" s="224" customFormat="1" ht="26.25" customHeight="1" x14ac:dyDescent="0.15">
      <c r="A114" s="927"/>
      <c r="B114" s="928"/>
      <c r="C114" s="765" t="s">
        <v>455</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172839</v>
      </c>
      <c r="AB114" s="793"/>
      <c r="AC114" s="793"/>
      <c r="AD114" s="793"/>
      <c r="AE114" s="794"/>
      <c r="AF114" s="795" t="s">
        <v>140</v>
      </c>
      <c r="AG114" s="793"/>
      <c r="AH114" s="793"/>
      <c r="AI114" s="793"/>
      <c r="AJ114" s="794"/>
      <c r="AK114" s="795" t="s">
        <v>140</v>
      </c>
      <c r="AL114" s="793"/>
      <c r="AM114" s="793"/>
      <c r="AN114" s="793"/>
      <c r="AO114" s="794"/>
      <c r="AP114" s="837" t="s">
        <v>140</v>
      </c>
      <c r="AQ114" s="838"/>
      <c r="AR114" s="838"/>
      <c r="AS114" s="838"/>
      <c r="AT114" s="839"/>
      <c r="AU114" s="945"/>
      <c r="AV114" s="946"/>
      <c r="AW114" s="946"/>
      <c r="AX114" s="946"/>
      <c r="AY114" s="946"/>
      <c r="AZ114" s="828" t="s">
        <v>456</v>
      </c>
      <c r="BA114" s="765"/>
      <c r="BB114" s="765"/>
      <c r="BC114" s="765"/>
      <c r="BD114" s="765"/>
      <c r="BE114" s="765"/>
      <c r="BF114" s="765"/>
      <c r="BG114" s="765"/>
      <c r="BH114" s="765"/>
      <c r="BI114" s="765"/>
      <c r="BJ114" s="765"/>
      <c r="BK114" s="765"/>
      <c r="BL114" s="765"/>
      <c r="BM114" s="765"/>
      <c r="BN114" s="765"/>
      <c r="BO114" s="765"/>
      <c r="BP114" s="766"/>
      <c r="BQ114" s="829">
        <v>13687117</v>
      </c>
      <c r="BR114" s="830"/>
      <c r="BS114" s="830"/>
      <c r="BT114" s="830"/>
      <c r="BU114" s="830"/>
      <c r="BV114" s="830">
        <v>13723024</v>
      </c>
      <c r="BW114" s="830"/>
      <c r="BX114" s="830"/>
      <c r="BY114" s="830"/>
      <c r="BZ114" s="830"/>
      <c r="CA114" s="830">
        <v>13561806</v>
      </c>
      <c r="CB114" s="830"/>
      <c r="CC114" s="830"/>
      <c r="CD114" s="830"/>
      <c r="CE114" s="830"/>
      <c r="CF114" s="888">
        <v>34.5</v>
      </c>
      <c r="CG114" s="889"/>
      <c r="CH114" s="889"/>
      <c r="CI114" s="889"/>
      <c r="CJ114" s="889"/>
      <c r="CK114" s="940"/>
      <c r="CL114" s="834"/>
      <c r="CM114" s="828" t="s">
        <v>457</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140</v>
      </c>
      <c r="DH114" s="793"/>
      <c r="DI114" s="793"/>
      <c r="DJ114" s="793"/>
      <c r="DK114" s="794"/>
      <c r="DL114" s="795" t="s">
        <v>140</v>
      </c>
      <c r="DM114" s="793"/>
      <c r="DN114" s="793"/>
      <c r="DO114" s="793"/>
      <c r="DP114" s="794"/>
      <c r="DQ114" s="795" t="s">
        <v>140</v>
      </c>
      <c r="DR114" s="793"/>
      <c r="DS114" s="793"/>
      <c r="DT114" s="793"/>
      <c r="DU114" s="794"/>
      <c r="DV114" s="837" t="s">
        <v>140</v>
      </c>
      <c r="DW114" s="838"/>
      <c r="DX114" s="838"/>
      <c r="DY114" s="838"/>
      <c r="DZ114" s="839"/>
    </row>
    <row r="115" spans="1:130" s="224" customFormat="1" ht="26.25" customHeight="1" x14ac:dyDescent="0.15">
      <c r="A115" s="927"/>
      <c r="B115" s="928"/>
      <c r="C115" s="765" t="s">
        <v>458</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210629</v>
      </c>
      <c r="AB115" s="932"/>
      <c r="AC115" s="932"/>
      <c r="AD115" s="932"/>
      <c r="AE115" s="933"/>
      <c r="AF115" s="934">
        <v>209650</v>
      </c>
      <c r="AG115" s="932"/>
      <c r="AH115" s="932"/>
      <c r="AI115" s="932"/>
      <c r="AJ115" s="933"/>
      <c r="AK115" s="934">
        <v>209090</v>
      </c>
      <c r="AL115" s="932"/>
      <c r="AM115" s="932"/>
      <c r="AN115" s="932"/>
      <c r="AO115" s="933"/>
      <c r="AP115" s="935">
        <v>0.5</v>
      </c>
      <c r="AQ115" s="936"/>
      <c r="AR115" s="936"/>
      <c r="AS115" s="936"/>
      <c r="AT115" s="937"/>
      <c r="AU115" s="945"/>
      <c r="AV115" s="946"/>
      <c r="AW115" s="946"/>
      <c r="AX115" s="946"/>
      <c r="AY115" s="946"/>
      <c r="AZ115" s="828" t="s">
        <v>459</v>
      </c>
      <c r="BA115" s="765"/>
      <c r="BB115" s="765"/>
      <c r="BC115" s="765"/>
      <c r="BD115" s="765"/>
      <c r="BE115" s="765"/>
      <c r="BF115" s="765"/>
      <c r="BG115" s="765"/>
      <c r="BH115" s="765"/>
      <c r="BI115" s="765"/>
      <c r="BJ115" s="765"/>
      <c r="BK115" s="765"/>
      <c r="BL115" s="765"/>
      <c r="BM115" s="765"/>
      <c r="BN115" s="765"/>
      <c r="BO115" s="765"/>
      <c r="BP115" s="766"/>
      <c r="BQ115" s="829" t="s">
        <v>140</v>
      </c>
      <c r="BR115" s="830"/>
      <c r="BS115" s="830"/>
      <c r="BT115" s="830"/>
      <c r="BU115" s="830"/>
      <c r="BV115" s="830" t="s">
        <v>140</v>
      </c>
      <c r="BW115" s="830"/>
      <c r="BX115" s="830"/>
      <c r="BY115" s="830"/>
      <c r="BZ115" s="830"/>
      <c r="CA115" s="830" t="s">
        <v>140</v>
      </c>
      <c r="CB115" s="830"/>
      <c r="CC115" s="830"/>
      <c r="CD115" s="830"/>
      <c r="CE115" s="830"/>
      <c r="CF115" s="888" t="s">
        <v>140</v>
      </c>
      <c r="CG115" s="889"/>
      <c r="CH115" s="889"/>
      <c r="CI115" s="889"/>
      <c r="CJ115" s="889"/>
      <c r="CK115" s="940"/>
      <c r="CL115" s="834"/>
      <c r="CM115" s="828" t="s">
        <v>460</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140</v>
      </c>
      <c r="DH115" s="793"/>
      <c r="DI115" s="793"/>
      <c r="DJ115" s="793"/>
      <c r="DK115" s="794"/>
      <c r="DL115" s="795" t="s">
        <v>140</v>
      </c>
      <c r="DM115" s="793"/>
      <c r="DN115" s="793"/>
      <c r="DO115" s="793"/>
      <c r="DP115" s="794"/>
      <c r="DQ115" s="795" t="s">
        <v>140</v>
      </c>
      <c r="DR115" s="793"/>
      <c r="DS115" s="793"/>
      <c r="DT115" s="793"/>
      <c r="DU115" s="794"/>
      <c r="DV115" s="837" t="s">
        <v>140</v>
      </c>
      <c r="DW115" s="838"/>
      <c r="DX115" s="838"/>
      <c r="DY115" s="838"/>
      <c r="DZ115" s="839"/>
    </row>
    <row r="116" spans="1:130" s="224" customFormat="1" ht="26.25" customHeight="1" x14ac:dyDescent="0.15">
      <c r="A116" s="929"/>
      <c r="B116" s="930"/>
      <c r="C116" s="852" t="s">
        <v>461</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140</v>
      </c>
      <c r="AB116" s="793"/>
      <c r="AC116" s="793"/>
      <c r="AD116" s="793"/>
      <c r="AE116" s="794"/>
      <c r="AF116" s="795" t="s">
        <v>140</v>
      </c>
      <c r="AG116" s="793"/>
      <c r="AH116" s="793"/>
      <c r="AI116" s="793"/>
      <c r="AJ116" s="794"/>
      <c r="AK116" s="795" t="s">
        <v>140</v>
      </c>
      <c r="AL116" s="793"/>
      <c r="AM116" s="793"/>
      <c r="AN116" s="793"/>
      <c r="AO116" s="794"/>
      <c r="AP116" s="837" t="s">
        <v>140</v>
      </c>
      <c r="AQ116" s="838"/>
      <c r="AR116" s="838"/>
      <c r="AS116" s="838"/>
      <c r="AT116" s="839"/>
      <c r="AU116" s="945"/>
      <c r="AV116" s="946"/>
      <c r="AW116" s="946"/>
      <c r="AX116" s="946"/>
      <c r="AY116" s="946"/>
      <c r="AZ116" s="922" t="s">
        <v>462</v>
      </c>
      <c r="BA116" s="923"/>
      <c r="BB116" s="923"/>
      <c r="BC116" s="923"/>
      <c r="BD116" s="923"/>
      <c r="BE116" s="923"/>
      <c r="BF116" s="923"/>
      <c r="BG116" s="923"/>
      <c r="BH116" s="923"/>
      <c r="BI116" s="923"/>
      <c r="BJ116" s="923"/>
      <c r="BK116" s="923"/>
      <c r="BL116" s="923"/>
      <c r="BM116" s="923"/>
      <c r="BN116" s="923"/>
      <c r="BO116" s="923"/>
      <c r="BP116" s="924"/>
      <c r="BQ116" s="829" t="s">
        <v>140</v>
      </c>
      <c r="BR116" s="830"/>
      <c r="BS116" s="830"/>
      <c r="BT116" s="830"/>
      <c r="BU116" s="830"/>
      <c r="BV116" s="830" t="s">
        <v>140</v>
      </c>
      <c r="BW116" s="830"/>
      <c r="BX116" s="830"/>
      <c r="BY116" s="830"/>
      <c r="BZ116" s="830"/>
      <c r="CA116" s="830" t="s">
        <v>140</v>
      </c>
      <c r="CB116" s="830"/>
      <c r="CC116" s="830"/>
      <c r="CD116" s="830"/>
      <c r="CE116" s="830"/>
      <c r="CF116" s="888" t="s">
        <v>140</v>
      </c>
      <c r="CG116" s="889"/>
      <c r="CH116" s="889"/>
      <c r="CI116" s="889"/>
      <c r="CJ116" s="889"/>
      <c r="CK116" s="940"/>
      <c r="CL116" s="834"/>
      <c r="CM116" s="828" t="s">
        <v>463</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140</v>
      </c>
      <c r="DH116" s="793"/>
      <c r="DI116" s="793"/>
      <c r="DJ116" s="793"/>
      <c r="DK116" s="794"/>
      <c r="DL116" s="795" t="s">
        <v>140</v>
      </c>
      <c r="DM116" s="793"/>
      <c r="DN116" s="793"/>
      <c r="DO116" s="793"/>
      <c r="DP116" s="794"/>
      <c r="DQ116" s="795" t="s">
        <v>140</v>
      </c>
      <c r="DR116" s="793"/>
      <c r="DS116" s="793"/>
      <c r="DT116" s="793"/>
      <c r="DU116" s="794"/>
      <c r="DV116" s="837" t="s">
        <v>140</v>
      </c>
      <c r="DW116" s="838"/>
      <c r="DX116" s="838"/>
      <c r="DY116" s="838"/>
      <c r="DZ116" s="839"/>
    </row>
    <row r="117" spans="1:130" s="224" customFormat="1" ht="26.25" customHeight="1" x14ac:dyDescent="0.15">
      <c r="A117" s="908" t="s">
        <v>191</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464</v>
      </c>
      <c r="Z117" s="910"/>
      <c r="AA117" s="915">
        <v>12031354</v>
      </c>
      <c r="AB117" s="916"/>
      <c r="AC117" s="916"/>
      <c r="AD117" s="916"/>
      <c r="AE117" s="917"/>
      <c r="AF117" s="918">
        <v>12168099</v>
      </c>
      <c r="AG117" s="916"/>
      <c r="AH117" s="916"/>
      <c r="AI117" s="916"/>
      <c r="AJ117" s="917"/>
      <c r="AK117" s="918">
        <v>12470724</v>
      </c>
      <c r="AL117" s="916"/>
      <c r="AM117" s="916"/>
      <c r="AN117" s="916"/>
      <c r="AO117" s="917"/>
      <c r="AP117" s="919"/>
      <c r="AQ117" s="920"/>
      <c r="AR117" s="920"/>
      <c r="AS117" s="920"/>
      <c r="AT117" s="921"/>
      <c r="AU117" s="945"/>
      <c r="AV117" s="946"/>
      <c r="AW117" s="946"/>
      <c r="AX117" s="946"/>
      <c r="AY117" s="946"/>
      <c r="AZ117" s="876" t="s">
        <v>465</v>
      </c>
      <c r="BA117" s="877"/>
      <c r="BB117" s="877"/>
      <c r="BC117" s="877"/>
      <c r="BD117" s="877"/>
      <c r="BE117" s="877"/>
      <c r="BF117" s="877"/>
      <c r="BG117" s="877"/>
      <c r="BH117" s="877"/>
      <c r="BI117" s="877"/>
      <c r="BJ117" s="877"/>
      <c r="BK117" s="877"/>
      <c r="BL117" s="877"/>
      <c r="BM117" s="877"/>
      <c r="BN117" s="877"/>
      <c r="BO117" s="877"/>
      <c r="BP117" s="878"/>
      <c r="BQ117" s="829" t="s">
        <v>140</v>
      </c>
      <c r="BR117" s="830"/>
      <c r="BS117" s="830"/>
      <c r="BT117" s="830"/>
      <c r="BU117" s="830"/>
      <c r="BV117" s="830" t="s">
        <v>140</v>
      </c>
      <c r="BW117" s="830"/>
      <c r="BX117" s="830"/>
      <c r="BY117" s="830"/>
      <c r="BZ117" s="830"/>
      <c r="CA117" s="830" t="s">
        <v>140</v>
      </c>
      <c r="CB117" s="830"/>
      <c r="CC117" s="830"/>
      <c r="CD117" s="830"/>
      <c r="CE117" s="830"/>
      <c r="CF117" s="888" t="s">
        <v>140</v>
      </c>
      <c r="CG117" s="889"/>
      <c r="CH117" s="889"/>
      <c r="CI117" s="889"/>
      <c r="CJ117" s="889"/>
      <c r="CK117" s="940"/>
      <c r="CL117" s="834"/>
      <c r="CM117" s="828" t="s">
        <v>466</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140</v>
      </c>
      <c r="DH117" s="793"/>
      <c r="DI117" s="793"/>
      <c r="DJ117" s="793"/>
      <c r="DK117" s="794"/>
      <c r="DL117" s="795" t="s">
        <v>140</v>
      </c>
      <c r="DM117" s="793"/>
      <c r="DN117" s="793"/>
      <c r="DO117" s="793"/>
      <c r="DP117" s="794"/>
      <c r="DQ117" s="795" t="s">
        <v>140</v>
      </c>
      <c r="DR117" s="793"/>
      <c r="DS117" s="793"/>
      <c r="DT117" s="793"/>
      <c r="DU117" s="794"/>
      <c r="DV117" s="837" t="s">
        <v>140</v>
      </c>
      <c r="DW117" s="838"/>
      <c r="DX117" s="838"/>
      <c r="DY117" s="838"/>
      <c r="DZ117" s="839"/>
    </row>
    <row r="118" spans="1:130" s="224" customFormat="1" ht="26.25" customHeight="1" x14ac:dyDescent="0.15">
      <c r="A118" s="908" t="s">
        <v>440</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437</v>
      </c>
      <c r="AB118" s="909"/>
      <c r="AC118" s="909"/>
      <c r="AD118" s="909"/>
      <c r="AE118" s="910"/>
      <c r="AF118" s="911" t="s">
        <v>438</v>
      </c>
      <c r="AG118" s="909"/>
      <c r="AH118" s="909"/>
      <c r="AI118" s="909"/>
      <c r="AJ118" s="910"/>
      <c r="AK118" s="911" t="s">
        <v>312</v>
      </c>
      <c r="AL118" s="909"/>
      <c r="AM118" s="909"/>
      <c r="AN118" s="909"/>
      <c r="AO118" s="910"/>
      <c r="AP118" s="912" t="s">
        <v>439</v>
      </c>
      <c r="AQ118" s="913"/>
      <c r="AR118" s="913"/>
      <c r="AS118" s="913"/>
      <c r="AT118" s="914"/>
      <c r="AU118" s="945"/>
      <c r="AV118" s="946"/>
      <c r="AW118" s="946"/>
      <c r="AX118" s="946"/>
      <c r="AY118" s="946"/>
      <c r="AZ118" s="851" t="s">
        <v>467</v>
      </c>
      <c r="BA118" s="852"/>
      <c r="BB118" s="852"/>
      <c r="BC118" s="852"/>
      <c r="BD118" s="852"/>
      <c r="BE118" s="852"/>
      <c r="BF118" s="852"/>
      <c r="BG118" s="852"/>
      <c r="BH118" s="852"/>
      <c r="BI118" s="852"/>
      <c r="BJ118" s="852"/>
      <c r="BK118" s="852"/>
      <c r="BL118" s="852"/>
      <c r="BM118" s="852"/>
      <c r="BN118" s="852"/>
      <c r="BO118" s="852"/>
      <c r="BP118" s="853"/>
      <c r="BQ118" s="892" t="s">
        <v>140</v>
      </c>
      <c r="BR118" s="858"/>
      <c r="BS118" s="858"/>
      <c r="BT118" s="858"/>
      <c r="BU118" s="858"/>
      <c r="BV118" s="858" t="s">
        <v>140</v>
      </c>
      <c r="BW118" s="858"/>
      <c r="BX118" s="858"/>
      <c r="BY118" s="858"/>
      <c r="BZ118" s="858"/>
      <c r="CA118" s="858" t="s">
        <v>140</v>
      </c>
      <c r="CB118" s="858"/>
      <c r="CC118" s="858"/>
      <c r="CD118" s="858"/>
      <c r="CE118" s="858"/>
      <c r="CF118" s="888" t="s">
        <v>140</v>
      </c>
      <c r="CG118" s="889"/>
      <c r="CH118" s="889"/>
      <c r="CI118" s="889"/>
      <c r="CJ118" s="889"/>
      <c r="CK118" s="940"/>
      <c r="CL118" s="834"/>
      <c r="CM118" s="828" t="s">
        <v>468</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140</v>
      </c>
      <c r="DH118" s="793"/>
      <c r="DI118" s="793"/>
      <c r="DJ118" s="793"/>
      <c r="DK118" s="794"/>
      <c r="DL118" s="795" t="s">
        <v>140</v>
      </c>
      <c r="DM118" s="793"/>
      <c r="DN118" s="793"/>
      <c r="DO118" s="793"/>
      <c r="DP118" s="794"/>
      <c r="DQ118" s="795" t="s">
        <v>140</v>
      </c>
      <c r="DR118" s="793"/>
      <c r="DS118" s="793"/>
      <c r="DT118" s="793"/>
      <c r="DU118" s="794"/>
      <c r="DV118" s="837" t="s">
        <v>140</v>
      </c>
      <c r="DW118" s="838"/>
      <c r="DX118" s="838"/>
      <c r="DY118" s="838"/>
      <c r="DZ118" s="839"/>
    </row>
    <row r="119" spans="1:130" s="224" customFormat="1" ht="26.25" customHeight="1" x14ac:dyDescent="0.15">
      <c r="A119" s="831" t="s">
        <v>443</v>
      </c>
      <c r="B119" s="832"/>
      <c r="C119" s="873" t="s">
        <v>444</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140</v>
      </c>
      <c r="AB119" s="902"/>
      <c r="AC119" s="902"/>
      <c r="AD119" s="902"/>
      <c r="AE119" s="903"/>
      <c r="AF119" s="904" t="s">
        <v>140</v>
      </c>
      <c r="AG119" s="902"/>
      <c r="AH119" s="902"/>
      <c r="AI119" s="902"/>
      <c r="AJ119" s="903"/>
      <c r="AK119" s="904" t="s">
        <v>140</v>
      </c>
      <c r="AL119" s="902"/>
      <c r="AM119" s="902"/>
      <c r="AN119" s="902"/>
      <c r="AO119" s="903"/>
      <c r="AP119" s="905" t="s">
        <v>140</v>
      </c>
      <c r="AQ119" s="906"/>
      <c r="AR119" s="906"/>
      <c r="AS119" s="906"/>
      <c r="AT119" s="907"/>
      <c r="AU119" s="947"/>
      <c r="AV119" s="948"/>
      <c r="AW119" s="948"/>
      <c r="AX119" s="948"/>
      <c r="AY119" s="948"/>
      <c r="AZ119" s="245" t="s">
        <v>191</v>
      </c>
      <c r="BA119" s="245"/>
      <c r="BB119" s="245"/>
      <c r="BC119" s="245"/>
      <c r="BD119" s="245"/>
      <c r="BE119" s="245"/>
      <c r="BF119" s="245"/>
      <c r="BG119" s="245"/>
      <c r="BH119" s="245"/>
      <c r="BI119" s="245"/>
      <c r="BJ119" s="245"/>
      <c r="BK119" s="245"/>
      <c r="BL119" s="245"/>
      <c r="BM119" s="245"/>
      <c r="BN119" s="245"/>
      <c r="BO119" s="890" t="s">
        <v>469</v>
      </c>
      <c r="BP119" s="891"/>
      <c r="BQ119" s="892">
        <v>153031464</v>
      </c>
      <c r="BR119" s="858"/>
      <c r="BS119" s="858"/>
      <c r="BT119" s="858"/>
      <c r="BU119" s="858"/>
      <c r="BV119" s="858">
        <v>154433673</v>
      </c>
      <c r="BW119" s="858"/>
      <c r="BX119" s="858"/>
      <c r="BY119" s="858"/>
      <c r="BZ119" s="858"/>
      <c r="CA119" s="858">
        <v>151431182</v>
      </c>
      <c r="CB119" s="858"/>
      <c r="CC119" s="858"/>
      <c r="CD119" s="858"/>
      <c r="CE119" s="858"/>
      <c r="CF119" s="761"/>
      <c r="CG119" s="762"/>
      <c r="CH119" s="762"/>
      <c r="CI119" s="762"/>
      <c r="CJ119" s="847"/>
      <c r="CK119" s="941"/>
      <c r="CL119" s="836"/>
      <c r="CM119" s="851" t="s">
        <v>470</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v>6422</v>
      </c>
      <c r="DH119" s="777"/>
      <c r="DI119" s="777"/>
      <c r="DJ119" s="777"/>
      <c r="DK119" s="778"/>
      <c r="DL119" s="779">
        <v>4530</v>
      </c>
      <c r="DM119" s="777"/>
      <c r="DN119" s="777"/>
      <c r="DO119" s="777"/>
      <c r="DP119" s="778"/>
      <c r="DQ119" s="779">
        <v>2718</v>
      </c>
      <c r="DR119" s="777"/>
      <c r="DS119" s="777"/>
      <c r="DT119" s="777"/>
      <c r="DU119" s="778"/>
      <c r="DV119" s="861">
        <v>0</v>
      </c>
      <c r="DW119" s="862"/>
      <c r="DX119" s="862"/>
      <c r="DY119" s="862"/>
      <c r="DZ119" s="863"/>
    </row>
    <row r="120" spans="1:130" s="224" customFormat="1" ht="26.25" customHeight="1" x14ac:dyDescent="0.15">
      <c r="A120" s="833"/>
      <c r="B120" s="834"/>
      <c r="C120" s="828" t="s">
        <v>447</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140</v>
      </c>
      <c r="AB120" s="793"/>
      <c r="AC120" s="793"/>
      <c r="AD120" s="793"/>
      <c r="AE120" s="794"/>
      <c r="AF120" s="795" t="s">
        <v>140</v>
      </c>
      <c r="AG120" s="793"/>
      <c r="AH120" s="793"/>
      <c r="AI120" s="793"/>
      <c r="AJ120" s="794"/>
      <c r="AK120" s="795" t="s">
        <v>140</v>
      </c>
      <c r="AL120" s="793"/>
      <c r="AM120" s="793"/>
      <c r="AN120" s="793"/>
      <c r="AO120" s="794"/>
      <c r="AP120" s="837" t="s">
        <v>140</v>
      </c>
      <c r="AQ120" s="838"/>
      <c r="AR120" s="838"/>
      <c r="AS120" s="838"/>
      <c r="AT120" s="839"/>
      <c r="AU120" s="893" t="s">
        <v>471</v>
      </c>
      <c r="AV120" s="894"/>
      <c r="AW120" s="894"/>
      <c r="AX120" s="894"/>
      <c r="AY120" s="895"/>
      <c r="AZ120" s="873" t="s">
        <v>472</v>
      </c>
      <c r="BA120" s="821"/>
      <c r="BB120" s="821"/>
      <c r="BC120" s="821"/>
      <c r="BD120" s="821"/>
      <c r="BE120" s="821"/>
      <c r="BF120" s="821"/>
      <c r="BG120" s="821"/>
      <c r="BH120" s="821"/>
      <c r="BI120" s="821"/>
      <c r="BJ120" s="821"/>
      <c r="BK120" s="821"/>
      <c r="BL120" s="821"/>
      <c r="BM120" s="821"/>
      <c r="BN120" s="821"/>
      <c r="BO120" s="821"/>
      <c r="BP120" s="822"/>
      <c r="BQ120" s="874">
        <v>15618690</v>
      </c>
      <c r="BR120" s="855"/>
      <c r="BS120" s="855"/>
      <c r="BT120" s="855"/>
      <c r="BU120" s="855"/>
      <c r="BV120" s="855">
        <v>16713300</v>
      </c>
      <c r="BW120" s="855"/>
      <c r="BX120" s="855"/>
      <c r="BY120" s="855"/>
      <c r="BZ120" s="855"/>
      <c r="CA120" s="855">
        <v>18591717</v>
      </c>
      <c r="CB120" s="855"/>
      <c r="CC120" s="855"/>
      <c r="CD120" s="855"/>
      <c r="CE120" s="855"/>
      <c r="CF120" s="879">
        <v>47.3</v>
      </c>
      <c r="CG120" s="880"/>
      <c r="CH120" s="880"/>
      <c r="CI120" s="880"/>
      <c r="CJ120" s="880"/>
      <c r="CK120" s="881" t="s">
        <v>473</v>
      </c>
      <c r="CL120" s="865"/>
      <c r="CM120" s="865"/>
      <c r="CN120" s="865"/>
      <c r="CO120" s="866"/>
      <c r="CP120" s="885" t="s">
        <v>414</v>
      </c>
      <c r="CQ120" s="886"/>
      <c r="CR120" s="886"/>
      <c r="CS120" s="886"/>
      <c r="CT120" s="886"/>
      <c r="CU120" s="886"/>
      <c r="CV120" s="886"/>
      <c r="CW120" s="886"/>
      <c r="CX120" s="886"/>
      <c r="CY120" s="886"/>
      <c r="CZ120" s="886"/>
      <c r="DA120" s="886"/>
      <c r="DB120" s="886"/>
      <c r="DC120" s="886"/>
      <c r="DD120" s="886"/>
      <c r="DE120" s="886"/>
      <c r="DF120" s="887"/>
      <c r="DG120" s="874">
        <v>20698885</v>
      </c>
      <c r="DH120" s="855"/>
      <c r="DI120" s="855"/>
      <c r="DJ120" s="855"/>
      <c r="DK120" s="855"/>
      <c r="DL120" s="855">
        <v>21218629</v>
      </c>
      <c r="DM120" s="855"/>
      <c r="DN120" s="855"/>
      <c r="DO120" s="855"/>
      <c r="DP120" s="855"/>
      <c r="DQ120" s="855">
        <v>20864685</v>
      </c>
      <c r="DR120" s="855"/>
      <c r="DS120" s="855"/>
      <c r="DT120" s="855"/>
      <c r="DU120" s="855"/>
      <c r="DV120" s="856">
        <v>53.1</v>
      </c>
      <c r="DW120" s="856"/>
      <c r="DX120" s="856"/>
      <c r="DY120" s="856"/>
      <c r="DZ120" s="857"/>
    </row>
    <row r="121" spans="1:130" s="224" customFormat="1" ht="26.25" customHeight="1" x14ac:dyDescent="0.15">
      <c r="A121" s="833"/>
      <c r="B121" s="834"/>
      <c r="C121" s="876" t="s">
        <v>474</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v>1365</v>
      </c>
      <c r="AB121" s="793"/>
      <c r="AC121" s="793"/>
      <c r="AD121" s="793"/>
      <c r="AE121" s="794"/>
      <c r="AF121" s="795">
        <v>458</v>
      </c>
      <c r="AG121" s="793"/>
      <c r="AH121" s="793"/>
      <c r="AI121" s="793"/>
      <c r="AJ121" s="794"/>
      <c r="AK121" s="795" t="s">
        <v>140</v>
      </c>
      <c r="AL121" s="793"/>
      <c r="AM121" s="793"/>
      <c r="AN121" s="793"/>
      <c r="AO121" s="794"/>
      <c r="AP121" s="837" t="s">
        <v>140</v>
      </c>
      <c r="AQ121" s="838"/>
      <c r="AR121" s="838"/>
      <c r="AS121" s="838"/>
      <c r="AT121" s="839"/>
      <c r="AU121" s="896"/>
      <c r="AV121" s="897"/>
      <c r="AW121" s="897"/>
      <c r="AX121" s="897"/>
      <c r="AY121" s="898"/>
      <c r="AZ121" s="828" t="s">
        <v>475</v>
      </c>
      <c r="BA121" s="765"/>
      <c r="BB121" s="765"/>
      <c r="BC121" s="765"/>
      <c r="BD121" s="765"/>
      <c r="BE121" s="765"/>
      <c r="BF121" s="765"/>
      <c r="BG121" s="765"/>
      <c r="BH121" s="765"/>
      <c r="BI121" s="765"/>
      <c r="BJ121" s="765"/>
      <c r="BK121" s="765"/>
      <c r="BL121" s="765"/>
      <c r="BM121" s="765"/>
      <c r="BN121" s="765"/>
      <c r="BO121" s="765"/>
      <c r="BP121" s="766"/>
      <c r="BQ121" s="829">
        <v>17566513</v>
      </c>
      <c r="BR121" s="830"/>
      <c r="BS121" s="830"/>
      <c r="BT121" s="830"/>
      <c r="BU121" s="830"/>
      <c r="BV121" s="830">
        <v>17253649</v>
      </c>
      <c r="BW121" s="830"/>
      <c r="BX121" s="830"/>
      <c r="BY121" s="830"/>
      <c r="BZ121" s="830"/>
      <c r="CA121" s="830">
        <v>16926340</v>
      </c>
      <c r="CB121" s="830"/>
      <c r="CC121" s="830"/>
      <c r="CD121" s="830"/>
      <c r="CE121" s="830"/>
      <c r="CF121" s="888">
        <v>43.1</v>
      </c>
      <c r="CG121" s="889"/>
      <c r="CH121" s="889"/>
      <c r="CI121" s="889"/>
      <c r="CJ121" s="889"/>
      <c r="CK121" s="882"/>
      <c r="CL121" s="868"/>
      <c r="CM121" s="868"/>
      <c r="CN121" s="868"/>
      <c r="CO121" s="869"/>
      <c r="CP121" s="848" t="s">
        <v>421</v>
      </c>
      <c r="CQ121" s="849"/>
      <c r="CR121" s="849"/>
      <c r="CS121" s="849"/>
      <c r="CT121" s="849"/>
      <c r="CU121" s="849"/>
      <c r="CV121" s="849"/>
      <c r="CW121" s="849"/>
      <c r="CX121" s="849"/>
      <c r="CY121" s="849"/>
      <c r="CZ121" s="849"/>
      <c r="DA121" s="849"/>
      <c r="DB121" s="849"/>
      <c r="DC121" s="849"/>
      <c r="DD121" s="849"/>
      <c r="DE121" s="849"/>
      <c r="DF121" s="850"/>
      <c r="DG121" s="829">
        <v>593100</v>
      </c>
      <c r="DH121" s="830"/>
      <c r="DI121" s="830"/>
      <c r="DJ121" s="830"/>
      <c r="DK121" s="830"/>
      <c r="DL121" s="830">
        <v>1517200</v>
      </c>
      <c r="DM121" s="830"/>
      <c r="DN121" s="830"/>
      <c r="DO121" s="830"/>
      <c r="DP121" s="830"/>
      <c r="DQ121" s="830">
        <v>2866800</v>
      </c>
      <c r="DR121" s="830"/>
      <c r="DS121" s="830"/>
      <c r="DT121" s="830"/>
      <c r="DU121" s="830"/>
      <c r="DV121" s="807">
        <v>7.3</v>
      </c>
      <c r="DW121" s="807"/>
      <c r="DX121" s="807"/>
      <c r="DY121" s="807"/>
      <c r="DZ121" s="808"/>
    </row>
    <row r="122" spans="1:130" s="224" customFormat="1" ht="26.25" customHeight="1" x14ac:dyDescent="0.15">
      <c r="A122" s="833"/>
      <c r="B122" s="834"/>
      <c r="C122" s="828" t="s">
        <v>457</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140</v>
      </c>
      <c r="AB122" s="793"/>
      <c r="AC122" s="793"/>
      <c r="AD122" s="793"/>
      <c r="AE122" s="794"/>
      <c r="AF122" s="795" t="s">
        <v>140</v>
      </c>
      <c r="AG122" s="793"/>
      <c r="AH122" s="793"/>
      <c r="AI122" s="793"/>
      <c r="AJ122" s="794"/>
      <c r="AK122" s="795" t="s">
        <v>140</v>
      </c>
      <c r="AL122" s="793"/>
      <c r="AM122" s="793"/>
      <c r="AN122" s="793"/>
      <c r="AO122" s="794"/>
      <c r="AP122" s="837" t="s">
        <v>140</v>
      </c>
      <c r="AQ122" s="838"/>
      <c r="AR122" s="838"/>
      <c r="AS122" s="838"/>
      <c r="AT122" s="839"/>
      <c r="AU122" s="896"/>
      <c r="AV122" s="897"/>
      <c r="AW122" s="897"/>
      <c r="AX122" s="897"/>
      <c r="AY122" s="898"/>
      <c r="AZ122" s="851" t="s">
        <v>476</v>
      </c>
      <c r="BA122" s="852"/>
      <c r="BB122" s="852"/>
      <c r="BC122" s="852"/>
      <c r="BD122" s="852"/>
      <c r="BE122" s="852"/>
      <c r="BF122" s="852"/>
      <c r="BG122" s="852"/>
      <c r="BH122" s="852"/>
      <c r="BI122" s="852"/>
      <c r="BJ122" s="852"/>
      <c r="BK122" s="852"/>
      <c r="BL122" s="852"/>
      <c r="BM122" s="852"/>
      <c r="BN122" s="852"/>
      <c r="BO122" s="852"/>
      <c r="BP122" s="853"/>
      <c r="BQ122" s="892">
        <v>98299009</v>
      </c>
      <c r="BR122" s="858"/>
      <c r="BS122" s="858"/>
      <c r="BT122" s="858"/>
      <c r="BU122" s="858"/>
      <c r="BV122" s="858">
        <v>95978618</v>
      </c>
      <c r="BW122" s="858"/>
      <c r="BX122" s="858"/>
      <c r="BY122" s="858"/>
      <c r="BZ122" s="858"/>
      <c r="CA122" s="858">
        <v>91470713</v>
      </c>
      <c r="CB122" s="858"/>
      <c r="CC122" s="858"/>
      <c r="CD122" s="858"/>
      <c r="CE122" s="858"/>
      <c r="CF122" s="859">
        <v>232.9</v>
      </c>
      <c r="CG122" s="860"/>
      <c r="CH122" s="860"/>
      <c r="CI122" s="860"/>
      <c r="CJ122" s="860"/>
      <c r="CK122" s="882"/>
      <c r="CL122" s="868"/>
      <c r="CM122" s="868"/>
      <c r="CN122" s="868"/>
      <c r="CO122" s="869"/>
      <c r="CP122" s="848" t="s">
        <v>477</v>
      </c>
      <c r="CQ122" s="849"/>
      <c r="CR122" s="849"/>
      <c r="CS122" s="849"/>
      <c r="CT122" s="849"/>
      <c r="CU122" s="849"/>
      <c r="CV122" s="849"/>
      <c r="CW122" s="849"/>
      <c r="CX122" s="849"/>
      <c r="CY122" s="849"/>
      <c r="CZ122" s="849"/>
      <c r="DA122" s="849"/>
      <c r="DB122" s="849"/>
      <c r="DC122" s="849"/>
      <c r="DD122" s="849"/>
      <c r="DE122" s="849"/>
      <c r="DF122" s="850"/>
      <c r="DG122" s="829">
        <v>2360837</v>
      </c>
      <c r="DH122" s="830"/>
      <c r="DI122" s="830"/>
      <c r="DJ122" s="830"/>
      <c r="DK122" s="830"/>
      <c r="DL122" s="830">
        <v>2445574</v>
      </c>
      <c r="DM122" s="830"/>
      <c r="DN122" s="830"/>
      <c r="DO122" s="830"/>
      <c r="DP122" s="830"/>
      <c r="DQ122" s="830">
        <v>2242996</v>
      </c>
      <c r="DR122" s="830"/>
      <c r="DS122" s="830"/>
      <c r="DT122" s="830"/>
      <c r="DU122" s="830"/>
      <c r="DV122" s="807">
        <v>5.7</v>
      </c>
      <c r="DW122" s="807"/>
      <c r="DX122" s="807"/>
      <c r="DY122" s="807"/>
      <c r="DZ122" s="808"/>
    </row>
    <row r="123" spans="1:130" s="224" customFormat="1" ht="26.25" customHeight="1" x14ac:dyDescent="0.15">
      <c r="A123" s="833"/>
      <c r="B123" s="834"/>
      <c r="C123" s="828" t="s">
        <v>463</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140</v>
      </c>
      <c r="AB123" s="793"/>
      <c r="AC123" s="793"/>
      <c r="AD123" s="793"/>
      <c r="AE123" s="794"/>
      <c r="AF123" s="795" t="s">
        <v>140</v>
      </c>
      <c r="AG123" s="793"/>
      <c r="AH123" s="793"/>
      <c r="AI123" s="793"/>
      <c r="AJ123" s="794"/>
      <c r="AK123" s="795" t="s">
        <v>140</v>
      </c>
      <c r="AL123" s="793"/>
      <c r="AM123" s="793"/>
      <c r="AN123" s="793"/>
      <c r="AO123" s="794"/>
      <c r="AP123" s="837" t="s">
        <v>140</v>
      </c>
      <c r="AQ123" s="838"/>
      <c r="AR123" s="838"/>
      <c r="AS123" s="838"/>
      <c r="AT123" s="839"/>
      <c r="AU123" s="899"/>
      <c r="AV123" s="900"/>
      <c r="AW123" s="900"/>
      <c r="AX123" s="900"/>
      <c r="AY123" s="900"/>
      <c r="AZ123" s="245" t="s">
        <v>191</v>
      </c>
      <c r="BA123" s="245"/>
      <c r="BB123" s="245"/>
      <c r="BC123" s="245"/>
      <c r="BD123" s="245"/>
      <c r="BE123" s="245"/>
      <c r="BF123" s="245"/>
      <c r="BG123" s="245"/>
      <c r="BH123" s="245"/>
      <c r="BI123" s="245"/>
      <c r="BJ123" s="245"/>
      <c r="BK123" s="245"/>
      <c r="BL123" s="245"/>
      <c r="BM123" s="245"/>
      <c r="BN123" s="245"/>
      <c r="BO123" s="890" t="s">
        <v>478</v>
      </c>
      <c r="BP123" s="891"/>
      <c r="BQ123" s="845">
        <v>131484212</v>
      </c>
      <c r="BR123" s="846"/>
      <c r="BS123" s="846"/>
      <c r="BT123" s="846"/>
      <c r="BU123" s="846"/>
      <c r="BV123" s="846">
        <v>129945567</v>
      </c>
      <c r="BW123" s="846"/>
      <c r="BX123" s="846"/>
      <c r="BY123" s="846"/>
      <c r="BZ123" s="846"/>
      <c r="CA123" s="846">
        <v>126988770</v>
      </c>
      <c r="CB123" s="846"/>
      <c r="CC123" s="846"/>
      <c r="CD123" s="846"/>
      <c r="CE123" s="846"/>
      <c r="CF123" s="761"/>
      <c r="CG123" s="762"/>
      <c r="CH123" s="762"/>
      <c r="CI123" s="762"/>
      <c r="CJ123" s="847"/>
      <c r="CK123" s="882"/>
      <c r="CL123" s="868"/>
      <c r="CM123" s="868"/>
      <c r="CN123" s="868"/>
      <c r="CO123" s="869"/>
      <c r="CP123" s="848" t="s">
        <v>479</v>
      </c>
      <c r="CQ123" s="849"/>
      <c r="CR123" s="849"/>
      <c r="CS123" s="849"/>
      <c r="CT123" s="849"/>
      <c r="CU123" s="849"/>
      <c r="CV123" s="849"/>
      <c r="CW123" s="849"/>
      <c r="CX123" s="849"/>
      <c r="CY123" s="849"/>
      <c r="CZ123" s="849"/>
      <c r="DA123" s="849"/>
      <c r="DB123" s="849"/>
      <c r="DC123" s="849"/>
      <c r="DD123" s="849"/>
      <c r="DE123" s="849"/>
      <c r="DF123" s="850"/>
      <c r="DG123" s="792">
        <v>1886614</v>
      </c>
      <c r="DH123" s="793"/>
      <c r="DI123" s="793"/>
      <c r="DJ123" s="793"/>
      <c r="DK123" s="794"/>
      <c r="DL123" s="795">
        <v>1679140</v>
      </c>
      <c r="DM123" s="793"/>
      <c r="DN123" s="793"/>
      <c r="DO123" s="793"/>
      <c r="DP123" s="794"/>
      <c r="DQ123" s="795">
        <v>1502533</v>
      </c>
      <c r="DR123" s="793"/>
      <c r="DS123" s="793"/>
      <c r="DT123" s="793"/>
      <c r="DU123" s="794"/>
      <c r="DV123" s="837">
        <v>3.8</v>
      </c>
      <c r="DW123" s="838"/>
      <c r="DX123" s="838"/>
      <c r="DY123" s="838"/>
      <c r="DZ123" s="839"/>
    </row>
    <row r="124" spans="1:130" s="224" customFormat="1" ht="26.25" customHeight="1" thickBot="1" x14ac:dyDescent="0.2">
      <c r="A124" s="833"/>
      <c r="B124" s="834"/>
      <c r="C124" s="828" t="s">
        <v>466</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140</v>
      </c>
      <c r="AB124" s="793"/>
      <c r="AC124" s="793"/>
      <c r="AD124" s="793"/>
      <c r="AE124" s="794"/>
      <c r="AF124" s="795" t="s">
        <v>140</v>
      </c>
      <c r="AG124" s="793"/>
      <c r="AH124" s="793"/>
      <c r="AI124" s="793"/>
      <c r="AJ124" s="794"/>
      <c r="AK124" s="795" t="s">
        <v>140</v>
      </c>
      <c r="AL124" s="793"/>
      <c r="AM124" s="793"/>
      <c r="AN124" s="793"/>
      <c r="AO124" s="794"/>
      <c r="AP124" s="837" t="s">
        <v>140</v>
      </c>
      <c r="AQ124" s="838"/>
      <c r="AR124" s="838"/>
      <c r="AS124" s="838"/>
      <c r="AT124" s="839"/>
      <c r="AU124" s="840" t="s">
        <v>480</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56</v>
      </c>
      <c r="BR124" s="844"/>
      <c r="BS124" s="844"/>
      <c r="BT124" s="844"/>
      <c r="BU124" s="844"/>
      <c r="BV124" s="844">
        <v>60.7</v>
      </c>
      <c r="BW124" s="844"/>
      <c r="BX124" s="844"/>
      <c r="BY124" s="844"/>
      <c r="BZ124" s="844"/>
      <c r="CA124" s="844">
        <v>62.2</v>
      </c>
      <c r="CB124" s="844"/>
      <c r="CC124" s="844"/>
      <c r="CD124" s="844"/>
      <c r="CE124" s="844"/>
      <c r="CF124" s="739"/>
      <c r="CG124" s="740"/>
      <c r="CH124" s="740"/>
      <c r="CI124" s="740"/>
      <c r="CJ124" s="875"/>
      <c r="CK124" s="883"/>
      <c r="CL124" s="883"/>
      <c r="CM124" s="883"/>
      <c r="CN124" s="883"/>
      <c r="CO124" s="884"/>
      <c r="CP124" s="848" t="s">
        <v>481</v>
      </c>
      <c r="CQ124" s="849"/>
      <c r="CR124" s="849"/>
      <c r="CS124" s="849"/>
      <c r="CT124" s="849"/>
      <c r="CU124" s="849"/>
      <c r="CV124" s="849"/>
      <c r="CW124" s="849"/>
      <c r="CX124" s="849"/>
      <c r="CY124" s="849"/>
      <c r="CZ124" s="849"/>
      <c r="DA124" s="849"/>
      <c r="DB124" s="849"/>
      <c r="DC124" s="849"/>
      <c r="DD124" s="849"/>
      <c r="DE124" s="849"/>
      <c r="DF124" s="850"/>
      <c r="DG124" s="776">
        <v>815971</v>
      </c>
      <c r="DH124" s="777"/>
      <c r="DI124" s="777"/>
      <c r="DJ124" s="777"/>
      <c r="DK124" s="778"/>
      <c r="DL124" s="779">
        <v>664060</v>
      </c>
      <c r="DM124" s="777"/>
      <c r="DN124" s="777"/>
      <c r="DO124" s="777"/>
      <c r="DP124" s="778"/>
      <c r="DQ124" s="779">
        <v>583874</v>
      </c>
      <c r="DR124" s="777"/>
      <c r="DS124" s="777"/>
      <c r="DT124" s="777"/>
      <c r="DU124" s="778"/>
      <c r="DV124" s="861">
        <v>1.5</v>
      </c>
      <c r="DW124" s="862"/>
      <c r="DX124" s="862"/>
      <c r="DY124" s="862"/>
      <c r="DZ124" s="863"/>
    </row>
    <row r="125" spans="1:130" s="224" customFormat="1" ht="26.25" customHeight="1" x14ac:dyDescent="0.15">
      <c r="A125" s="833"/>
      <c r="B125" s="834"/>
      <c r="C125" s="828" t="s">
        <v>468</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140</v>
      </c>
      <c r="AB125" s="793"/>
      <c r="AC125" s="793"/>
      <c r="AD125" s="793"/>
      <c r="AE125" s="794"/>
      <c r="AF125" s="795" t="s">
        <v>140</v>
      </c>
      <c r="AG125" s="793"/>
      <c r="AH125" s="793"/>
      <c r="AI125" s="793"/>
      <c r="AJ125" s="794"/>
      <c r="AK125" s="795" t="s">
        <v>140</v>
      </c>
      <c r="AL125" s="793"/>
      <c r="AM125" s="793"/>
      <c r="AN125" s="793"/>
      <c r="AO125" s="794"/>
      <c r="AP125" s="837" t="s">
        <v>140</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482</v>
      </c>
      <c r="CL125" s="865"/>
      <c r="CM125" s="865"/>
      <c r="CN125" s="865"/>
      <c r="CO125" s="866"/>
      <c r="CP125" s="873" t="s">
        <v>483</v>
      </c>
      <c r="CQ125" s="821"/>
      <c r="CR125" s="821"/>
      <c r="CS125" s="821"/>
      <c r="CT125" s="821"/>
      <c r="CU125" s="821"/>
      <c r="CV125" s="821"/>
      <c r="CW125" s="821"/>
      <c r="CX125" s="821"/>
      <c r="CY125" s="821"/>
      <c r="CZ125" s="821"/>
      <c r="DA125" s="821"/>
      <c r="DB125" s="821"/>
      <c r="DC125" s="821"/>
      <c r="DD125" s="821"/>
      <c r="DE125" s="821"/>
      <c r="DF125" s="822"/>
      <c r="DG125" s="874" t="s">
        <v>140</v>
      </c>
      <c r="DH125" s="855"/>
      <c r="DI125" s="855"/>
      <c r="DJ125" s="855"/>
      <c r="DK125" s="855"/>
      <c r="DL125" s="855" t="s">
        <v>140</v>
      </c>
      <c r="DM125" s="855"/>
      <c r="DN125" s="855"/>
      <c r="DO125" s="855"/>
      <c r="DP125" s="855"/>
      <c r="DQ125" s="855" t="s">
        <v>140</v>
      </c>
      <c r="DR125" s="855"/>
      <c r="DS125" s="855"/>
      <c r="DT125" s="855"/>
      <c r="DU125" s="855"/>
      <c r="DV125" s="856" t="s">
        <v>140</v>
      </c>
      <c r="DW125" s="856"/>
      <c r="DX125" s="856"/>
      <c r="DY125" s="856"/>
      <c r="DZ125" s="857"/>
    </row>
    <row r="126" spans="1:130" s="224" customFormat="1" ht="26.25" customHeight="1" thickBot="1" x14ac:dyDescent="0.2">
      <c r="A126" s="833"/>
      <c r="B126" s="834"/>
      <c r="C126" s="828" t="s">
        <v>470</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v>208858</v>
      </c>
      <c r="AB126" s="793"/>
      <c r="AC126" s="793"/>
      <c r="AD126" s="793"/>
      <c r="AE126" s="794"/>
      <c r="AF126" s="795">
        <v>208840</v>
      </c>
      <c r="AG126" s="793"/>
      <c r="AH126" s="793"/>
      <c r="AI126" s="793"/>
      <c r="AJ126" s="794"/>
      <c r="AK126" s="795">
        <v>208818</v>
      </c>
      <c r="AL126" s="793"/>
      <c r="AM126" s="793"/>
      <c r="AN126" s="793"/>
      <c r="AO126" s="794"/>
      <c r="AP126" s="837">
        <v>0.5</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484</v>
      </c>
      <c r="CQ126" s="765"/>
      <c r="CR126" s="765"/>
      <c r="CS126" s="765"/>
      <c r="CT126" s="765"/>
      <c r="CU126" s="765"/>
      <c r="CV126" s="765"/>
      <c r="CW126" s="765"/>
      <c r="CX126" s="765"/>
      <c r="CY126" s="765"/>
      <c r="CZ126" s="765"/>
      <c r="DA126" s="765"/>
      <c r="DB126" s="765"/>
      <c r="DC126" s="765"/>
      <c r="DD126" s="765"/>
      <c r="DE126" s="765"/>
      <c r="DF126" s="766"/>
      <c r="DG126" s="829" t="s">
        <v>140</v>
      </c>
      <c r="DH126" s="830"/>
      <c r="DI126" s="830"/>
      <c r="DJ126" s="830"/>
      <c r="DK126" s="830"/>
      <c r="DL126" s="830" t="s">
        <v>140</v>
      </c>
      <c r="DM126" s="830"/>
      <c r="DN126" s="830"/>
      <c r="DO126" s="830"/>
      <c r="DP126" s="830"/>
      <c r="DQ126" s="830" t="s">
        <v>140</v>
      </c>
      <c r="DR126" s="830"/>
      <c r="DS126" s="830"/>
      <c r="DT126" s="830"/>
      <c r="DU126" s="830"/>
      <c r="DV126" s="807" t="s">
        <v>140</v>
      </c>
      <c r="DW126" s="807"/>
      <c r="DX126" s="807"/>
      <c r="DY126" s="807"/>
      <c r="DZ126" s="808"/>
    </row>
    <row r="127" spans="1:130" s="224" customFormat="1" ht="26.25" customHeight="1" x14ac:dyDescent="0.15">
      <c r="A127" s="835"/>
      <c r="B127" s="836"/>
      <c r="C127" s="851" t="s">
        <v>485</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v>406</v>
      </c>
      <c r="AB127" s="793"/>
      <c r="AC127" s="793"/>
      <c r="AD127" s="793"/>
      <c r="AE127" s="794"/>
      <c r="AF127" s="795">
        <v>352</v>
      </c>
      <c r="AG127" s="793"/>
      <c r="AH127" s="793"/>
      <c r="AI127" s="793"/>
      <c r="AJ127" s="794"/>
      <c r="AK127" s="795">
        <v>272</v>
      </c>
      <c r="AL127" s="793"/>
      <c r="AM127" s="793"/>
      <c r="AN127" s="793"/>
      <c r="AO127" s="794"/>
      <c r="AP127" s="837">
        <v>0</v>
      </c>
      <c r="AQ127" s="838"/>
      <c r="AR127" s="838"/>
      <c r="AS127" s="838"/>
      <c r="AT127" s="839"/>
      <c r="AU127" s="226"/>
      <c r="AV127" s="226"/>
      <c r="AW127" s="226"/>
      <c r="AX127" s="854" t="s">
        <v>486</v>
      </c>
      <c r="AY127" s="825"/>
      <c r="AZ127" s="825"/>
      <c r="BA127" s="825"/>
      <c r="BB127" s="825"/>
      <c r="BC127" s="825"/>
      <c r="BD127" s="825"/>
      <c r="BE127" s="826"/>
      <c r="BF127" s="824" t="s">
        <v>487</v>
      </c>
      <c r="BG127" s="825"/>
      <c r="BH127" s="825"/>
      <c r="BI127" s="825"/>
      <c r="BJ127" s="825"/>
      <c r="BK127" s="825"/>
      <c r="BL127" s="826"/>
      <c r="BM127" s="824" t="s">
        <v>488</v>
      </c>
      <c r="BN127" s="825"/>
      <c r="BO127" s="825"/>
      <c r="BP127" s="825"/>
      <c r="BQ127" s="825"/>
      <c r="BR127" s="825"/>
      <c r="BS127" s="826"/>
      <c r="BT127" s="824" t="s">
        <v>489</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490</v>
      </c>
      <c r="CQ127" s="765"/>
      <c r="CR127" s="765"/>
      <c r="CS127" s="765"/>
      <c r="CT127" s="765"/>
      <c r="CU127" s="765"/>
      <c r="CV127" s="765"/>
      <c r="CW127" s="765"/>
      <c r="CX127" s="765"/>
      <c r="CY127" s="765"/>
      <c r="CZ127" s="765"/>
      <c r="DA127" s="765"/>
      <c r="DB127" s="765"/>
      <c r="DC127" s="765"/>
      <c r="DD127" s="765"/>
      <c r="DE127" s="765"/>
      <c r="DF127" s="766"/>
      <c r="DG127" s="829" t="s">
        <v>140</v>
      </c>
      <c r="DH127" s="830"/>
      <c r="DI127" s="830"/>
      <c r="DJ127" s="830"/>
      <c r="DK127" s="830"/>
      <c r="DL127" s="830" t="s">
        <v>140</v>
      </c>
      <c r="DM127" s="830"/>
      <c r="DN127" s="830"/>
      <c r="DO127" s="830"/>
      <c r="DP127" s="830"/>
      <c r="DQ127" s="830" t="s">
        <v>140</v>
      </c>
      <c r="DR127" s="830"/>
      <c r="DS127" s="830"/>
      <c r="DT127" s="830"/>
      <c r="DU127" s="830"/>
      <c r="DV127" s="807" t="s">
        <v>140</v>
      </c>
      <c r="DW127" s="807"/>
      <c r="DX127" s="807"/>
      <c r="DY127" s="807"/>
      <c r="DZ127" s="808"/>
    </row>
    <row r="128" spans="1:130" s="224" customFormat="1" ht="26.25" customHeight="1" thickBot="1" x14ac:dyDescent="0.2">
      <c r="A128" s="809" t="s">
        <v>491</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492</v>
      </c>
      <c r="X128" s="811"/>
      <c r="Y128" s="811"/>
      <c r="Z128" s="812"/>
      <c r="AA128" s="813">
        <v>1370288</v>
      </c>
      <c r="AB128" s="814"/>
      <c r="AC128" s="814"/>
      <c r="AD128" s="814"/>
      <c r="AE128" s="815"/>
      <c r="AF128" s="816">
        <v>1418932</v>
      </c>
      <c r="AG128" s="814"/>
      <c r="AH128" s="814"/>
      <c r="AI128" s="814"/>
      <c r="AJ128" s="815"/>
      <c r="AK128" s="816">
        <v>1395928</v>
      </c>
      <c r="AL128" s="814"/>
      <c r="AM128" s="814"/>
      <c r="AN128" s="814"/>
      <c r="AO128" s="815"/>
      <c r="AP128" s="817"/>
      <c r="AQ128" s="818"/>
      <c r="AR128" s="818"/>
      <c r="AS128" s="818"/>
      <c r="AT128" s="819"/>
      <c r="AU128" s="226"/>
      <c r="AV128" s="226"/>
      <c r="AW128" s="226"/>
      <c r="AX128" s="820" t="s">
        <v>493</v>
      </c>
      <c r="AY128" s="821"/>
      <c r="AZ128" s="821"/>
      <c r="BA128" s="821"/>
      <c r="BB128" s="821"/>
      <c r="BC128" s="821"/>
      <c r="BD128" s="821"/>
      <c r="BE128" s="822"/>
      <c r="BF128" s="799" t="s">
        <v>140</v>
      </c>
      <c r="BG128" s="800"/>
      <c r="BH128" s="800"/>
      <c r="BI128" s="800"/>
      <c r="BJ128" s="800"/>
      <c r="BK128" s="800"/>
      <c r="BL128" s="823"/>
      <c r="BM128" s="799">
        <v>11.29</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494</v>
      </c>
      <c r="CQ128" s="743"/>
      <c r="CR128" s="743"/>
      <c r="CS128" s="743"/>
      <c r="CT128" s="743"/>
      <c r="CU128" s="743"/>
      <c r="CV128" s="743"/>
      <c r="CW128" s="743"/>
      <c r="CX128" s="743"/>
      <c r="CY128" s="743"/>
      <c r="CZ128" s="743"/>
      <c r="DA128" s="743"/>
      <c r="DB128" s="743"/>
      <c r="DC128" s="743"/>
      <c r="DD128" s="743"/>
      <c r="DE128" s="743"/>
      <c r="DF128" s="744"/>
      <c r="DG128" s="803" t="s">
        <v>140</v>
      </c>
      <c r="DH128" s="804"/>
      <c r="DI128" s="804"/>
      <c r="DJ128" s="804"/>
      <c r="DK128" s="804"/>
      <c r="DL128" s="804" t="s">
        <v>140</v>
      </c>
      <c r="DM128" s="804"/>
      <c r="DN128" s="804"/>
      <c r="DO128" s="804"/>
      <c r="DP128" s="804"/>
      <c r="DQ128" s="804" t="s">
        <v>140</v>
      </c>
      <c r="DR128" s="804"/>
      <c r="DS128" s="804"/>
      <c r="DT128" s="804"/>
      <c r="DU128" s="804"/>
      <c r="DV128" s="805" t="s">
        <v>140</v>
      </c>
      <c r="DW128" s="805"/>
      <c r="DX128" s="805"/>
      <c r="DY128" s="805"/>
      <c r="DZ128" s="806"/>
    </row>
    <row r="129" spans="1:131" s="224" customFormat="1" ht="26.25" customHeight="1" x14ac:dyDescent="0.15">
      <c r="A129" s="787" t="s">
        <v>109</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495</v>
      </c>
      <c r="X129" s="790"/>
      <c r="Y129" s="790"/>
      <c r="Z129" s="791"/>
      <c r="AA129" s="792">
        <v>47046702</v>
      </c>
      <c r="AB129" s="793"/>
      <c r="AC129" s="793"/>
      <c r="AD129" s="793"/>
      <c r="AE129" s="794"/>
      <c r="AF129" s="795">
        <v>48738806</v>
      </c>
      <c r="AG129" s="793"/>
      <c r="AH129" s="793"/>
      <c r="AI129" s="793"/>
      <c r="AJ129" s="794"/>
      <c r="AK129" s="795">
        <v>47804659</v>
      </c>
      <c r="AL129" s="793"/>
      <c r="AM129" s="793"/>
      <c r="AN129" s="793"/>
      <c r="AO129" s="794"/>
      <c r="AP129" s="796"/>
      <c r="AQ129" s="797"/>
      <c r="AR129" s="797"/>
      <c r="AS129" s="797"/>
      <c r="AT129" s="798"/>
      <c r="AU129" s="227"/>
      <c r="AV129" s="227"/>
      <c r="AW129" s="227"/>
      <c r="AX129" s="764" t="s">
        <v>496</v>
      </c>
      <c r="AY129" s="765"/>
      <c r="AZ129" s="765"/>
      <c r="BA129" s="765"/>
      <c r="BB129" s="765"/>
      <c r="BC129" s="765"/>
      <c r="BD129" s="765"/>
      <c r="BE129" s="766"/>
      <c r="BF129" s="783" t="s">
        <v>140</v>
      </c>
      <c r="BG129" s="784"/>
      <c r="BH129" s="784"/>
      <c r="BI129" s="784"/>
      <c r="BJ129" s="784"/>
      <c r="BK129" s="784"/>
      <c r="BL129" s="785"/>
      <c r="BM129" s="783">
        <v>16.29</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87" t="s">
        <v>497</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498</v>
      </c>
      <c r="X130" s="790"/>
      <c r="Y130" s="790"/>
      <c r="Z130" s="791"/>
      <c r="AA130" s="792">
        <v>8595938</v>
      </c>
      <c r="AB130" s="793"/>
      <c r="AC130" s="793"/>
      <c r="AD130" s="793"/>
      <c r="AE130" s="794"/>
      <c r="AF130" s="795">
        <v>8432622</v>
      </c>
      <c r="AG130" s="793"/>
      <c r="AH130" s="793"/>
      <c r="AI130" s="793"/>
      <c r="AJ130" s="794"/>
      <c r="AK130" s="795">
        <v>8525848</v>
      </c>
      <c r="AL130" s="793"/>
      <c r="AM130" s="793"/>
      <c r="AN130" s="793"/>
      <c r="AO130" s="794"/>
      <c r="AP130" s="796"/>
      <c r="AQ130" s="797"/>
      <c r="AR130" s="797"/>
      <c r="AS130" s="797"/>
      <c r="AT130" s="798"/>
      <c r="AU130" s="227"/>
      <c r="AV130" s="227"/>
      <c r="AW130" s="227"/>
      <c r="AX130" s="764" t="s">
        <v>499</v>
      </c>
      <c r="AY130" s="765"/>
      <c r="AZ130" s="765"/>
      <c r="BA130" s="765"/>
      <c r="BB130" s="765"/>
      <c r="BC130" s="765"/>
      <c r="BD130" s="765"/>
      <c r="BE130" s="766"/>
      <c r="BF130" s="767">
        <v>5.8</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500</v>
      </c>
      <c r="X131" s="774"/>
      <c r="Y131" s="774"/>
      <c r="Z131" s="775"/>
      <c r="AA131" s="776">
        <v>38450764</v>
      </c>
      <c r="AB131" s="777"/>
      <c r="AC131" s="777"/>
      <c r="AD131" s="777"/>
      <c r="AE131" s="778"/>
      <c r="AF131" s="779">
        <v>40306184</v>
      </c>
      <c r="AG131" s="777"/>
      <c r="AH131" s="777"/>
      <c r="AI131" s="777"/>
      <c r="AJ131" s="778"/>
      <c r="AK131" s="779">
        <v>39278811</v>
      </c>
      <c r="AL131" s="777"/>
      <c r="AM131" s="777"/>
      <c r="AN131" s="777"/>
      <c r="AO131" s="778"/>
      <c r="AP131" s="780"/>
      <c r="AQ131" s="781"/>
      <c r="AR131" s="781"/>
      <c r="AS131" s="781"/>
      <c r="AT131" s="782"/>
      <c r="AU131" s="227"/>
      <c r="AV131" s="227"/>
      <c r="AW131" s="227"/>
      <c r="AX131" s="742" t="s">
        <v>501</v>
      </c>
      <c r="AY131" s="743"/>
      <c r="AZ131" s="743"/>
      <c r="BA131" s="743"/>
      <c r="BB131" s="743"/>
      <c r="BC131" s="743"/>
      <c r="BD131" s="743"/>
      <c r="BE131" s="744"/>
      <c r="BF131" s="745">
        <v>62.2</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51" t="s">
        <v>502</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503</v>
      </c>
      <c r="W132" s="755"/>
      <c r="X132" s="755"/>
      <c r="Y132" s="755"/>
      <c r="Z132" s="756"/>
      <c r="AA132" s="757">
        <v>5.3708373649999999</v>
      </c>
      <c r="AB132" s="758"/>
      <c r="AC132" s="758"/>
      <c r="AD132" s="758"/>
      <c r="AE132" s="759"/>
      <c r="AF132" s="760">
        <v>5.7473686920000002</v>
      </c>
      <c r="AG132" s="758"/>
      <c r="AH132" s="758"/>
      <c r="AI132" s="758"/>
      <c r="AJ132" s="759"/>
      <c r="AK132" s="760">
        <v>6.4893715849999998</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504</v>
      </c>
      <c r="W133" s="734"/>
      <c r="X133" s="734"/>
      <c r="Y133" s="734"/>
      <c r="Z133" s="735"/>
      <c r="AA133" s="736">
        <v>5.4</v>
      </c>
      <c r="AB133" s="737"/>
      <c r="AC133" s="737"/>
      <c r="AD133" s="737"/>
      <c r="AE133" s="738"/>
      <c r="AF133" s="736">
        <v>5.6</v>
      </c>
      <c r="AG133" s="737"/>
      <c r="AH133" s="737"/>
      <c r="AI133" s="737"/>
      <c r="AJ133" s="738"/>
      <c r="AK133" s="736">
        <v>5.8</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9tovz4bj7iTQk4NT9xnQAWxnI5iqNNEouqJV8qDFRzAsqODQrwFXCKnU3yca+6rIPNMH+/YFWEbbtNkNblE31w==" saltValue="Ww2hLmq6wPGALsiwXJV2v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B1" sqref="B1:DI1"/>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SMyFze0BoXwNuIzq1R12kPeiMsBd4YxhbhNYJivOaHsDnwpP1BR5wL2EFTqvlk45Xm8I8dRlOA4DL44Jsl8Mmg==" saltValue="Mj5c373I0pJzgb++KwsD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B1" sqref="B1:DI1"/>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FPB/iVMJI2YILtDi0Irj6TqUZBe/N/UxEkOuAz/1umvafRScQ+5j+j+CLURm9RwlQNiqvV8hRXAFBwB0bgxBw==" saltValue="bWA1qqslmO165RN5cXU5M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activeCell="B1" sqref="B1:DI1"/>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507</v>
      </c>
      <c r="AL6" s="260"/>
      <c r="AM6" s="260"/>
      <c r="AN6" s="260"/>
    </row>
    <row r="7" spans="1:46" ht="13.5" customHeight="1" x14ac:dyDescent="0.15">
      <c r="A7" s="259"/>
      <c r="AK7" s="262"/>
      <c r="AL7" s="263"/>
      <c r="AM7" s="263"/>
      <c r="AN7" s="264"/>
      <c r="AO7" s="1131" t="s">
        <v>508</v>
      </c>
      <c r="AP7" s="265"/>
      <c r="AQ7" s="266" t="s">
        <v>509</v>
      </c>
      <c r="AR7" s="267"/>
    </row>
    <row r="8" spans="1:46" x14ac:dyDescent="0.15">
      <c r="A8" s="259"/>
      <c r="AK8" s="268"/>
      <c r="AL8" s="269"/>
      <c r="AM8" s="269"/>
      <c r="AN8" s="270"/>
      <c r="AO8" s="1132"/>
      <c r="AP8" s="271" t="s">
        <v>510</v>
      </c>
      <c r="AQ8" s="272" t="s">
        <v>511</v>
      </c>
      <c r="AR8" s="273" t="s">
        <v>512</v>
      </c>
    </row>
    <row r="9" spans="1:46" x14ac:dyDescent="0.15">
      <c r="A9" s="259"/>
      <c r="AK9" s="1143" t="s">
        <v>513</v>
      </c>
      <c r="AL9" s="1144"/>
      <c r="AM9" s="1144"/>
      <c r="AN9" s="1145"/>
      <c r="AO9" s="274">
        <v>15252624</v>
      </c>
      <c r="AP9" s="274">
        <v>80874</v>
      </c>
      <c r="AQ9" s="275">
        <v>61723</v>
      </c>
      <c r="AR9" s="276">
        <v>31</v>
      </c>
    </row>
    <row r="10" spans="1:46" ht="13.5" customHeight="1" x14ac:dyDescent="0.15">
      <c r="A10" s="259"/>
      <c r="AK10" s="1143" t="s">
        <v>514</v>
      </c>
      <c r="AL10" s="1144"/>
      <c r="AM10" s="1144"/>
      <c r="AN10" s="1145"/>
      <c r="AO10" s="277">
        <v>481</v>
      </c>
      <c r="AP10" s="277">
        <v>3</v>
      </c>
      <c r="AQ10" s="278">
        <v>1286</v>
      </c>
      <c r="AR10" s="279">
        <v>-99.8</v>
      </c>
    </row>
    <row r="11" spans="1:46" ht="13.5" customHeight="1" x14ac:dyDescent="0.15">
      <c r="A11" s="259"/>
      <c r="AK11" s="1143" t="s">
        <v>515</v>
      </c>
      <c r="AL11" s="1144"/>
      <c r="AM11" s="1144"/>
      <c r="AN11" s="1145"/>
      <c r="AO11" s="277">
        <v>51402</v>
      </c>
      <c r="AP11" s="277">
        <v>273</v>
      </c>
      <c r="AQ11" s="278">
        <v>1067</v>
      </c>
      <c r="AR11" s="279">
        <v>-74.400000000000006</v>
      </c>
    </row>
    <row r="12" spans="1:46" ht="13.5" customHeight="1" x14ac:dyDescent="0.15">
      <c r="A12" s="259"/>
      <c r="AK12" s="1143" t="s">
        <v>516</v>
      </c>
      <c r="AL12" s="1144"/>
      <c r="AM12" s="1144"/>
      <c r="AN12" s="1145"/>
      <c r="AO12" s="277" t="s">
        <v>517</v>
      </c>
      <c r="AP12" s="277" t="s">
        <v>517</v>
      </c>
      <c r="AQ12" s="278">
        <v>49</v>
      </c>
      <c r="AR12" s="279" t="s">
        <v>517</v>
      </c>
    </row>
    <row r="13" spans="1:46" ht="13.5" customHeight="1" x14ac:dyDescent="0.15">
      <c r="A13" s="259"/>
      <c r="AK13" s="1143" t="s">
        <v>518</v>
      </c>
      <c r="AL13" s="1144"/>
      <c r="AM13" s="1144"/>
      <c r="AN13" s="1145"/>
      <c r="AO13" s="277">
        <v>497475</v>
      </c>
      <c r="AP13" s="277">
        <v>2638</v>
      </c>
      <c r="AQ13" s="278">
        <v>2137</v>
      </c>
      <c r="AR13" s="279">
        <v>23.4</v>
      </c>
    </row>
    <row r="14" spans="1:46" ht="13.5" customHeight="1" x14ac:dyDescent="0.15">
      <c r="A14" s="259"/>
      <c r="AK14" s="1143" t="s">
        <v>519</v>
      </c>
      <c r="AL14" s="1144"/>
      <c r="AM14" s="1144"/>
      <c r="AN14" s="1145"/>
      <c r="AO14" s="277">
        <v>370138</v>
      </c>
      <c r="AP14" s="277">
        <v>1963</v>
      </c>
      <c r="AQ14" s="278">
        <v>1241</v>
      </c>
      <c r="AR14" s="279">
        <v>58.2</v>
      </c>
    </row>
    <row r="15" spans="1:46" ht="13.5" customHeight="1" x14ac:dyDescent="0.15">
      <c r="A15" s="259"/>
      <c r="AK15" s="1146" t="s">
        <v>520</v>
      </c>
      <c r="AL15" s="1147"/>
      <c r="AM15" s="1147"/>
      <c r="AN15" s="1148"/>
      <c r="AO15" s="277">
        <v>-1319665</v>
      </c>
      <c r="AP15" s="277">
        <v>-6997</v>
      </c>
      <c r="AQ15" s="278">
        <v>-3809</v>
      </c>
      <c r="AR15" s="279">
        <v>83.7</v>
      </c>
    </row>
    <row r="16" spans="1:46" x14ac:dyDescent="0.15">
      <c r="A16" s="259"/>
      <c r="AK16" s="1146" t="s">
        <v>191</v>
      </c>
      <c r="AL16" s="1147"/>
      <c r="AM16" s="1147"/>
      <c r="AN16" s="1148"/>
      <c r="AO16" s="277">
        <v>14852455</v>
      </c>
      <c r="AP16" s="277">
        <v>78752</v>
      </c>
      <c r="AQ16" s="278">
        <v>63693</v>
      </c>
      <c r="AR16" s="279">
        <v>23.6</v>
      </c>
    </row>
    <row r="17" spans="1:46" x14ac:dyDescent="0.15">
      <c r="A17" s="259"/>
    </row>
    <row r="18" spans="1:46" x14ac:dyDescent="0.15">
      <c r="A18" s="259"/>
      <c r="AQ18" s="280"/>
      <c r="AR18" s="280"/>
    </row>
    <row r="19" spans="1:46" x14ac:dyDescent="0.15">
      <c r="A19" s="259"/>
      <c r="AK19" s="255" t="s">
        <v>521</v>
      </c>
    </row>
    <row r="20" spans="1:46" x14ac:dyDescent="0.15">
      <c r="A20" s="259"/>
      <c r="AK20" s="281"/>
      <c r="AL20" s="282"/>
      <c r="AM20" s="282"/>
      <c r="AN20" s="283"/>
      <c r="AO20" s="284" t="s">
        <v>522</v>
      </c>
      <c r="AP20" s="285" t="s">
        <v>523</v>
      </c>
      <c r="AQ20" s="286" t="s">
        <v>524</v>
      </c>
      <c r="AR20" s="287"/>
    </row>
    <row r="21" spans="1:46" s="260" customFormat="1" x14ac:dyDescent="0.15">
      <c r="A21" s="288"/>
      <c r="AK21" s="1149" t="s">
        <v>525</v>
      </c>
      <c r="AL21" s="1150"/>
      <c r="AM21" s="1150"/>
      <c r="AN21" s="1151"/>
      <c r="AO21" s="289">
        <v>8.16</v>
      </c>
      <c r="AP21" s="290">
        <v>6.06</v>
      </c>
      <c r="AQ21" s="291">
        <v>2.1</v>
      </c>
      <c r="AS21" s="292"/>
      <c r="AT21" s="288"/>
    </row>
    <row r="22" spans="1:46" s="260" customFormat="1" x14ac:dyDescent="0.15">
      <c r="A22" s="288"/>
      <c r="AK22" s="1149" t="s">
        <v>526</v>
      </c>
      <c r="AL22" s="1150"/>
      <c r="AM22" s="1150"/>
      <c r="AN22" s="1151"/>
      <c r="AO22" s="293">
        <v>99.7</v>
      </c>
      <c r="AP22" s="294">
        <v>99.8</v>
      </c>
      <c r="AQ22" s="295">
        <v>-0.1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42" t="s">
        <v>527</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x14ac:dyDescent="0.15">
      <c r="A27" s="300"/>
      <c r="AS27" s="255"/>
      <c r="AT27" s="255"/>
    </row>
    <row r="28" spans="1:46" ht="17.25" x14ac:dyDescent="0.15">
      <c r="A28" s="256" t="s">
        <v>528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529</v>
      </c>
      <c r="AL29" s="260"/>
      <c r="AM29" s="260"/>
      <c r="AN29" s="260"/>
      <c r="AS29" s="302"/>
    </row>
    <row r="30" spans="1:46" ht="13.5" customHeight="1" x14ac:dyDescent="0.15">
      <c r="A30" s="259"/>
      <c r="AK30" s="262"/>
      <c r="AL30" s="263"/>
      <c r="AM30" s="263"/>
      <c r="AN30" s="264"/>
      <c r="AO30" s="1131" t="s">
        <v>508</v>
      </c>
      <c r="AP30" s="265"/>
      <c r="AQ30" s="266" t="s">
        <v>509</v>
      </c>
      <c r="AR30" s="267"/>
    </row>
    <row r="31" spans="1:46" x14ac:dyDescent="0.15">
      <c r="A31" s="259"/>
      <c r="AK31" s="268"/>
      <c r="AL31" s="269"/>
      <c r="AM31" s="269"/>
      <c r="AN31" s="270"/>
      <c r="AO31" s="1132"/>
      <c r="AP31" s="271" t="s">
        <v>510</v>
      </c>
      <c r="AQ31" s="272" t="s">
        <v>511</v>
      </c>
      <c r="AR31" s="273" t="s">
        <v>512</v>
      </c>
    </row>
    <row r="32" spans="1:46" ht="27" customHeight="1" x14ac:dyDescent="0.15">
      <c r="A32" s="259"/>
      <c r="AK32" s="1133" t="s">
        <v>530</v>
      </c>
      <c r="AL32" s="1134"/>
      <c r="AM32" s="1134"/>
      <c r="AN32" s="1135"/>
      <c r="AO32" s="303">
        <v>10160325</v>
      </c>
      <c r="AP32" s="303">
        <v>53873</v>
      </c>
      <c r="AQ32" s="304">
        <v>26449</v>
      </c>
      <c r="AR32" s="305">
        <v>103.7</v>
      </c>
    </row>
    <row r="33" spans="1:46" ht="13.5" customHeight="1" x14ac:dyDescent="0.15">
      <c r="A33" s="259"/>
      <c r="AK33" s="1133" t="s">
        <v>531</v>
      </c>
      <c r="AL33" s="1134"/>
      <c r="AM33" s="1134"/>
      <c r="AN33" s="1135"/>
      <c r="AO33" s="303" t="s">
        <v>517</v>
      </c>
      <c r="AP33" s="303" t="s">
        <v>517</v>
      </c>
      <c r="AQ33" s="304">
        <v>1</v>
      </c>
      <c r="AR33" s="305" t="s">
        <v>517</v>
      </c>
    </row>
    <row r="34" spans="1:46" ht="27" customHeight="1" x14ac:dyDescent="0.15">
      <c r="A34" s="259"/>
      <c r="AK34" s="1133" t="s">
        <v>532</v>
      </c>
      <c r="AL34" s="1134"/>
      <c r="AM34" s="1134"/>
      <c r="AN34" s="1135"/>
      <c r="AO34" s="303" t="s">
        <v>517</v>
      </c>
      <c r="AP34" s="303" t="s">
        <v>517</v>
      </c>
      <c r="AQ34" s="304">
        <v>29</v>
      </c>
      <c r="AR34" s="305" t="s">
        <v>517</v>
      </c>
    </row>
    <row r="35" spans="1:46" ht="27" customHeight="1" x14ac:dyDescent="0.15">
      <c r="A35" s="259"/>
      <c r="AK35" s="1133" t="s">
        <v>533</v>
      </c>
      <c r="AL35" s="1134"/>
      <c r="AM35" s="1134"/>
      <c r="AN35" s="1135"/>
      <c r="AO35" s="303">
        <v>2101309</v>
      </c>
      <c r="AP35" s="303">
        <v>11142</v>
      </c>
      <c r="AQ35" s="304">
        <v>5448</v>
      </c>
      <c r="AR35" s="305">
        <v>104.5</v>
      </c>
    </row>
    <row r="36" spans="1:46" ht="27" customHeight="1" x14ac:dyDescent="0.15">
      <c r="A36" s="259"/>
      <c r="AK36" s="1133" t="s">
        <v>534</v>
      </c>
      <c r="AL36" s="1134"/>
      <c r="AM36" s="1134"/>
      <c r="AN36" s="1135"/>
      <c r="AO36" s="303" t="s">
        <v>517</v>
      </c>
      <c r="AP36" s="303" t="s">
        <v>517</v>
      </c>
      <c r="AQ36" s="304">
        <v>445</v>
      </c>
      <c r="AR36" s="305" t="s">
        <v>517</v>
      </c>
    </row>
    <row r="37" spans="1:46" ht="13.5" customHeight="1" x14ac:dyDescent="0.15">
      <c r="A37" s="259"/>
      <c r="AK37" s="1133" t="s">
        <v>535</v>
      </c>
      <c r="AL37" s="1134"/>
      <c r="AM37" s="1134"/>
      <c r="AN37" s="1135"/>
      <c r="AO37" s="303">
        <v>209090</v>
      </c>
      <c r="AP37" s="303">
        <v>1109</v>
      </c>
      <c r="AQ37" s="304">
        <v>1095</v>
      </c>
      <c r="AR37" s="305">
        <v>1.3</v>
      </c>
    </row>
    <row r="38" spans="1:46" ht="27" customHeight="1" x14ac:dyDescent="0.15">
      <c r="A38" s="259"/>
      <c r="AK38" s="1136" t="s">
        <v>536</v>
      </c>
      <c r="AL38" s="1137"/>
      <c r="AM38" s="1137"/>
      <c r="AN38" s="1138"/>
      <c r="AO38" s="306" t="s">
        <v>517</v>
      </c>
      <c r="AP38" s="306" t="s">
        <v>517</v>
      </c>
      <c r="AQ38" s="307">
        <v>0</v>
      </c>
      <c r="AR38" s="295" t="s">
        <v>517</v>
      </c>
      <c r="AS38" s="302"/>
    </row>
    <row r="39" spans="1:46" x14ac:dyDescent="0.15">
      <c r="A39" s="259"/>
      <c r="AK39" s="1136" t="s">
        <v>537</v>
      </c>
      <c r="AL39" s="1137"/>
      <c r="AM39" s="1137"/>
      <c r="AN39" s="1138"/>
      <c r="AO39" s="303">
        <v>-1395928</v>
      </c>
      <c r="AP39" s="303">
        <v>-7402</v>
      </c>
      <c r="AQ39" s="304">
        <v>-7113</v>
      </c>
      <c r="AR39" s="305">
        <v>4.0999999999999996</v>
      </c>
      <c r="AS39" s="302"/>
    </row>
    <row r="40" spans="1:46" ht="27" customHeight="1" x14ac:dyDescent="0.15">
      <c r="A40" s="259"/>
      <c r="AK40" s="1133" t="s">
        <v>538</v>
      </c>
      <c r="AL40" s="1134"/>
      <c r="AM40" s="1134"/>
      <c r="AN40" s="1135"/>
      <c r="AO40" s="303">
        <v>-8525848</v>
      </c>
      <c r="AP40" s="303">
        <v>-45206</v>
      </c>
      <c r="AQ40" s="304">
        <v>-18923</v>
      </c>
      <c r="AR40" s="305">
        <v>138.9</v>
      </c>
      <c r="AS40" s="302"/>
    </row>
    <row r="41" spans="1:46" x14ac:dyDescent="0.15">
      <c r="A41" s="259"/>
      <c r="AK41" s="1139" t="s">
        <v>305</v>
      </c>
      <c r="AL41" s="1140"/>
      <c r="AM41" s="1140"/>
      <c r="AN41" s="1141"/>
      <c r="AO41" s="303">
        <v>2548948</v>
      </c>
      <c r="AP41" s="303">
        <v>13515</v>
      </c>
      <c r="AQ41" s="304">
        <v>7431</v>
      </c>
      <c r="AR41" s="305">
        <v>81.900000000000006</v>
      </c>
      <c r="AS41" s="302"/>
    </row>
    <row r="42" spans="1:46" x14ac:dyDescent="0.15">
      <c r="A42" s="259"/>
      <c r="AK42" s="308" t="s">
        <v>539</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540</v>
      </c>
    </row>
    <row r="48" spans="1:46" x14ac:dyDescent="0.15">
      <c r="A48" s="259"/>
      <c r="AK48" s="313" t="s">
        <v>541</v>
      </c>
      <c r="AL48" s="313"/>
      <c r="AM48" s="313"/>
      <c r="AN48" s="313"/>
      <c r="AO48" s="313"/>
      <c r="AP48" s="313"/>
      <c r="AQ48" s="314"/>
      <c r="AR48" s="313"/>
    </row>
    <row r="49" spans="1:44" ht="13.5" customHeight="1" x14ac:dyDescent="0.15">
      <c r="A49" s="259"/>
      <c r="AK49" s="315"/>
      <c r="AL49" s="316"/>
      <c r="AM49" s="1126" t="s">
        <v>508</v>
      </c>
      <c r="AN49" s="1128" t="s">
        <v>542</v>
      </c>
      <c r="AO49" s="1129"/>
      <c r="AP49" s="1129"/>
      <c r="AQ49" s="1129"/>
      <c r="AR49" s="1130"/>
    </row>
    <row r="50" spans="1:44" x14ac:dyDescent="0.15">
      <c r="A50" s="259"/>
      <c r="AK50" s="317"/>
      <c r="AL50" s="318"/>
      <c r="AM50" s="1127"/>
      <c r="AN50" s="319" t="s">
        <v>543</v>
      </c>
      <c r="AO50" s="320" t="s">
        <v>544</v>
      </c>
      <c r="AP50" s="321" t="s">
        <v>545</v>
      </c>
      <c r="AQ50" s="322" t="s">
        <v>546</v>
      </c>
      <c r="AR50" s="323" t="s">
        <v>547</v>
      </c>
    </row>
    <row r="51" spans="1:44" x14ac:dyDescent="0.15">
      <c r="A51" s="259"/>
      <c r="AK51" s="315" t="s">
        <v>548</v>
      </c>
      <c r="AL51" s="316"/>
      <c r="AM51" s="324">
        <v>13223675</v>
      </c>
      <c r="AN51" s="325">
        <v>68785</v>
      </c>
      <c r="AO51" s="326">
        <v>3</v>
      </c>
      <c r="AP51" s="327">
        <v>33173</v>
      </c>
      <c r="AQ51" s="328">
        <v>-19.2</v>
      </c>
      <c r="AR51" s="329">
        <v>22.2</v>
      </c>
    </row>
    <row r="52" spans="1:44" x14ac:dyDescent="0.15">
      <c r="A52" s="259"/>
      <c r="AK52" s="330"/>
      <c r="AL52" s="331" t="s">
        <v>549</v>
      </c>
      <c r="AM52" s="332">
        <v>8974073</v>
      </c>
      <c r="AN52" s="333">
        <v>46680</v>
      </c>
      <c r="AO52" s="334">
        <v>5.8</v>
      </c>
      <c r="AP52" s="335">
        <v>20353</v>
      </c>
      <c r="AQ52" s="336">
        <v>-25.4</v>
      </c>
      <c r="AR52" s="337">
        <v>31.2</v>
      </c>
    </row>
    <row r="53" spans="1:44" x14ac:dyDescent="0.15">
      <c r="A53" s="259"/>
      <c r="AK53" s="315" t="s">
        <v>550</v>
      </c>
      <c r="AL53" s="316"/>
      <c r="AM53" s="324">
        <v>19661627</v>
      </c>
      <c r="AN53" s="325">
        <v>102656</v>
      </c>
      <c r="AO53" s="326">
        <v>49.2</v>
      </c>
      <c r="AP53" s="327">
        <v>37644</v>
      </c>
      <c r="AQ53" s="328">
        <v>13.5</v>
      </c>
      <c r="AR53" s="329">
        <v>35.700000000000003</v>
      </c>
    </row>
    <row r="54" spans="1:44" x14ac:dyDescent="0.15">
      <c r="A54" s="259"/>
      <c r="AK54" s="330"/>
      <c r="AL54" s="331" t="s">
        <v>549</v>
      </c>
      <c r="AM54" s="332">
        <v>10244919</v>
      </c>
      <c r="AN54" s="333">
        <v>53490</v>
      </c>
      <c r="AO54" s="334">
        <v>14.6</v>
      </c>
      <c r="AP54" s="335">
        <v>24939</v>
      </c>
      <c r="AQ54" s="336">
        <v>22.5</v>
      </c>
      <c r="AR54" s="337">
        <v>-7.9</v>
      </c>
    </row>
    <row r="55" spans="1:44" x14ac:dyDescent="0.15">
      <c r="A55" s="259"/>
      <c r="AK55" s="315" t="s">
        <v>551</v>
      </c>
      <c r="AL55" s="316"/>
      <c r="AM55" s="324">
        <v>20621791</v>
      </c>
      <c r="AN55" s="325">
        <v>108158</v>
      </c>
      <c r="AO55" s="326">
        <v>5.4</v>
      </c>
      <c r="AP55" s="327">
        <v>39221</v>
      </c>
      <c r="AQ55" s="328">
        <v>4.2</v>
      </c>
      <c r="AR55" s="329">
        <v>1.2</v>
      </c>
    </row>
    <row r="56" spans="1:44" x14ac:dyDescent="0.15">
      <c r="A56" s="259"/>
      <c r="AK56" s="330"/>
      <c r="AL56" s="331" t="s">
        <v>549</v>
      </c>
      <c r="AM56" s="332">
        <v>13725366</v>
      </c>
      <c r="AN56" s="333">
        <v>71988</v>
      </c>
      <c r="AO56" s="334">
        <v>34.6</v>
      </c>
      <c r="AP56" s="335">
        <v>24821</v>
      </c>
      <c r="AQ56" s="336">
        <v>-0.5</v>
      </c>
      <c r="AR56" s="337">
        <v>35.1</v>
      </c>
    </row>
    <row r="57" spans="1:44" x14ac:dyDescent="0.15">
      <c r="A57" s="259"/>
      <c r="AK57" s="315" t="s">
        <v>552</v>
      </c>
      <c r="AL57" s="316"/>
      <c r="AM57" s="324">
        <v>13417582</v>
      </c>
      <c r="AN57" s="325">
        <v>70777</v>
      </c>
      <c r="AO57" s="326">
        <v>-34.6</v>
      </c>
      <c r="AP57" s="327">
        <v>38566</v>
      </c>
      <c r="AQ57" s="328">
        <v>-1.7</v>
      </c>
      <c r="AR57" s="329">
        <v>-32.9</v>
      </c>
    </row>
    <row r="58" spans="1:44" x14ac:dyDescent="0.15">
      <c r="A58" s="259"/>
      <c r="AK58" s="330"/>
      <c r="AL58" s="331" t="s">
        <v>549</v>
      </c>
      <c r="AM58" s="332">
        <v>9786476</v>
      </c>
      <c r="AN58" s="333">
        <v>51623</v>
      </c>
      <c r="AO58" s="334">
        <v>-28.3</v>
      </c>
      <c r="AP58" s="335">
        <v>24059</v>
      </c>
      <c r="AQ58" s="336">
        <v>-3.1</v>
      </c>
      <c r="AR58" s="337">
        <v>-25.2</v>
      </c>
    </row>
    <row r="59" spans="1:44" x14ac:dyDescent="0.15">
      <c r="A59" s="259"/>
      <c r="AK59" s="315" t="s">
        <v>553</v>
      </c>
      <c r="AL59" s="316"/>
      <c r="AM59" s="324">
        <v>11011679</v>
      </c>
      <c r="AN59" s="325">
        <v>58387</v>
      </c>
      <c r="AO59" s="326">
        <v>-17.5</v>
      </c>
      <c r="AP59" s="327">
        <v>35156</v>
      </c>
      <c r="AQ59" s="328">
        <v>-8.8000000000000007</v>
      </c>
      <c r="AR59" s="329">
        <v>-8.6999999999999993</v>
      </c>
    </row>
    <row r="60" spans="1:44" x14ac:dyDescent="0.15">
      <c r="A60" s="259"/>
      <c r="AK60" s="330"/>
      <c r="AL60" s="331" t="s">
        <v>549</v>
      </c>
      <c r="AM60" s="332">
        <v>6766443</v>
      </c>
      <c r="AN60" s="333">
        <v>35878</v>
      </c>
      <c r="AO60" s="334">
        <v>-30.5</v>
      </c>
      <c r="AP60" s="335">
        <v>22430</v>
      </c>
      <c r="AQ60" s="336">
        <v>-6.8</v>
      </c>
      <c r="AR60" s="337">
        <v>-23.7</v>
      </c>
    </row>
    <row r="61" spans="1:44" x14ac:dyDescent="0.15">
      <c r="A61" s="259"/>
      <c r="AK61" s="315" t="s">
        <v>554</v>
      </c>
      <c r="AL61" s="338"/>
      <c r="AM61" s="324">
        <v>15587271</v>
      </c>
      <c r="AN61" s="325">
        <v>81753</v>
      </c>
      <c r="AO61" s="326">
        <v>1.1000000000000001</v>
      </c>
      <c r="AP61" s="327">
        <v>36752</v>
      </c>
      <c r="AQ61" s="339">
        <v>-2.4</v>
      </c>
      <c r="AR61" s="329">
        <v>3.5</v>
      </c>
    </row>
    <row r="62" spans="1:44" x14ac:dyDescent="0.15">
      <c r="A62" s="259"/>
      <c r="AK62" s="330"/>
      <c r="AL62" s="331" t="s">
        <v>549</v>
      </c>
      <c r="AM62" s="332">
        <v>9899455</v>
      </c>
      <c r="AN62" s="333">
        <v>51932</v>
      </c>
      <c r="AO62" s="334">
        <v>-0.8</v>
      </c>
      <c r="AP62" s="335">
        <v>23320</v>
      </c>
      <c r="AQ62" s="336">
        <v>-2.7</v>
      </c>
      <c r="AR62" s="337">
        <v>1.9</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xHSb9SUkvRye7xV6hEZSAK+9XCPdx/hpUoRWt94alF1RZq5TapfElP6B0THubtMZYv5TZxcWxSTpoJ3F62m67w==" saltValue="UD83PB4MQHA9XEzS7WHl+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1" sqref="B1:DI1"/>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556</v>
      </c>
    </row>
    <row r="121" spans="125:125" ht="13.5" hidden="1" customHeight="1" x14ac:dyDescent="0.15">
      <c r="DU121" s="253"/>
    </row>
  </sheetData>
  <sheetProtection algorithmName="SHA-512" hashValue="JuWCju/ZUV0UFb1oJgL+2wl4vP4Uyv8OaQ/aW3mIMHwRCyH4PuoCoZWijfZskwdhqevKfzCxPqC4RYCFU4ewYw==" saltValue="Z3N7bgYc79Aqcfo7jjy92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1" sqref="B1:DI1"/>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557</v>
      </c>
    </row>
  </sheetData>
  <sheetProtection algorithmName="SHA-512" hashValue="rJE7N0XTXwLQaxHe8EPLhNpwVeScfhKb4LEQOckdDtdSzKt7UkI58Z6bGvLVHRNdRPwRJf9RA/2bkjenfEc3VQ==" saltValue="UYqFaSfXeTASmr0PuWcYX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election activeCell="B1" sqref="B1:DI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52" t="s">
        <v>3</v>
      </c>
      <c r="D47" s="1152"/>
      <c r="E47" s="1153"/>
      <c r="F47" s="11">
        <v>12.97</v>
      </c>
      <c r="G47" s="12">
        <v>9.64</v>
      </c>
      <c r="H47" s="12">
        <v>7.5</v>
      </c>
      <c r="I47" s="12">
        <v>8.18</v>
      </c>
      <c r="J47" s="13">
        <v>8.2100000000000009</v>
      </c>
    </row>
    <row r="48" spans="2:10" ht="57.75" customHeight="1" x14ac:dyDescent="0.15">
      <c r="B48" s="14"/>
      <c r="C48" s="1154" t="s">
        <v>4</v>
      </c>
      <c r="D48" s="1154"/>
      <c r="E48" s="1155"/>
      <c r="F48" s="15">
        <v>1.62</v>
      </c>
      <c r="G48" s="16">
        <v>1.62</v>
      </c>
      <c r="H48" s="16">
        <v>1.67</v>
      </c>
      <c r="I48" s="16">
        <v>1.48</v>
      </c>
      <c r="J48" s="17">
        <v>1.73</v>
      </c>
    </row>
    <row r="49" spans="2:10" ht="57.75" customHeight="1" thickBot="1" x14ac:dyDescent="0.2">
      <c r="B49" s="18"/>
      <c r="C49" s="1156" t="s">
        <v>5</v>
      </c>
      <c r="D49" s="1156"/>
      <c r="E49" s="1157"/>
      <c r="F49" s="19" t="s">
        <v>563</v>
      </c>
      <c r="G49" s="20" t="s">
        <v>564</v>
      </c>
      <c r="H49" s="20" t="s">
        <v>565</v>
      </c>
      <c r="I49" s="20" t="s">
        <v>566</v>
      </c>
      <c r="J49" s="21" t="s">
        <v>567</v>
      </c>
    </row>
    <row r="50" spans="2:10" x14ac:dyDescent="0.15"/>
  </sheetData>
  <sheetProtection algorithmName="SHA-512" hashValue="VMKBBWRCkrpwCAtAjmLFyjcORnq+Or+eyPHz1lNg6ZfDGfPP4QnB0tyTama0zBInxWcn2OY5WtlmZ7MH/OUPOg==" saltValue="AcaToui1GiBnHa2FLHyW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election activeCell="B1" sqref="B1:DI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62" t="s">
        <v>568</v>
      </c>
      <c r="D34" s="1162"/>
      <c r="E34" s="1163"/>
      <c r="F34" s="32">
        <v>6.38</v>
      </c>
      <c r="G34" s="33">
        <v>6.55</v>
      </c>
      <c r="H34" s="33">
        <v>7.17</v>
      </c>
      <c r="I34" s="33">
        <v>7.08</v>
      </c>
      <c r="J34" s="34">
        <v>6.91</v>
      </c>
      <c r="K34" s="22"/>
      <c r="L34" s="22"/>
      <c r="M34" s="22"/>
      <c r="N34" s="22"/>
      <c r="O34" s="22"/>
      <c r="P34" s="22"/>
    </row>
    <row r="35" spans="1:16" ht="39" customHeight="1" x14ac:dyDescent="0.15">
      <c r="A35" s="22"/>
      <c r="B35" s="35"/>
      <c r="C35" s="1158" t="s">
        <v>569</v>
      </c>
      <c r="D35" s="1158"/>
      <c r="E35" s="1159"/>
      <c r="F35" s="36">
        <v>1.74</v>
      </c>
      <c r="G35" s="37">
        <v>1.96</v>
      </c>
      <c r="H35" s="37">
        <v>2.46</v>
      </c>
      <c r="I35" s="37">
        <v>2.61</v>
      </c>
      <c r="J35" s="38">
        <v>2.66</v>
      </c>
      <c r="K35" s="22"/>
      <c r="L35" s="22"/>
      <c r="M35" s="22"/>
      <c r="N35" s="22"/>
      <c r="O35" s="22"/>
      <c r="P35" s="22"/>
    </row>
    <row r="36" spans="1:16" ht="39" customHeight="1" x14ac:dyDescent="0.15">
      <c r="A36" s="22"/>
      <c r="B36" s="35"/>
      <c r="C36" s="1158" t="s">
        <v>570</v>
      </c>
      <c r="D36" s="1158"/>
      <c r="E36" s="1159"/>
      <c r="F36" s="36">
        <v>1.61</v>
      </c>
      <c r="G36" s="37">
        <v>1.61</v>
      </c>
      <c r="H36" s="37">
        <v>1.66</v>
      </c>
      <c r="I36" s="37">
        <v>1.47</v>
      </c>
      <c r="J36" s="38">
        <v>1.72</v>
      </c>
      <c r="K36" s="22"/>
      <c r="L36" s="22"/>
      <c r="M36" s="22"/>
      <c r="N36" s="22"/>
      <c r="O36" s="22"/>
      <c r="P36" s="22"/>
    </row>
    <row r="37" spans="1:16" ht="39" customHeight="1" x14ac:dyDescent="0.15">
      <c r="A37" s="22"/>
      <c r="B37" s="35"/>
      <c r="C37" s="1158" t="s">
        <v>571</v>
      </c>
      <c r="D37" s="1158"/>
      <c r="E37" s="1159"/>
      <c r="F37" s="36">
        <v>1.01</v>
      </c>
      <c r="G37" s="37">
        <v>1.08</v>
      </c>
      <c r="H37" s="37">
        <v>0.42</v>
      </c>
      <c r="I37" s="37">
        <v>0.6</v>
      </c>
      <c r="J37" s="38">
        <v>0.67</v>
      </c>
      <c r="K37" s="22"/>
      <c r="L37" s="22"/>
      <c r="M37" s="22"/>
      <c r="N37" s="22"/>
      <c r="O37" s="22"/>
      <c r="P37" s="22"/>
    </row>
    <row r="38" spans="1:16" ht="39" customHeight="1" x14ac:dyDescent="0.15">
      <c r="A38" s="22"/>
      <c r="B38" s="35"/>
      <c r="C38" s="1158" t="s">
        <v>572</v>
      </c>
      <c r="D38" s="1158"/>
      <c r="E38" s="1159"/>
      <c r="F38" s="36" t="s">
        <v>517</v>
      </c>
      <c r="G38" s="37" t="s">
        <v>517</v>
      </c>
      <c r="H38" s="37">
        <v>0.15</v>
      </c>
      <c r="I38" s="37">
        <v>0.19</v>
      </c>
      <c r="J38" s="38">
        <v>0.2</v>
      </c>
      <c r="K38" s="22"/>
      <c r="L38" s="22"/>
      <c r="M38" s="22"/>
      <c r="N38" s="22"/>
      <c r="O38" s="22"/>
      <c r="P38" s="22"/>
    </row>
    <row r="39" spans="1:16" ht="39" customHeight="1" x14ac:dyDescent="0.15">
      <c r="A39" s="22"/>
      <c r="B39" s="35"/>
      <c r="C39" s="1158" t="s">
        <v>573</v>
      </c>
      <c r="D39" s="1158"/>
      <c r="E39" s="1159"/>
      <c r="F39" s="36">
        <v>0.81</v>
      </c>
      <c r="G39" s="37">
        <v>0.31</v>
      </c>
      <c r="H39" s="37">
        <v>0.27</v>
      </c>
      <c r="I39" s="37">
        <v>0.08</v>
      </c>
      <c r="J39" s="38">
        <v>0.14000000000000001</v>
      </c>
      <c r="K39" s="22"/>
      <c r="L39" s="22"/>
      <c r="M39" s="22"/>
      <c r="N39" s="22"/>
      <c r="O39" s="22"/>
      <c r="P39" s="22"/>
    </row>
    <row r="40" spans="1:16" ht="39" customHeight="1" x14ac:dyDescent="0.15">
      <c r="A40" s="22"/>
      <c r="B40" s="35"/>
      <c r="C40" s="1158" t="s">
        <v>574</v>
      </c>
      <c r="D40" s="1158"/>
      <c r="E40" s="1159"/>
      <c r="F40" s="36">
        <v>0.1</v>
      </c>
      <c r="G40" s="37">
        <v>0.11</v>
      </c>
      <c r="H40" s="37">
        <v>0.1</v>
      </c>
      <c r="I40" s="37">
        <v>0.1</v>
      </c>
      <c r="J40" s="38">
        <v>0.11</v>
      </c>
      <c r="K40" s="22"/>
      <c r="L40" s="22"/>
      <c r="M40" s="22"/>
      <c r="N40" s="22"/>
      <c r="O40" s="22"/>
      <c r="P40" s="22"/>
    </row>
    <row r="41" spans="1:16" ht="39" customHeight="1" x14ac:dyDescent="0.15">
      <c r="A41" s="22"/>
      <c r="B41" s="35"/>
      <c r="C41" s="1158" t="s">
        <v>575</v>
      </c>
      <c r="D41" s="1158"/>
      <c r="E41" s="1159"/>
      <c r="F41" s="36">
        <v>0.02</v>
      </c>
      <c r="G41" s="37">
        <v>0.09</v>
      </c>
      <c r="H41" s="37">
        <v>0.03</v>
      </c>
      <c r="I41" s="37">
        <v>0.08</v>
      </c>
      <c r="J41" s="38">
        <v>0.04</v>
      </c>
      <c r="K41" s="22"/>
      <c r="L41" s="22"/>
      <c r="M41" s="22"/>
      <c r="N41" s="22"/>
      <c r="O41" s="22"/>
      <c r="P41" s="22"/>
    </row>
    <row r="42" spans="1:16" ht="39" customHeight="1" x14ac:dyDescent="0.15">
      <c r="A42" s="22"/>
      <c r="B42" s="39"/>
      <c r="C42" s="1158" t="s">
        <v>576</v>
      </c>
      <c r="D42" s="1158"/>
      <c r="E42" s="1159"/>
      <c r="F42" s="36" t="s">
        <v>517</v>
      </c>
      <c r="G42" s="37" t="s">
        <v>517</v>
      </c>
      <c r="H42" s="37" t="s">
        <v>517</v>
      </c>
      <c r="I42" s="37" t="s">
        <v>517</v>
      </c>
      <c r="J42" s="38" t="s">
        <v>517</v>
      </c>
      <c r="K42" s="22"/>
      <c r="L42" s="22"/>
      <c r="M42" s="22"/>
      <c r="N42" s="22"/>
      <c r="O42" s="22"/>
      <c r="P42" s="22"/>
    </row>
    <row r="43" spans="1:16" ht="39" customHeight="1" thickBot="1" x14ac:dyDescent="0.2">
      <c r="A43" s="22"/>
      <c r="B43" s="40"/>
      <c r="C43" s="1160" t="s">
        <v>577</v>
      </c>
      <c r="D43" s="1160"/>
      <c r="E43" s="1161"/>
      <c r="F43" s="41">
        <v>0.06</v>
      </c>
      <c r="G43" s="42">
        <v>0.11</v>
      </c>
      <c r="H43" s="42">
        <v>0.02</v>
      </c>
      <c r="I43" s="42">
        <v>0.02</v>
      </c>
      <c r="J43" s="43">
        <v>0.01</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guHJQV0ohp94QHy3n4Vi4kmBI0ssgIewP+xQrP/Kdekv2PR+WPJ/BEuW4D080TRb6QHIcQI+02aJje2xzpA5g==" saltValue="v12KPxK7TqbSmIl48a9k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election activeCell="B1" sqref="B1:DI1"/>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558</v>
      </c>
      <c r="L44" s="54" t="s">
        <v>559</v>
      </c>
      <c r="M44" s="54" t="s">
        <v>560</v>
      </c>
      <c r="N44" s="54" t="s">
        <v>561</v>
      </c>
      <c r="O44" s="55" t="s">
        <v>562</v>
      </c>
      <c r="P44" s="46"/>
      <c r="Q44" s="46"/>
      <c r="R44" s="46"/>
      <c r="S44" s="46"/>
      <c r="T44" s="46"/>
      <c r="U44" s="46"/>
    </row>
    <row r="45" spans="1:21" ht="30.75" customHeight="1" x14ac:dyDescent="0.15">
      <c r="A45" s="46"/>
      <c r="B45" s="1187" t="s">
        <v>11</v>
      </c>
      <c r="C45" s="1188"/>
      <c r="D45" s="56"/>
      <c r="E45" s="1193" t="s">
        <v>12</v>
      </c>
      <c r="F45" s="1193"/>
      <c r="G45" s="1193"/>
      <c r="H45" s="1193"/>
      <c r="I45" s="1193"/>
      <c r="J45" s="1194"/>
      <c r="K45" s="57">
        <v>9562</v>
      </c>
      <c r="L45" s="58">
        <v>9829</v>
      </c>
      <c r="M45" s="58">
        <v>9813</v>
      </c>
      <c r="N45" s="58">
        <v>9974</v>
      </c>
      <c r="O45" s="59">
        <v>10160</v>
      </c>
      <c r="P45" s="46"/>
      <c r="Q45" s="46"/>
      <c r="R45" s="46"/>
      <c r="S45" s="46"/>
      <c r="T45" s="46"/>
      <c r="U45" s="46"/>
    </row>
    <row r="46" spans="1:21" ht="30.75" customHeight="1" x14ac:dyDescent="0.15">
      <c r="A46" s="46"/>
      <c r="B46" s="1189"/>
      <c r="C46" s="1190"/>
      <c r="D46" s="60"/>
      <c r="E46" s="1166" t="s">
        <v>13</v>
      </c>
      <c r="F46" s="1166"/>
      <c r="G46" s="1166"/>
      <c r="H46" s="1166"/>
      <c r="I46" s="1166"/>
      <c r="J46" s="1167"/>
      <c r="K46" s="61" t="s">
        <v>517</v>
      </c>
      <c r="L46" s="62" t="s">
        <v>517</v>
      </c>
      <c r="M46" s="62" t="s">
        <v>517</v>
      </c>
      <c r="N46" s="62" t="s">
        <v>517</v>
      </c>
      <c r="O46" s="63" t="s">
        <v>517</v>
      </c>
      <c r="P46" s="46"/>
      <c r="Q46" s="46"/>
      <c r="R46" s="46"/>
      <c r="S46" s="46"/>
      <c r="T46" s="46"/>
      <c r="U46" s="46"/>
    </row>
    <row r="47" spans="1:21" ht="30.75" customHeight="1" x14ac:dyDescent="0.15">
      <c r="A47" s="46"/>
      <c r="B47" s="1189"/>
      <c r="C47" s="1190"/>
      <c r="D47" s="60"/>
      <c r="E47" s="1166" t="s">
        <v>14</v>
      </c>
      <c r="F47" s="1166"/>
      <c r="G47" s="1166"/>
      <c r="H47" s="1166"/>
      <c r="I47" s="1166"/>
      <c r="J47" s="1167"/>
      <c r="K47" s="61" t="s">
        <v>517</v>
      </c>
      <c r="L47" s="62" t="s">
        <v>517</v>
      </c>
      <c r="M47" s="62" t="s">
        <v>517</v>
      </c>
      <c r="N47" s="62" t="s">
        <v>517</v>
      </c>
      <c r="O47" s="63" t="s">
        <v>517</v>
      </c>
      <c r="P47" s="46"/>
      <c r="Q47" s="46"/>
      <c r="R47" s="46"/>
      <c r="S47" s="46"/>
      <c r="T47" s="46"/>
      <c r="U47" s="46"/>
    </row>
    <row r="48" spans="1:21" ht="30.75" customHeight="1" x14ac:dyDescent="0.15">
      <c r="A48" s="46"/>
      <c r="B48" s="1189"/>
      <c r="C48" s="1190"/>
      <c r="D48" s="60"/>
      <c r="E48" s="1166" t="s">
        <v>15</v>
      </c>
      <c r="F48" s="1166"/>
      <c r="G48" s="1166"/>
      <c r="H48" s="1166"/>
      <c r="I48" s="1166"/>
      <c r="J48" s="1167"/>
      <c r="K48" s="61">
        <v>1899</v>
      </c>
      <c r="L48" s="62">
        <v>1864</v>
      </c>
      <c r="M48" s="62">
        <v>1835</v>
      </c>
      <c r="N48" s="62">
        <v>1984</v>
      </c>
      <c r="O48" s="63">
        <v>2101</v>
      </c>
      <c r="P48" s="46"/>
      <c r="Q48" s="46"/>
      <c r="R48" s="46"/>
      <c r="S48" s="46"/>
      <c r="T48" s="46"/>
      <c r="U48" s="46"/>
    </row>
    <row r="49" spans="1:21" ht="30.75" customHeight="1" x14ac:dyDescent="0.15">
      <c r="A49" s="46"/>
      <c r="B49" s="1189"/>
      <c r="C49" s="1190"/>
      <c r="D49" s="60"/>
      <c r="E49" s="1166" t="s">
        <v>16</v>
      </c>
      <c r="F49" s="1166"/>
      <c r="G49" s="1166"/>
      <c r="H49" s="1166"/>
      <c r="I49" s="1166"/>
      <c r="J49" s="1167"/>
      <c r="K49" s="61">
        <v>167</v>
      </c>
      <c r="L49" s="62">
        <v>175</v>
      </c>
      <c r="M49" s="62">
        <v>173</v>
      </c>
      <c r="N49" s="62" t="s">
        <v>517</v>
      </c>
      <c r="O49" s="63" t="s">
        <v>517</v>
      </c>
      <c r="P49" s="46"/>
      <c r="Q49" s="46"/>
      <c r="R49" s="46"/>
      <c r="S49" s="46"/>
      <c r="T49" s="46"/>
      <c r="U49" s="46"/>
    </row>
    <row r="50" spans="1:21" ht="30.75" customHeight="1" x14ac:dyDescent="0.15">
      <c r="A50" s="46"/>
      <c r="B50" s="1189"/>
      <c r="C50" s="1190"/>
      <c r="D50" s="60"/>
      <c r="E50" s="1166" t="s">
        <v>17</v>
      </c>
      <c r="F50" s="1166"/>
      <c r="G50" s="1166"/>
      <c r="H50" s="1166"/>
      <c r="I50" s="1166"/>
      <c r="J50" s="1167"/>
      <c r="K50" s="61">
        <v>221</v>
      </c>
      <c r="L50" s="62">
        <v>222</v>
      </c>
      <c r="M50" s="62">
        <v>211</v>
      </c>
      <c r="N50" s="62">
        <v>210</v>
      </c>
      <c r="O50" s="63">
        <v>209</v>
      </c>
      <c r="P50" s="46"/>
      <c r="Q50" s="46"/>
      <c r="R50" s="46"/>
      <c r="S50" s="46"/>
      <c r="T50" s="46"/>
      <c r="U50" s="46"/>
    </row>
    <row r="51" spans="1:21" ht="30.75" customHeight="1" x14ac:dyDescent="0.15">
      <c r="A51" s="46"/>
      <c r="B51" s="1191"/>
      <c r="C51" s="1192"/>
      <c r="D51" s="64"/>
      <c r="E51" s="1166" t="s">
        <v>18</v>
      </c>
      <c r="F51" s="1166"/>
      <c r="G51" s="1166"/>
      <c r="H51" s="1166"/>
      <c r="I51" s="1166"/>
      <c r="J51" s="1167"/>
      <c r="K51" s="61" t="s">
        <v>517</v>
      </c>
      <c r="L51" s="62" t="s">
        <v>517</v>
      </c>
      <c r="M51" s="62" t="s">
        <v>517</v>
      </c>
      <c r="N51" s="62" t="s">
        <v>517</v>
      </c>
      <c r="O51" s="63" t="s">
        <v>517</v>
      </c>
      <c r="P51" s="46"/>
      <c r="Q51" s="46"/>
      <c r="R51" s="46"/>
      <c r="S51" s="46"/>
      <c r="T51" s="46"/>
      <c r="U51" s="46"/>
    </row>
    <row r="52" spans="1:21" ht="30.75" customHeight="1" x14ac:dyDescent="0.15">
      <c r="A52" s="46"/>
      <c r="B52" s="1164" t="s">
        <v>19</v>
      </c>
      <c r="C52" s="1165"/>
      <c r="D52" s="64"/>
      <c r="E52" s="1166" t="s">
        <v>20</v>
      </c>
      <c r="F52" s="1166"/>
      <c r="G52" s="1166"/>
      <c r="H52" s="1166"/>
      <c r="I52" s="1166"/>
      <c r="J52" s="1167"/>
      <c r="K52" s="61">
        <v>9828</v>
      </c>
      <c r="L52" s="62">
        <v>9955</v>
      </c>
      <c r="M52" s="62">
        <v>9966</v>
      </c>
      <c r="N52" s="62">
        <v>9851</v>
      </c>
      <c r="O52" s="63">
        <v>9922</v>
      </c>
      <c r="P52" s="46"/>
      <c r="Q52" s="46"/>
      <c r="R52" s="46"/>
      <c r="S52" s="46"/>
      <c r="T52" s="46"/>
      <c r="U52" s="46"/>
    </row>
    <row r="53" spans="1:21" ht="30.75" customHeight="1" thickBot="1" x14ac:dyDescent="0.2">
      <c r="A53" s="46"/>
      <c r="B53" s="1168" t="s">
        <v>21</v>
      </c>
      <c r="C53" s="1169"/>
      <c r="D53" s="65"/>
      <c r="E53" s="1170" t="s">
        <v>22</v>
      </c>
      <c r="F53" s="1170"/>
      <c r="G53" s="1170"/>
      <c r="H53" s="1170"/>
      <c r="I53" s="1170"/>
      <c r="J53" s="1171"/>
      <c r="K53" s="66">
        <v>2021</v>
      </c>
      <c r="L53" s="67">
        <v>2135</v>
      </c>
      <c r="M53" s="67">
        <v>2066</v>
      </c>
      <c r="N53" s="67">
        <v>2317</v>
      </c>
      <c r="O53" s="68">
        <v>2548</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578</v>
      </c>
      <c r="P56" s="46"/>
      <c r="Q56" s="46"/>
      <c r="R56" s="46"/>
      <c r="S56" s="46"/>
      <c r="T56" s="46"/>
      <c r="U56" s="46"/>
    </row>
    <row r="57" spans="1:21" ht="31.5" customHeight="1" thickBot="1" x14ac:dyDescent="0.2">
      <c r="A57" s="46"/>
      <c r="B57" s="74"/>
      <c r="C57" s="75"/>
      <c r="D57" s="75"/>
      <c r="E57" s="76"/>
      <c r="F57" s="76"/>
      <c r="G57" s="76"/>
      <c r="H57" s="76"/>
      <c r="I57" s="76"/>
      <c r="J57" s="77" t="s">
        <v>2</v>
      </c>
      <c r="K57" s="78" t="s">
        <v>579</v>
      </c>
      <c r="L57" s="79" t="s">
        <v>580</v>
      </c>
      <c r="M57" s="79" t="s">
        <v>581</v>
      </c>
      <c r="N57" s="79" t="s">
        <v>582</v>
      </c>
      <c r="O57" s="80" t="s">
        <v>583</v>
      </c>
      <c r="P57" s="46"/>
      <c r="Q57" s="46"/>
      <c r="R57" s="46"/>
      <c r="S57" s="46"/>
      <c r="T57" s="46"/>
      <c r="U57" s="46"/>
    </row>
    <row r="58" spans="1:21" ht="31.5" customHeight="1" x14ac:dyDescent="0.15">
      <c r="B58" s="1172" t="s">
        <v>26</v>
      </c>
      <c r="C58" s="1173"/>
      <c r="D58" s="1178" t="s">
        <v>27</v>
      </c>
      <c r="E58" s="1179"/>
      <c r="F58" s="1179"/>
      <c r="G58" s="1179"/>
      <c r="H58" s="1179"/>
      <c r="I58" s="1179"/>
      <c r="J58" s="1180"/>
      <c r="K58" s="81"/>
      <c r="L58" s="82"/>
      <c r="M58" s="82"/>
      <c r="N58" s="82"/>
      <c r="O58" s="83"/>
    </row>
    <row r="59" spans="1:21" ht="31.5" customHeight="1" x14ac:dyDescent="0.15">
      <c r="B59" s="1174"/>
      <c r="C59" s="1175"/>
      <c r="D59" s="1181" t="s">
        <v>28</v>
      </c>
      <c r="E59" s="1182"/>
      <c r="F59" s="1182"/>
      <c r="G59" s="1182"/>
      <c r="H59" s="1182"/>
      <c r="I59" s="1182"/>
      <c r="J59" s="1183"/>
      <c r="K59" s="84"/>
      <c r="L59" s="85"/>
      <c r="M59" s="85"/>
      <c r="N59" s="85"/>
      <c r="O59" s="86"/>
    </row>
    <row r="60" spans="1:21" ht="31.5" customHeight="1" thickBot="1" x14ac:dyDescent="0.2">
      <c r="B60" s="1176"/>
      <c r="C60" s="1177"/>
      <c r="D60" s="1184" t="s">
        <v>29</v>
      </c>
      <c r="E60" s="1185"/>
      <c r="F60" s="1185"/>
      <c r="G60" s="1185"/>
      <c r="H60" s="1185"/>
      <c r="I60" s="1185"/>
      <c r="J60" s="1186"/>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UVKVQiN04l5sg+J0RavC+xOxX8fXu35JjqFM3TX5SFAHIzWaDKLXzVskXBSzQyD7Yvp3BLAZgy3c+er3nGshyQ==" saltValue="w6+g2f0979EURKngTe4AM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election activeCell="B1" sqref="B1:DI1"/>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558</v>
      </c>
      <c r="J40" s="101" t="s">
        <v>559</v>
      </c>
      <c r="K40" s="101" t="s">
        <v>560</v>
      </c>
      <c r="L40" s="101" t="s">
        <v>561</v>
      </c>
      <c r="M40" s="102" t="s">
        <v>562</v>
      </c>
    </row>
    <row r="41" spans="2:13" ht="27.75" customHeight="1" x14ac:dyDescent="0.15">
      <c r="B41" s="1207" t="s">
        <v>32</v>
      </c>
      <c r="C41" s="1208"/>
      <c r="D41" s="103"/>
      <c r="E41" s="1209" t="s">
        <v>33</v>
      </c>
      <c r="F41" s="1209"/>
      <c r="G41" s="1209"/>
      <c r="H41" s="1210"/>
      <c r="I41" s="342">
        <v>104771</v>
      </c>
      <c r="J41" s="343">
        <v>108319</v>
      </c>
      <c r="K41" s="343">
        <v>111427</v>
      </c>
      <c r="L41" s="343">
        <v>113182</v>
      </c>
      <c r="M41" s="344">
        <v>109806</v>
      </c>
    </row>
    <row r="42" spans="2:13" ht="27.75" customHeight="1" x14ac:dyDescent="0.15">
      <c r="B42" s="1197"/>
      <c r="C42" s="1198"/>
      <c r="D42" s="104"/>
      <c r="E42" s="1201" t="s">
        <v>34</v>
      </c>
      <c r="F42" s="1201"/>
      <c r="G42" s="1201"/>
      <c r="H42" s="1202"/>
      <c r="I42" s="345">
        <v>23</v>
      </c>
      <c r="J42" s="346">
        <v>10</v>
      </c>
      <c r="K42" s="346">
        <v>7</v>
      </c>
      <c r="L42" s="346">
        <v>5</v>
      </c>
      <c r="M42" s="347">
        <v>3</v>
      </c>
    </row>
    <row r="43" spans="2:13" ht="27.75" customHeight="1" x14ac:dyDescent="0.15">
      <c r="B43" s="1197"/>
      <c r="C43" s="1198"/>
      <c r="D43" s="104"/>
      <c r="E43" s="1201" t="s">
        <v>35</v>
      </c>
      <c r="F43" s="1201"/>
      <c r="G43" s="1201"/>
      <c r="H43" s="1202"/>
      <c r="I43" s="345">
        <v>27258</v>
      </c>
      <c r="J43" s="346">
        <v>26366</v>
      </c>
      <c r="K43" s="346">
        <v>26355</v>
      </c>
      <c r="L43" s="346">
        <v>27525</v>
      </c>
      <c r="M43" s="347">
        <v>28061</v>
      </c>
    </row>
    <row r="44" spans="2:13" ht="27.75" customHeight="1" x14ac:dyDescent="0.15">
      <c r="B44" s="1197"/>
      <c r="C44" s="1198"/>
      <c r="D44" s="104"/>
      <c r="E44" s="1201" t="s">
        <v>36</v>
      </c>
      <c r="F44" s="1201"/>
      <c r="G44" s="1201"/>
      <c r="H44" s="1202"/>
      <c r="I44" s="345">
        <v>1843</v>
      </c>
      <c r="J44" s="346">
        <v>1702</v>
      </c>
      <c r="K44" s="346">
        <v>1555</v>
      </c>
      <c r="L44" s="346" t="s">
        <v>517</v>
      </c>
      <c r="M44" s="347" t="s">
        <v>517</v>
      </c>
    </row>
    <row r="45" spans="2:13" ht="27.75" customHeight="1" x14ac:dyDescent="0.15">
      <c r="B45" s="1197"/>
      <c r="C45" s="1198"/>
      <c r="D45" s="104"/>
      <c r="E45" s="1201" t="s">
        <v>37</v>
      </c>
      <c r="F45" s="1201"/>
      <c r="G45" s="1201"/>
      <c r="H45" s="1202"/>
      <c r="I45" s="345">
        <v>13682</v>
      </c>
      <c r="J45" s="346">
        <v>13570</v>
      </c>
      <c r="K45" s="346">
        <v>13687</v>
      </c>
      <c r="L45" s="346">
        <v>13723</v>
      </c>
      <c r="M45" s="347">
        <v>13562</v>
      </c>
    </row>
    <row r="46" spans="2:13" ht="27.75" customHeight="1" x14ac:dyDescent="0.15">
      <c r="B46" s="1197"/>
      <c r="C46" s="1198"/>
      <c r="D46" s="105"/>
      <c r="E46" s="1201" t="s">
        <v>38</v>
      </c>
      <c r="F46" s="1201"/>
      <c r="G46" s="1201"/>
      <c r="H46" s="1202"/>
      <c r="I46" s="345" t="s">
        <v>517</v>
      </c>
      <c r="J46" s="346" t="s">
        <v>517</v>
      </c>
      <c r="K46" s="346" t="s">
        <v>517</v>
      </c>
      <c r="L46" s="346" t="s">
        <v>517</v>
      </c>
      <c r="M46" s="347" t="s">
        <v>517</v>
      </c>
    </row>
    <row r="47" spans="2:13" ht="27.75" customHeight="1" x14ac:dyDescent="0.15">
      <c r="B47" s="1197"/>
      <c r="C47" s="1198"/>
      <c r="D47" s="106"/>
      <c r="E47" s="1211" t="s">
        <v>39</v>
      </c>
      <c r="F47" s="1212"/>
      <c r="G47" s="1212"/>
      <c r="H47" s="1213"/>
      <c r="I47" s="345" t="s">
        <v>517</v>
      </c>
      <c r="J47" s="346" t="s">
        <v>517</v>
      </c>
      <c r="K47" s="346" t="s">
        <v>517</v>
      </c>
      <c r="L47" s="346" t="s">
        <v>517</v>
      </c>
      <c r="M47" s="347" t="s">
        <v>517</v>
      </c>
    </row>
    <row r="48" spans="2:13" ht="27.75" customHeight="1" x14ac:dyDescent="0.15">
      <c r="B48" s="1197"/>
      <c r="C48" s="1198"/>
      <c r="D48" s="104"/>
      <c r="E48" s="1201" t="s">
        <v>40</v>
      </c>
      <c r="F48" s="1201"/>
      <c r="G48" s="1201"/>
      <c r="H48" s="1202"/>
      <c r="I48" s="345" t="s">
        <v>517</v>
      </c>
      <c r="J48" s="346" t="s">
        <v>517</v>
      </c>
      <c r="K48" s="346" t="s">
        <v>517</v>
      </c>
      <c r="L48" s="346" t="s">
        <v>517</v>
      </c>
      <c r="M48" s="347" t="s">
        <v>517</v>
      </c>
    </row>
    <row r="49" spans="2:13" ht="27.75" customHeight="1" x14ac:dyDescent="0.15">
      <c r="B49" s="1199"/>
      <c r="C49" s="1200"/>
      <c r="D49" s="104"/>
      <c r="E49" s="1201" t="s">
        <v>41</v>
      </c>
      <c r="F49" s="1201"/>
      <c r="G49" s="1201"/>
      <c r="H49" s="1202"/>
      <c r="I49" s="345" t="s">
        <v>517</v>
      </c>
      <c r="J49" s="346" t="s">
        <v>517</v>
      </c>
      <c r="K49" s="346" t="s">
        <v>517</v>
      </c>
      <c r="L49" s="346" t="s">
        <v>517</v>
      </c>
      <c r="M49" s="347" t="s">
        <v>517</v>
      </c>
    </row>
    <row r="50" spans="2:13" ht="27.75" customHeight="1" x14ac:dyDescent="0.15">
      <c r="B50" s="1195" t="s">
        <v>42</v>
      </c>
      <c r="C50" s="1196"/>
      <c r="D50" s="107"/>
      <c r="E50" s="1201" t="s">
        <v>43</v>
      </c>
      <c r="F50" s="1201"/>
      <c r="G50" s="1201"/>
      <c r="H50" s="1202"/>
      <c r="I50" s="345">
        <v>20501</v>
      </c>
      <c r="J50" s="346">
        <v>18654</v>
      </c>
      <c r="K50" s="346">
        <v>15619</v>
      </c>
      <c r="L50" s="346">
        <v>16713</v>
      </c>
      <c r="M50" s="347">
        <v>18592</v>
      </c>
    </row>
    <row r="51" spans="2:13" ht="27.75" customHeight="1" x14ac:dyDescent="0.15">
      <c r="B51" s="1197"/>
      <c r="C51" s="1198"/>
      <c r="D51" s="104"/>
      <c r="E51" s="1201" t="s">
        <v>44</v>
      </c>
      <c r="F51" s="1201"/>
      <c r="G51" s="1201"/>
      <c r="H51" s="1202"/>
      <c r="I51" s="345">
        <v>18629</v>
      </c>
      <c r="J51" s="346">
        <v>17458</v>
      </c>
      <c r="K51" s="346">
        <v>17567</v>
      </c>
      <c r="L51" s="346">
        <v>17254</v>
      </c>
      <c r="M51" s="347">
        <v>16926</v>
      </c>
    </row>
    <row r="52" spans="2:13" ht="27.75" customHeight="1" x14ac:dyDescent="0.15">
      <c r="B52" s="1199"/>
      <c r="C52" s="1200"/>
      <c r="D52" s="104"/>
      <c r="E52" s="1201" t="s">
        <v>45</v>
      </c>
      <c r="F52" s="1201"/>
      <c r="G52" s="1201"/>
      <c r="H52" s="1202"/>
      <c r="I52" s="345">
        <v>99626</v>
      </c>
      <c r="J52" s="346">
        <v>99808</v>
      </c>
      <c r="K52" s="346">
        <v>98299</v>
      </c>
      <c r="L52" s="346">
        <v>95979</v>
      </c>
      <c r="M52" s="347">
        <v>91471</v>
      </c>
    </row>
    <row r="53" spans="2:13" ht="27.75" customHeight="1" thickBot="1" x14ac:dyDescent="0.2">
      <c r="B53" s="1203" t="s">
        <v>46</v>
      </c>
      <c r="C53" s="1204"/>
      <c r="D53" s="108"/>
      <c r="E53" s="1205" t="s">
        <v>47</v>
      </c>
      <c r="F53" s="1205"/>
      <c r="G53" s="1205"/>
      <c r="H53" s="1206"/>
      <c r="I53" s="348">
        <v>8822</v>
      </c>
      <c r="J53" s="349">
        <v>14048</v>
      </c>
      <c r="K53" s="349">
        <v>21547</v>
      </c>
      <c r="L53" s="349">
        <v>24488</v>
      </c>
      <c r="M53" s="350">
        <v>24442</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p9jtMufpdudVguCUYaFIyjUCaq2R6NaCTXW8N8yctaQrx20cZoOVlFKLhvBm8bqDB+L9F8S6Ai6pConHRlJK2A==" saltValue="9960SmPRTcf0pOVHCM0T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election activeCell="B1" sqref="B1:DI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560</v>
      </c>
      <c r="G54" s="117" t="s">
        <v>561</v>
      </c>
      <c r="H54" s="118" t="s">
        <v>562</v>
      </c>
    </row>
    <row r="55" spans="2:8" ht="52.5" customHeight="1" x14ac:dyDescent="0.15">
      <c r="B55" s="119"/>
      <c r="C55" s="1222" t="s">
        <v>50</v>
      </c>
      <c r="D55" s="1222"/>
      <c r="E55" s="1223"/>
      <c r="F55" s="120">
        <v>3527</v>
      </c>
      <c r="G55" s="120">
        <v>3985</v>
      </c>
      <c r="H55" s="121">
        <v>3927</v>
      </c>
    </row>
    <row r="56" spans="2:8" ht="52.5" customHeight="1" x14ac:dyDescent="0.15">
      <c r="B56" s="122"/>
      <c r="C56" s="1224" t="s">
        <v>51</v>
      </c>
      <c r="D56" s="1224"/>
      <c r="E56" s="1225"/>
      <c r="F56" s="123">
        <v>3383</v>
      </c>
      <c r="G56" s="123">
        <v>5136</v>
      </c>
      <c r="H56" s="124">
        <v>4544</v>
      </c>
    </row>
    <row r="57" spans="2:8" ht="53.25" customHeight="1" x14ac:dyDescent="0.15">
      <c r="B57" s="122"/>
      <c r="C57" s="1226" t="s">
        <v>52</v>
      </c>
      <c r="D57" s="1226"/>
      <c r="E57" s="1227"/>
      <c r="F57" s="125">
        <v>12382</v>
      </c>
      <c r="G57" s="125">
        <v>11449</v>
      </c>
      <c r="H57" s="126">
        <v>10807</v>
      </c>
    </row>
    <row r="58" spans="2:8" ht="45.75" customHeight="1" x14ac:dyDescent="0.15">
      <c r="B58" s="127"/>
      <c r="C58" s="1214" t="s">
        <v>606</v>
      </c>
      <c r="D58" s="1215"/>
      <c r="E58" s="1216"/>
      <c r="F58" s="128">
        <v>4937</v>
      </c>
      <c r="G58" s="128">
        <v>4862</v>
      </c>
      <c r="H58" s="129">
        <v>4783</v>
      </c>
    </row>
    <row r="59" spans="2:8" ht="45.75" customHeight="1" x14ac:dyDescent="0.15">
      <c r="B59" s="127"/>
      <c r="C59" s="1214" t="s">
        <v>607</v>
      </c>
      <c r="D59" s="1215"/>
      <c r="E59" s="1216"/>
      <c r="F59" s="128">
        <v>1717</v>
      </c>
      <c r="G59" s="128">
        <v>1717</v>
      </c>
      <c r="H59" s="129">
        <v>1717</v>
      </c>
    </row>
    <row r="60" spans="2:8" ht="45.75" customHeight="1" x14ac:dyDescent="0.15">
      <c r="B60" s="127"/>
      <c r="C60" s="1214" t="s">
        <v>608</v>
      </c>
      <c r="D60" s="1215"/>
      <c r="E60" s="1216"/>
      <c r="F60" s="128">
        <v>1529</v>
      </c>
      <c r="G60" s="128">
        <v>1413</v>
      </c>
      <c r="H60" s="129">
        <v>1295</v>
      </c>
    </row>
    <row r="61" spans="2:8" ht="45.75" customHeight="1" x14ac:dyDescent="0.15">
      <c r="B61" s="127"/>
      <c r="C61" s="1214" t="s">
        <v>609</v>
      </c>
      <c r="D61" s="1215"/>
      <c r="E61" s="1216"/>
      <c r="F61" s="128">
        <v>2075</v>
      </c>
      <c r="G61" s="128">
        <v>1483</v>
      </c>
      <c r="H61" s="129">
        <v>1157</v>
      </c>
    </row>
    <row r="62" spans="2:8" ht="45.75" customHeight="1" thickBot="1" x14ac:dyDescent="0.2">
      <c r="B62" s="130"/>
      <c r="C62" s="1217" t="s">
        <v>610</v>
      </c>
      <c r="D62" s="1218"/>
      <c r="E62" s="1219"/>
      <c r="F62" s="131">
        <v>905</v>
      </c>
      <c r="G62" s="131">
        <v>905</v>
      </c>
      <c r="H62" s="132">
        <v>905</v>
      </c>
    </row>
    <row r="63" spans="2:8" ht="52.5" customHeight="1" thickBot="1" x14ac:dyDescent="0.2">
      <c r="B63" s="133"/>
      <c r="C63" s="1220" t="s">
        <v>53</v>
      </c>
      <c r="D63" s="1220"/>
      <c r="E63" s="1221"/>
      <c r="F63" s="134">
        <v>19292</v>
      </c>
      <c r="G63" s="134">
        <v>20569</v>
      </c>
      <c r="H63" s="135">
        <v>19278</v>
      </c>
    </row>
    <row r="64" spans="2:8" x14ac:dyDescent="0.15"/>
  </sheetData>
  <sheetProtection algorithmName="SHA-512" hashValue="A4NakjdfINmwK6g4dVVqKRpGXxGhDT/AMWKPA6iwHa1Ecfbrr/UDMIZEoRHKvzOGKKuF6lqCWCgHZDoaI/DPWQ==" saltValue="YVG5MKV9eFO5FQYuAQ/v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election activeCell="B1" sqref="B1:DI1"/>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611</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612</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36" t="s">
        <v>613</v>
      </c>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8"/>
    </row>
    <row r="44" spans="2:109" x14ac:dyDescent="0.15">
      <c r="B44" s="259"/>
      <c r="AN44" s="1239"/>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c r="CB44" s="1240"/>
      <c r="CC44" s="1240"/>
      <c r="CD44" s="1240"/>
      <c r="CE44" s="1240"/>
      <c r="CF44" s="1240"/>
      <c r="CG44" s="1240"/>
      <c r="CH44" s="1240"/>
      <c r="CI44" s="1240"/>
      <c r="CJ44" s="1240"/>
      <c r="CK44" s="1240"/>
      <c r="CL44" s="1240"/>
      <c r="CM44" s="1240"/>
      <c r="CN44" s="1240"/>
      <c r="CO44" s="1240"/>
      <c r="CP44" s="1240"/>
      <c r="CQ44" s="1240"/>
      <c r="CR44" s="1240"/>
      <c r="CS44" s="1240"/>
      <c r="CT44" s="1240"/>
      <c r="CU44" s="1240"/>
      <c r="CV44" s="1240"/>
      <c r="CW44" s="1240"/>
      <c r="CX44" s="1240"/>
      <c r="CY44" s="1240"/>
      <c r="CZ44" s="1240"/>
      <c r="DA44" s="1240"/>
      <c r="DB44" s="1240"/>
      <c r="DC44" s="1241"/>
    </row>
    <row r="45" spans="2:109" x14ac:dyDescent="0.15">
      <c r="B45" s="259"/>
      <c r="AN45" s="1239"/>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c r="CB45" s="1240"/>
      <c r="CC45" s="1240"/>
      <c r="CD45" s="1240"/>
      <c r="CE45" s="1240"/>
      <c r="CF45" s="1240"/>
      <c r="CG45" s="1240"/>
      <c r="CH45" s="1240"/>
      <c r="CI45" s="1240"/>
      <c r="CJ45" s="1240"/>
      <c r="CK45" s="1240"/>
      <c r="CL45" s="1240"/>
      <c r="CM45" s="1240"/>
      <c r="CN45" s="1240"/>
      <c r="CO45" s="1240"/>
      <c r="CP45" s="1240"/>
      <c r="CQ45" s="1240"/>
      <c r="CR45" s="1240"/>
      <c r="CS45" s="1240"/>
      <c r="CT45" s="1240"/>
      <c r="CU45" s="1240"/>
      <c r="CV45" s="1240"/>
      <c r="CW45" s="1240"/>
      <c r="CX45" s="1240"/>
      <c r="CY45" s="1240"/>
      <c r="CZ45" s="1240"/>
      <c r="DA45" s="1240"/>
      <c r="DB45" s="1240"/>
      <c r="DC45" s="1241"/>
    </row>
    <row r="46" spans="2:109" x14ac:dyDescent="0.15">
      <c r="B46" s="259"/>
      <c r="AN46" s="1239"/>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0"/>
      <c r="DA46" s="1240"/>
      <c r="DB46" s="1240"/>
      <c r="DC46" s="1241"/>
    </row>
    <row r="47" spans="2:109" x14ac:dyDescent="0.15">
      <c r="B47" s="259"/>
      <c r="AN47" s="1242"/>
      <c r="AO47" s="1243"/>
      <c r="AP47" s="1243"/>
      <c r="AQ47" s="1243"/>
      <c r="AR47" s="1243"/>
      <c r="AS47" s="1243"/>
      <c r="AT47" s="1243"/>
      <c r="AU47" s="1243"/>
      <c r="AV47" s="1243"/>
      <c r="AW47" s="1243"/>
      <c r="AX47" s="1243"/>
      <c r="AY47" s="1243"/>
      <c r="AZ47" s="1243"/>
      <c r="BA47" s="1243"/>
      <c r="BB47" s="1243"/>
      <c r="BC47" s="1243"/>
      <c r="BD47" s="1243"/>
      <c r="BE47" s="1243"/>
      <c r="BF47" s="1243"/>
      <c r="BG47" s="1243"/>
      <c r="BH47" s="1243"/>
      <c r="BI47" s="1243"/>
      <c r="BJ47" s="1243"/>
      <c r="BK47" s="1243"/>
      <c r="BL47" s="1243"/>
      <c r="BM47" s="1243"/>
      <c r="BN47" s="1243"/>
      <c r="BO47" s="1243"/>
      <c r="BP47" s="1243"/>
      <c r="BQ47" s="1243"/>
      <c r="BR47" s="1243"/>
      <c r="BS47" s="1243"/>
      <c r="BT47" s="1243"/>
      <c r="BU47" s="1243"/>
      <c r="BV47" s="1243"/>
      <c r="BW47" s="1243"/>
      <c r="BX47" s="1243"/>
      <c r="BY47" s="1243"/>
      <c r="BZ47" s="1243"/>
      <c r="CA47" s="1243"/>
      <c r="CB47" s="1243"/>
      <c r="CC47" s="1243"/>
      <c r="CD47" s="1243"/>
      <c r="CE47" s="1243"/>
      <c r="CF47" s="1243"/>
      <c r="CG47" s="1243"/>
      <c r="CH47" s="1243"/>
      <c r="CI47" s="1243"/>
      <c r="CJ47" s="1243"/>
      <c r="CK47" s="1243"/>
      <c r="CL47" s="1243"/>
      <c r="CM47" s="1243"/>
      <c r="CN47" s="1243"/>
      <c r="CO47" s="1243"/>
      <c r="CP47" s="1243"/>
      <c r="CQ47" s="1243"/>
      <c r="CR47" s="1243"/>
      <c r="CS47" s="1243"/>
      <c r="CT47" s="1243"/>
      <c r="CU47" s="1243"/>
      <c r="CV47" s="1243"/>
      <c r="CW47" s="1243"/>
      <c r="CX47" s="1243"/>
      <c r="CY47" s="1243"/>
      <c r="CZ47" s="1243"/>
      <c r="DA47" s="1243"/>
      <c r="DB47" s="1243"/>
      <c r="DC47" s="1244"/>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614</v>
      </c>
    </row>
    <row r="50" spans="1:109" x14ac:dyDescent="0.15">
      <c r="B50" s="259"/>
      <c r="G50" s="1228"/>
      <c r="H50" s="1228"/>
      <c r="I50" s="1228"/>
      <c r="J50" s="1228"/>
      <c r="K50" s="360"/>
      <c r="L50" s="360"/>
      <c r="M50" s="361"/>
      <c r="N50" s="361"/>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34" t="s">
        <v>558</v>
      </c>
      <c r="BQ50" s="1234"/>
      <c r="BR50" s="1234"/>
      <c r="BS50" s="1234"/>
      <c r="BT50" s="1234"/>
      <c r="BU50" s="1234"/>
      <c r="BV50" s="1234"/>
      <c r="BW50" s="1234"/>
      <c r="BX50" s="1234" t="s">
        <v>559</v>
      </c>
      <c r="BY50" s="1234"/>
      <c r="BZ50" s="1234"/>
      <c r="CA50" s="1234"/>
      <c r="CB50" s="1234"/>
      <c r="CC50" s="1234"/>
      <c r="CD50" s="1234"/>
      <c r="CE50" s="1234"/>
      <c r="CF50" s="1234" t="s">
        <v>560</v>
      </c>
      <c r="CG50" s="1234"/>
      <c r="CH50" s="1234"/>
      <c r="CI50" s="1234"/>
      <c r="CJ50" s="1234"/>
      <c r="CK50" s="1234"/>
      <c r="CL50" s="1234"/>
      <c r="CM50" s="1234"/>
      <c r="CN50" s="1234" t="s">
        <v>561</v>
      </c>
      <c r="CO50" s="1234"/>
      <c r="CP50" s="1234"/>
      <c r="CQ50" s="1234"/>
      <c r="CR50" s="1234"/>
      <c r="CS50" s="1234"/>
      <c r="CT50" s="1234"/>
      <c r="CU50" s="1234"/>
      <c r="CV50" s="1234" t="s">
        <v>562</v>
      </c>
      <c r="CW50" s="1234"/>
      <c r="CX50" s="1234"/>
      <c r="CY50" s="1234"/>
      <c r="CZ50" s="1234"/>
      <c r="DA50" s="1234"/>
      <c r="DB50" s="1234"/>
      <c r="DC50" s="1234"/>
    </row>
    <row r="51" spans="1:109" ht="13.5" customHeight="1" x14ac:dyDescent="0.15">
      <c r="B51" s="259"/>
      <c r="G51" s="1245"/>
      <c r="H51" s="1245"/>
      <c r="I51" s="1249"/>
      <c r="J51" s="1249"/>
      <c r="K51" s="1235"/>
      <c r="L51" s="1235"/>
      <c r="M51" s="1235"/>
      <c r="N51" s="1235"/>
      <c r="AM51" s="359"/>
      <c r="AN51" s="1233" t="s">
        <v>615</v>
      </c>
      <c r="AO51" s="1233"/>
      <c r="AP51" s="1233"/>
      <c r="AQ51" s="1233"/>
      <c r="AR51" s="1233"/>
      <c r="AS51" s="1233"/>
      <c r="AT51" s="1233"/>
      <c r="AU51" s="1233"/>
      <c r="AV51" s="1233"/>
      <c r="AW51" s="1233"/>
      <c r="AX51" s="1233"/>
      <c r="AY51" s="1233"/>
      <c r="AZ51" s="1233"/>
      <c r="BA51" s="1233"/>
      <c r="BB51" s="1233" t="s">
        <v>616</v>
      </c>
      <c r="BC51" s="1233"/>
      <c r="BD51" s="1233"/>
      <c r="BE51" s="1233"/>
      <c r="BF51" s="1233"/>
      <c r="BG51" s="1233"/>
      <c r="BH51" s="1233"/>
      <c r="BI51" s="1233"/>
      <c r="BJ51" s="1233"/>
      <c r="BK51" s="1233"/>
      <c r="BL51" s="1233"/>
      <c r="BM51" s="1233"/>
      <c r="BN51" s="1233"/>
      <c r="BO51" s="1233"/>
      <c r="BP51" s="1230">
        <v>23.5</v>
      </c>
      <c r="BQ51" s="1230"/>
      <c r="BR51" s="1230"/>
      <c r="BS51" s="1230"/>
      <c r="BT51" s="1230"/>
      <c r="BU51" s="1230"/>
      <c r="BV51" s="1230"/>
      <c r="BW51" s="1230"/>
      <c r="BX51" s="1230">
        <v>37.4</v>
      </c>
      <c r="BY51" s="1230"/>
      <c r="BZ51" s="1230"/>
      <c r="CA51" s="1230"/>
      <c r="CB51" s="1230"/>
      <c r="CC51" s="1230"/>
      <c r="CD51" s="1230"/>
      <c r="CE51" s="1230"/>
      <c r="CF51" s="1230">
        <v>56</v>
      </c>
      <c r="CG51" s="1230"/>
      <c r="CH51" s="1230"/>
      <c r="CI51" s="1230"/>
      <c r="CJ51" s="1230"/>
      <c r="CK51" s="1230"/>
      <c r="CL51" s="1230"/>
      <c r="CM51" s="1230"/>
      <c r="CN51" s="1230">
        <v>60.7</v>
      </c>
      <c r="CO51" s="1230"/>
      <c r="CP51" s="1230"/>
      <c r="CQ51" s="1230"/>
      <c r="CR51" s="1230"/>
      <c r="CS51" s="1230"/>
      <c r="CT51" s="1230"/>
      <c r="CU51" s="1230"/>
      <c r="CV51" s="1230">
        <v>62.2</v>
      </c>
      <c r="CW51" s="1230"/>
      <c r="CX51" s="1230"/>
      <c r="CY51" s="1230"/>
      <c r="CZ51" s="1230"/>
      <c r="DA51" s="1230"/>
      <c r="DB51" s="1230"/>
      <c r="DC51" s="1230"/>
    </row>
    <row r="52" spans="1:109" x14ac:dyDescent="0.15">
      <c r="B52" s="259"/>
      <c r="G52" s="1245"/>
      <c r="H52" s="1245"/>
      <c r="I52" s="1249"/>
      <c r="J52" s="1249"/>
      <c r="K52" s="1235"/>
      <c r="L52" s="1235"/>
      <c r="M52" s="1235"/>
      <c r="N52" s="1235"/>
      <c r="AM52" s="359"/>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x14ac:dyDescent="0.15">
      <c r="A53" s="358"/>
      <c r="B53" s="259"/>
      <c r="G53" s="1245"/>
      <c r="H53" s="1245"/>
      <c r="I53" s="1228"/>
      <c r="J53" s="1228"/>
      <c r="K53" s="1235"/>
      <c r="L53" s="1235"/>
      <c r="M53" s="1235"/>
      <c r="N53" s="1235"/>
      <c r="AM53" s="359"/>
      <c r="AN53" s="1233"/>
      <c r="AO53" s="1233"/>
      <c r="AP53" s="1233"/>
      <c r="AQ53" s="1233"/>
      <c r="AR53" s="1233"/>
      <c r="AS53" s="1233"/>
      <c r="AT53" s="1233"/>
      <c r="AU53" s="1233"/>
      <c r="AV53" s="1233"/>
      <c r="AW53" s="1233"/>
      <c r="AX53" s="1233"/>
      <c r="AY53" s="1233"/>
      <c r="AZ53" s="1233"/>
      <c r="BA53" s="1233"/>
      <c r="BB53" s="1233" t="s">
        <v>617</v>
      </c>
      <c r="BC53" s="1233"/>
      <c r="BD53" s="1233"/>
      <c r="BE53" s="1233"/>
      <c r="BF53" s="1233"/>
      <c r="BG53" s="1233"/>
      <c r="BH53" s="1233"/>
      <c r="BI53" s="1233"/>
      <c r="BJ53" s="1233"/>
      <c r="BK53" s="1233"/>
      <c r="BL53" s="1233"/>
      <c r="BM53" s="1233"/>
      <c r="BN53" s="1233"/>
      <c r="BO53" s="1233"/>
      <c r="BP53" s="1230">
        <v>58.2</v>
      </c>
      <c r="BQ53" s="1230"/>
      <c r="BR53" s="1230"/>
      <c r="BS53" s="1230"/>
      <c r="BT53" s="1230"/>
      <c r="BU53" s="1230"/>
      <c r="BV53" s="1230"/>
      <c r="BW53" s="1230"/>
      <c r="BX53" s="1230">
        <v>57.7</v>
      </c>
      <c r="BY53" s="1230"/>
      <c r="BZ53" s="1230"/>
      <c r="CA53" s="1230"/>
      <c r="CB53" s="1230"/>
      <c r="CC53" s="1230"/>
      <c r="CD53" s="1230"/>
      <c r="CE53" s="1230"/>
      <c r="CF53" s="1230">
        <v>57.1</v>
      </c>
      <c r="CG53" s="1230"/>
      <c r="CH53" s="1230"/>
      <c r="CI53" s="1230"/>
      <c r="CJ53" s="1230"/>
      <c r="CK53" s="1230"/>
      <c r="CL53" s="1230"/>
      <c r="CM53" s="1230"/>
      <c r="CN53" s="1230">
        <v>57.8</v>
      </c>
      <c r="CO53" s="1230"/>
      <c r="CP53" s="1230"/>
      <c r="CQ53" s="1230"/>
      <c r="CR53" s="1230"/>
      <c r="CS53" s="1230"/>
      <c r="CT53" s="1230"/>
      <c r="CU53" s="1230"/>
      <c r="CV53" s="1230">
        <v>58.4</v>
      </c>
      <c r="CW53" s="1230"/>
      <c r="CX53" s="1230"/>
      <c r="CY53" s="1230"/>
      <c r="CZ53" s="1230"/>
      <c r="DA53" s="1230"/>
      <c r="DB53" s="1230"/>
      <c r="DC53" s="1230"/>
    </row>
    <row r="54" spans="1:109" x14ac:dyDescent="0.15">
      <c r="A54" s="358"/>
      <c r="B54" s="259"/>
      <c r="G54" s="1245"/>
      <c r="H54" s="1245"/>
      <c r="I54" s="1228"/>
      <c r="J54" s="1228"/>
      <c r="K54" s="1235"/>
      <c r="L54" s="1235"/>
      <c r="M54" s="1235"/>
      <c r="N54" s="1235"/>
      <c r="AM54" s="359"/>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x14ac:dyDescent="0.15">
      <c r="A55" s="358"/>
      <c r="B55" s="259"/>
      <c r="G55" s="1228"/>
      <c r="H55" s="1228"/>
      <c r="I55" s="1228"/>
      <c r="J55" s="1228"/>
      <c r="K55" s="1235"/>
      <c r="L55" s="1235"/>
      <c r="M55" s="1235"/>
      <c r="N55" s="1235"/>
      <c r="AN55" s="1234" t="s">
        <v>618</v>
      </c>
      <c r="AO55" s="1234"/>
      <c r="AP55" s="1234"/>
      <c r="AQ55" s="1234"/>
      <c r="AR55" s="1234"/>
      <c r="AS55" s="1234"/>
      <c r="AT55" s="1234"/>
      <c r="AU55" s="1234"/>
      <c r="AV55" s="1234"/>
      <c r="AW55" s="1234"/>
      <c r="AX55" s="1234"/>
      <c r="AY55" s="1234"/>
      <c r="AZ55" s="1234"/>
      <c r="BA55" s="1234"/>
      <c r="BB55" s="1233" t="s">
        <v>616</v>
      </c>
      <c r="BC55" s="1233"/>
      <c r="BD55" s="1233"/>
      <c r="BE55" s="1233"/>
      <c r="BF55" s="1233"/>
      <c r="BG55" s="1233"/>
      <c r="BH55" s="1233"/>
      <c r="BI55" s="1233"/>
      <c r="BJ55" s="1233"/>
      <c r="BK55" s="1233"/>
      <c r="BL55" s="1233"/>
      <c r="BM55" s="1233"/>
      <c r="BN55" s="1233"/>
      <c r="BO55" s="1233"/>
      <c r="BP55" s="1230">
        <v>12.1</v>
      </c>
      <c r="BQ55" s="1230"/>
      <c r="BR55" s="1230"/>
      <c r="BS55" s="1230"/>
      <c r="BT55" s="1230"/>
      <c r="BU55" s="1230"/>
      <c r="BV55" s="1230"/>
      <c r="BW55" s="1230"/>
      <c r="BX55" s="1230">
        <v>11.2</v>
      </c>
      <c r="BY55" s="1230"/>
      <c r="BZ55" s="1230"/>
      <c r="CA55" s="1230"/>
      <c r="CB55" s="1230"/>
      <c r="CC55" s="1230"/>
      <c r="CD55" s="1230"/>
      <c r="CE55" s="1230"/>
      <c r="CF55" s="1230">
        <v>7.1</v>
      </c>
      <c r="CG55" s="1230"/>
      <c r="CH55" s="1230"/>
      <c r="CI55" s="1230"/>
      <c r="CJ55" s="1230"/>
      <c r="CK55" s="1230"/>
      <c r="CL55" s="1230"/>
      <c r="CM55" s="1230"/>
      <c r="CN55" s="1230">
        <v>5</v>
      </c>
      <c r="CO55" s="1230"/>
      <c r="CP55" s="1230"/>
      <c r="CQ55" s="1230"/>
      <c r="CR55" s="1230"/>
      <c r="CS55" s="1230"/>
      <c r="CT55" s="1230"/>
      <c r="CU55" s="1230"/>
      <c r="CV55" s="1230">
        <v>0.1</v>
      </c>
      <c r="CW55" s="1230"/>
      <c r="CX55" s="1230"/>
      <c r="CY55" s="1230"/>
      <c r="CZ55" s="1230"/>
      <c r="DA55" s="1230"/>
      <c r="DB55" s="1230"/>
      <c r="DC55" s="1230"/>
    </row>
    <row r="56" spans="1:109" x14ac:dyDescent="0.15">
      <c r="A56" s="358"/>
      <c r="B56" s="259"/>
      <c r="G56" s="1228"/>
      <c r="H56" s="1228"/>
      <c r="I56" s="1228"/>
      <c r="J56" s="1228"/>
      <c r="K56" s="1235"/>
      <c r="L56" s="1235"/>
      <c r="M56" s="1235"/>
      <c r="N56" s="1235"/>
      <c r="AN56" s="1234"/>
      <c r="AO56" s="1234"/>
      <c r="AP56" s="1234"/>
      <c r="AQ56" s="1234"/>
      <c r="AR56" s="1234"/>
      <c r="AS56" s="1234"/>
      <c r="AT56" s="1234"/>
      <c r="AU56" s="1234"/>
      <c r="AV56" s="1234"/>
      <c r="AW56" s="1234"/>
      <c r="AX56" s="1234"/>
      <c r="AY56" s="1234"/>
      <c r="AZ56" s="1234"/>
      <c r="BA56" s="1234"/>
      <c r="BB56" s="1233"/>
      <c r="BC56" s="1233"/>
      <c r="BD56" s="1233"/>
      <c r="BE56" s="1233"/>
      <c r="BF56" s="1233"/>
      <c r="BG56" s="1233"/>
      <c r="BH56" s="1233"/>
      <c r="BI56" s="1233"/>
      <c r="BJ56" s="1233"/>
      <c r="BK56" s="1233"/>
      <c r="BL56" s="1233"/>
      <c r="BM56" s="1233"/>
      <c r="BN56" s="1233"/>
      <c r="BO56" s="1233"/>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358" customFormat="1" x14ac:dyDescent="0.15">
      <c r="B57" s="362"/>
      <c r="G57" s="1228"/>
      <c r="H57" s="1228"/>
      <c r="I57" s="1231"/>
      <c r="J57" s="1231"/>
      <c r="K57" s="1235"/>
      <c r="L57" s="1235"/>
      <c r="M57" s="1235"/>
      <c r="N57" s="1235"/>
      <c r="AM57" s="255"/>
      <c r="AN57" s="1234"/>
      <c r="AO57" s="1234"/>
      <c r="AP57" s="1234"/>
      <c r="AQ57" s="1234"/>
      <c r="AR57" s="1234"/>
      <c r="AS57" s="1234"/>
      <c r="AT57" s="1234"/>
      <c r="AU57" s="1234"/>
      <c r="AV57" s="1234"/>
      <c r="AW57" s="1234"/>
      <c r="AX57" s="1234"/>
      <c r="AY57" s="1234"/>
      <c r="AZ57" s="1234"/>
      <c r="BA57" s="1234"/>
      <c r="BB57" s="1233" t="s">
        <v>617</v>
      </c>
      <c r="BC57" s="1233"/>
      <c r="BD57" s="1233"/>
      <c r="BE57" s="1233"/>
      <c r="BF57" s="1233"/>
      <c r="BG57" s="1233"/>
      <c r="BH57" s="1233"/>
      <c r="BI57" s="1233"/>
      <c r="BJ57" s="1233"/>
      <c r="BK57" s="1233"/>
      <c r="BL57" s="1233"/>
      <c r="BM57" s="1233"/>
      <c r="BN57" s="1233"/>
      <c r="BO57" s="1233"/>
      <c r="BP57" s="1230">
        <v>59.4</v>
      </c>
      <c r="BQ57" s="1230"/>
      <c r="BR57" s="1230"/>
      <c r="BS57" s="1230"/>
      <c r="BT57" s="1230"/>
      <c r="BU57" s="1230"/>
      <c r="BV57" s="1230"/>
      <c r="BW57" s="1230"/>
      <c r="BX57" s="1230">
        <v>60.2</v>
      </c>
      <c r="BY57" s="1230"/>
      <c r="BZ57" s="1230"/>
      <c r="CA57" s="1230"/>
      <c r="CB57" s="1230"/>
      <c r="CC57" s="1230"/>
      <c r="CD57" s="1230"/>
      <c r="CE57" s="1230"/>
      <c r="CF57" s="1230">
        <v>61</v>
      </c>
      <c r="CG57" s="1230"/>
      <c r="CH57" s="1230"/>
      <c r="CI57" s="1230"/>
      <c r="CJ57" s="1230"/>
      <c r="CK57" s="1230"/>
      <c r="CL57" s="1230"/>
      <c r="CM57" s="1230"/>
      <c r="CN57" s="1230">
        <v>62.1</v>
      </c>
      <c r="CO57" s="1230"/>
      <c r="CP57" s="1230"/>
      <c r="CQ57" s="1230"/>
      <c r="CR57" s="1230"/>
      <c r="CS57" s="1230"/>
      <c r="CT57" s="1230"/>
      <c r="CU57" s="1230"/>
      <c r="CV57" s="1230">
        <v>68.2</v>
      </c>
      <c r="CW57" s="1230"/>
      <c r="CX57" s="1230"/>
      <c r="CY57" s="1230"/>
      <c r="CZ57" s="1230"/>
      <c r="DA57" s="1230"/>
      <c r="DB57" s="1230"/>
      <c r="DC57" s="1230"/>
      <c r="DD57" s="363"/>
      <c r="DE57" s="362"/>
    </row>
    <row r="58" spans="1:109" s="358" customFormat="1" x14ac:dyDescent="0.15">
      <c r="A58" s="255"/>
      <c r="B58" s="362"/>
      <c r="G58" s="1228"/>
      <c r="H58" s="1228"/>
      <c r="I58" s="1231"/>
      <c r="J58" s="1231"/>
      <c r="K58" s="1235"/>
      <c r="L58" s="1235"/>
      <c r="M58" s="1235"/>
      <c r="N58" s="1235"/>
      <c r="AM58" s="255"/>
      <c r="AN58" s="1234"/>
      <c r="AO58" s="1234"/>
      <c r="AP58" s="1234"/>
      <c r="AQ58" s="1234"/>
      <c r="AR58" s="1234"/>
      <c r="AS58" s="1234"/>
      <c r="AT58" s="1234"/>
      <c r="AU58" s="1234"/>
      <c r="AV58" s="1234"/>
      <c r="AW58" s="1234"/>
      <c r="AX58" s="1234"/>
      <c r="AY58" s="1234"/>
      <c r="AZ58" s="1234"/>
      <c r="BA58" s="1234"/>
      <c r="BB58" s="1233"/>
      <c r="BC58" s="1233"/>
      <c r="BD58" s="1233"/>
      <c r="BE58" s="1233"/>
      <c r="BF58" s="1233"/>
      <c r="BG58" s="1233"/>
      <c r="BH58" s="1233"/>
      <c r="BI58" s="1233"/>
      <c r="BJ58" s="1233"/>
      <c r="BK58" s="1233"/>
      <c r="BL58" s="1233"/>
      <c r="BM58" s="1233"/>
      <c r="BN58" s="1233"/>
      <c r="BO58" s="1233"/>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619</v>
      </c>
    </row>
    <row r="64" spans="1:109" x14ac:dyDescent="0.15">
      <c r="B64" s="259"/>
      <c r="G64" s="357"/>
      <c r="I64" s="369"/>
      <c r="J64" s="369"/>
      <c r="K64" s="369"/>
      <c r="L64" s="369"/>
      <c r="M64" s="369"/>
      <c r="N64" s="370"/>
      <c r="AM64" s="357"/>
      <c r="AN64" s="357" t="s">
        <v>612</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36" t="s">
        <v>620</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8"/>
    </row>
    <row r="66" spans="2:107" x14ac:dyDescent="0.15">
      <c r="B66" s="259"/>
      <c r="AN66" s="1239"/>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41"/>
    </row>
    <row r="67" spans="2:107" x14ac:dyDescent="0.15">
      <c r="B67" s="259"/>
      <c r="AN67" s="1239"/>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41"/>
    </row>
    <row r="68" spans="2:107" x14ac:dyDescent="0.15">
      <c r="B68" s="259"/>
      <c r="AN68" s="1239"/>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41"/>
    </row>
    <row r="69" spans="2:107" x14ac:dyDescent="0.15">
      <c r="B69" s="259"/>
      <c r="AN69" s="1242"/>
      <c r="AO69" s="1243"/>
      <c r="AP69" s="1243"/>
      <c r="AQ69" s="1243"/>
      <c r="AR69" s="1243"/>
      <c r="AS69" s="1243"/>
      <c r="AT69" s="1243"/>
      <c r="AU69" s="1243"/>
      <c r="AV69" s="1243"/>
      <c r="AW69" s="1243"/>
      <c r="AX69" s="1243"/>
      <c r="AY69" s="1243"/>
      <c r="AZ69" s="1243"/>
      <c r="BA69" s="1243"/>
      <c r="BB69" s="1243"/>
      <c r="BC69" s="1243"/>
      <c r="BD69" s="1243"/>
      <c r="BE69" s="1243"/>
      <c r="BF69" s="1243"/>
      <c r="BG69" s="1243"/>
      <c r="BH69" s="1243"/>
      <c r="BI69" s="1243"/>
      <c r="BJ69" s="1243"/>
      <c r="BK69" s="1243"/>
      <c r="BL69" s="1243"/>
      <c r="BM69" s="1243"/>
      <c r="BN69" s="1243"/>
      <c r="BO69" s="1243"/>
      <c r="BP69" s="1243"/>
      <c r="BQ69" s="1243"/>
      <c r="BR69" s="1243"/>
      <c r="BS69" s="1243"/>
      <c r="BT69" s="1243"/>
      <c r="BU69" s="1243"/>
      <c r="BV69" s="1243"/>
      <c r="BW69" s="1243"/>
      <c r="BX69" s="1243"/>
      <c r="BY69" s="1243"/>
      <c r="BZ69" s="1243"/>
      <c r="CA69" s="1243"/>
      <c r="CB69" s="1243"/>
      <c r="CC69" s="1243"/>
      <c r="CD69" s="1243"/>
      <c r="CE69" s="1243"/>
      <c r="CF69" s="1243"/>
      <c r="CG69" s="1243"/>
      <c r="CH69" s="1243"/>
      <c r="CI69" s="1243"/>
      <c r="CJ69" s="1243"/>
      <c r="CK69" s="1243"/>
      <c r="CL69" s="1243"/>
      <c r="CM69" s="1243"/>
      <c r="CN69" s="1243"/>
      <c r="CO69" s="1243"/>
      <c r="CP69" s="1243"/>
      <c r="CQ69" s="1243"/>
      <c r="CR69" s="1243"/>
      <c r="CS69" s="1243"/>
      <c r="CT69" s="1243"/>
      <c r="CU69" s="1243"/>
      <c r="CV69" s="1243"/>
      <c r="CW69" s="1243"/>
      <c r="CX69" s="1243"/>
      <c r="CY69" s="1243"/>
      <c r="CZ69" s="1243"/>
      <c r="DA69" s="1243"/>
      <c r="DB69" s="1243"/>
      <c r="DC69" s="1244"/>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614</v>
      </c>
    </row>
    <row r="72" spans="2:107" x14ac:dyDescent="0.15">
      <c r="B72" s="259"/>
      <c r="G72" s="1228"/>
      <c r="H72" s="1228"/>
      <c r="I72" s="1228"/>
      <c r="J72" s="1228"/>
      <c r="K72" s="360"/>
      <c r="L72" s="360"/>
      <c r="M72" s="361"/>
      <c r="N72" s="361"/>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34" t="s">
        <v>558</v>
      </c>
      <c r="BQ72" s="1234"/>
      <c r="BR72" s="1234"/>
      <c r="BS72" s="1234"/>
      <c r="BT72" s="1234"/>
      <c r="BU72" s="1234"/>
      <c r="BV72" s="1234"/>
      <c r="BW72" s="1234"/>
      <c r="BX72" s="1234" t="s">
        <v>559</v>
      </c>
      <c r="BY72" s="1234"/>
      <c r="BZ72" s="1234"/>
      <c r="CA72" s="1234"/>
      <c r="CB72" s="1234"/>
      <c r="CC72" s="1234"/>
      <c r="CD72" s="1234"/>
      <c r="CE72" s="1234"/>
      <c r="CF72" s="1234" t="s">
        <v>560</v>
      </c>
      <c r="CG72" s="1234"/>
      <c r="CH72" s="1234"/>
      <c r="CI72" s="1234"/>
      <c r="CJ72" s="1234"/>
      <c r="CK72" s="1234"/>
      <c r="CL72" s="1234"/>
      <c r="CM72" s="1234"/>
      <c r="CN72" s="1234" t="s">
        <v>561</v>
      </c>
      <c r="CO72" s="1234"/>
      <c r="CP72" s="1234"/>
      <c r="CQ72" s="1234"/>
      <c r="CR72" s="1234"/>
      <c r="CS72" s="1234"/>
      <c r="CT72" s="1234"/>
      <c r="CU72" s="1234"/>
      <c r="CV72" s="1234" t="s">
        <v>562</v>
      </c>
      <c r="CW72" s="1234"/>
      <c r="CX72" s="1234"/>
      <c r="CY72" s="1234"/>
      <c r="CZ72" s="1234"/>
      <c r="DA72" s="1234"/>
      <c r="DB72" s="1234"/>
      <c r="DC72" s="1234"/>
    </row>
    <row r="73" spans="2:107" x14ac:dyDescent="0.15">
      <c r="B73" s="259"/>
      <c r="G73" s="1245"/>
      <c r="H73" s="1245"/>
      <c r="I73" s="1245"/>
      <c r="J73" s="1245"/>
      <c r="K73" s="1229"/>
      <c r="L73" s="1229"/>
      <c r="M73" s="1229"/>
      <c r="N73" s="1229"/>
      <c r="AM73" s="359"/>
      <c r="AN73" s="1233" t="s">
        <v>615</v>
      </c>
      <c r="AO73" s="1233"/>
      <c r="AP73" s="1233"/>
      <c r="AQ73" s="1233"/>
      <c r="AR73" s="1233"/>
      <c r="AS73" s="1233"/>
      <c r="AT73" s="1233"/>
      <c r="AU73" s="1233"/>
      <c r="AV73" s="1233"/>
      <c r="AW73" s="1233"/>
      <c r="AX73" s="1233"/>
      <c r="AY73" s="1233"/>
      <c r="AZ73" s="1233"/>
      <c r="BA73" s="1233"/>
      <c r="BB73" s="1233" t="s">
        <v>616</v>
      </c>
      <c r="BC73" s="1233"/>
      <c r="BD73" s="1233"/>
      <c r="BE73" s="1233"/>
      <c r="BF73" s="1233"/>
      <c r="BG73" s="1233"/>
      <c r="BH73" s="1233"/>
      <c r="BI73" s="1233"/>
      <c r="BJ73" s="1233"/>
      <c r="BK73" s="1233"/>
      <c r="BL73" s="1233"/>
      <c r="BM73" s="1233"/>
      <c r="BN73" s="1233"/>
      <c r="BO73" s="1233"/>
      <c r="BP73" s="1230">
        <v>23.5</v>
      </c>
      <c r="BQ73" s="1230"/>
      <c r="BR73" s="1230"/>
      <c r="BS73" s="1230"/>
      <c r="BT73" s="1230"/>
      <c r="BU73" s="1230"/>
      <c r="BV73" s="1230"/>
      <c r="BW73" s="1230"/>
      <c r="BX73" s="1230">
        <v>37.4</v>
      </c>
      <c r="BY73" s="1230"/>
      <c r="BZ73" s="1230"/>
      <c r="CA73" s="1230"/>
      <c r="CB73" s="1230"/>
      <c r="CC73" s="1230"/>
      <c r="CD73" s="1230"/>
      <c r="CE73" s="1230"/>
      <c r="CF73" s="1230">
        <v>56</v>
      </c>
      <c r="CG73" s="1230"/>
      <c r="CH73" s="1230"/>
      <c r="CI73" s="1230"/>
      <c r="CJ73" s="1230"/>
      <c r="CK73" s="1230"/>
      <c r="CL73" s="1230"/>
      <c r="CM73" s="1230"/>
      <c r="CN73" s="1230">
        <v>60.7</v>
      </c>
      <c r="CO73" s="1230"/>
      <c r="CP73" s="1230"/>
      <c r="CQ73" s="1230"/>
      <c r="CR73" s="1230"/>
      <c r="CS73" s="1230"/>
      <c r="CT73" s="1230"/>
      <c r="CU73" s="1230"/>
      <c r="CV73" s="1230">
        <v>62.2</v>
      </c>
      <c r="CW73" s="1230"/>
      <c r="CX73" s="1230"/>
      <c r="CY73" s="1230"/>
      <c r="CZ73" s="1230"/>
      <c r="DA73" s="1230"/>
      <c r="DB73" s="1230"/>
      <c r="DC73" s="1230"/>
    </row>
    <row r="74" spans="2:107" x14ac:dyDescent="0.15">
      <c r="B74" s="259"/>
      <c r="G74" s="1245"/>
      <c r="H74" s="1245"/>
      <c r="I74" s="1245"/>
      <c r="J74" s="1245"/>
      <c r="K74" s="1229"/>
      <c r="L74" s="1229"/>
      <c r="M74" s="1229"/>
      <c r="N74" s="1229"/>
      <c r="AM74" s="359"/>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x14ac:dyDescent="0.15">
      <c r="B75" s="259"/>
      <c r="G75" s="1245"/>
      <c r="H75" s="1245"/>
      <c r="I75" s="1228"/>
      <c r="J75" s="1228"/>
      <c r="K75" s="1235"/>
      <c r="L75" s="1235"/>
      <c r="M75" s="1235"/>
      <c r="N75" s="1235"/>
      <c r="AM75" s="359"/>
      <c r="AN75" s="1233"/>
      <c r="AO75" s="1233"/>
      <c r="AP75" s="1233"/>
      <c r="AQ75" s="1233"/>
      <c r="AR75" s="1233"/>
      <c r="AS75" s="1233"/>
      <c r="AT75" s="1233"/>
      <c r="AU75" s="1233"/>
      <c r="AV75" s="1233"/>
      <c r="AW75" s="1233"/>
      <c r="AX75" s="1233"/>
      <c r="AY75" s="1233"/>
      <c r="AZ75" s="1233"/>
      <c r="BA75" s="1233"/>
      <c r="BB75" s="1233" t="s">
        <v>621</v>
      </c>
      <c r="BC75" s="1233"/>
      <c r="BD75" s="1233"/>
      <c r="BE75" s="1233"/>
      <c r="BF75" s="1233"/>
      <c r="BG75" s="1233"/>
      <c r="BH75" s="1233"/>
      <c r="BI75" s="1233"/>
      <c r="BJ75" s="1233"/>
      <c r="BK75" s="1233"/>
      <c r="BL75" s="1233"/>
      <c r="BM75" s="1233"/>
      <c r="BN75" s="1233"/>
      <c r="BO75" s="1233"/>
      <c r="BP75" s="1230">
        <v>4.7</v>
      </c>
      <c r="BQ75" s="1230"/>
      <c r="BR75" s="1230"/>
      <c r="BS75" s="1230"/>
      <c r="BT75" s="1230"/>
      <c r="BU75" s="1230"/>
      <c r="BV75" s="1230"/>
      <c r="BW75" s="1230"/>
      <c r="BX75" s="1230">
        <v>5.0999999999999996</v>
      </c>
      <c r="BY75" s="1230"/>
      <c r="BZ75" s="1230"/>
      <c r="CA75" s="1230"/>
      <c r="CB75" s="1230"/>
      <c r="CC75" s="1230"/>
      <c r="CD75" s="1230"/>
      <c r="CE75" s="1230"/>
      <c r="CF75" s="1230">
        <v>5.4</v>
      </c>
      <c r="CG75" s="1230"/>
      <c r="CH75" s="1230"/>
      <c r="CI75" s="1230"/>
      <c r="CJ75" s="1230"/>
      <c r="CK75" s="1230"/>
      <c r="CL75" s="1230"/>
      <c r="CM75" s="1230"/>
      <c r="CN75" s="1230">
        <v>5.6</v>
      </c>
      <c r="CO75" s="1230"/>
      <c r="CP75" s="1230"/>
      <c r="CQ75" s="1230"/>
      <c r="CR75" s="1230"/>
      <c r="CS75" s="1230"/>
      <c r="CT75" s="1230"/>
      <c r="CU75" s="1230"/>
      <c r="CV75" s="1230">
        <v>5.8</v>
      </c>
      <c r="CW75" s="1230"/>
      <c r="CX75" s="1230"/>
      <c r="CY75" s="1230"/>
      <c r="CZ75" s="1230"/>
      <c r="DA75" s="1230"/>
      <c r="DB75" s="1230"/>
      <c r="DC75" s="1230"/>
    </row>
    <row r="76" spans="2:107" x14ac:dyDescent="0.15">
      <c r="B76" s="259"/>
      <c r="G76" s="1245"/>
      <c r="H76" s="1245"/>
      <c r="I76" s="1228"/>
      <c r="J76" s="1228"/>
      <c r="K76" s="1235"/>
      <c r="L76" s="1235"/>
      <c r="M76" s="1235"/>
      <c r="N76" s="1235"/>
      <c r="AM76" s="359"/>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x14ac:dyDescent="0.15">
      <c r="B77" s="259"/>
      <c r="G77" s="1228"/>
      <c r="H77" s="1228"/>
      <c r="I77" s="1228"/>
      <c r="J77" s="1228"/>
      <c r="K77" s="1229"/>
      <c r="L77" s="1229"/>
      <c r="M77" s="1229"/>
      <c r="N77" s="1229"/>
      <c r="AN77" s="1234" t="s">
        <v>618</v>
      </c>
      <c r="AO77" s="1234"/>
      <c r="AP77" s="1234"/>
      <c r="AQ77" s="1234"/>
      <c r="AR77" s="1234"/>
      <c r="AS77" s="1234"/>
      <c r="AT77" s="1234"/>
      <c r="AU77" s="1234"/>
      <c r="AV77" s="1234"/>
      <c r="AW77" s="1234"/>
      <c r="AX77" s="1234"/>
      <c r="AY77" s="1234"/>
      <c r="AZ77" s="1234"/>
      <c r="BA77" s="1234"/>
      <c r="BB77" s="1233" t="s">
        <v>616</v>
      </c>
      <c r="BC77" s="1233"/>
      <c r="BD77" s="1233"/>
      <c r="BE77" s="1233"/>
      <c r="BF77" s="1233"/>
      <c r="BG77" s="1233"/>
      <c r="BH77" s="1233"/>
      <c r="BI77" s="1233"/>
      <c r="BJ77" s="1233"/>
      <c r="BK77" s="1233"/>
      <c r="BL77" s="1233"/>
      <c r="BM77" s="1233"/>
      <c r="BN77" s="1233"/>
      <c r="BO77" s="1233"/>
      <c r="BP77" s="1230">
        <v>12.1</v>
      </c>
      <c r="BQ77" s="1230"/>
      <c r="BR77" s="1230"/>
      <c r="BS77" s="1230"/>
      <c r="BT77" s="1230"/>
      <c r="BU77" s="1230"/>
      <c r="BV77" s="1230"/>
      <c r="BW77" s="1230"/>
      <c r="BX77" s="1230">
        <v>11.2</v>
      </c>
      <c r="BY77" s="1230"/>
      <c r="BZ77" s="1230"/>
      <c r="CA77" s="1230"/>
      <c r="CB77" s="1230"/>
      <c r="CC77" s="1230"/>
      <c r="CD77" s="1230"/>
      <c r="CE77" s="1230"/>
      <c r="CF77" s="1230">
        <v>7.1</v>
      </c>
      <c r="CG77" s="1230"/>
      <c r="CH77" s="1230"/>
      <c r="CI77" s="1230"/>
      <c r="CJ77" s="1230"/>
      <c r="CK77" s="1230"/>
      <c r="CL77" s="1230"/>
      <c r="CM77" s="1230"/>
      <c r="CN77" s="1230">
        <v>5</v>
      </c>
      <c r="CO77" s="1230"/>
      <c r="CP77" s="1230"/>
      <c r="CQ77" s="1230"/>
      <c r="CR77" s="1230"/>
      <c r="CS77" s="1230"/>
      <c r="CT77" s="1230"/>
      <c r="CU77" s="1230"/>
      <c r="CV77" s="1230">
        <v>0.1</v>
      </c>
      <c r="CW77" s="1230"/>
      <c r="CX77" s="1230"/>
      <c r="CY77" s="1230"/>
      <c r="CZ77" s="1230"/>
      <c r="DA77" s="1230"/>
      <c r="DB77" s="1230"/>
      <c r="DC77" s="1230"/>
    </row>
    <row r="78" spans="2:107" x14ac:dyDescent="0.15">
      <c r="B78" s="259"/>
      <c r="G78" s="1228"/>
      <c r="H78" s="1228"/>
      <c r="I78" s="1228"/>
      <c r="J78" s="1228"/>
      <c r="K78" s="1229"/>
      <c r="L78" s="1229"/>
      <c r="M78" s="1229"/>
      <c r="N78" s="1229"/>
      <c r="AN78" s="1234"/>
      <c r="AO78" s="1234"/>
      <c r="AP78" s="1234"/>
      <c r="AQ78" s="1234"/>
      <c r="AR78" s="1234"/>
      <c r="AS78" s="1234"/>
      <c r="AT78" s="1234"/>
      <c r="AU78" s="1234"/>
      <c r="AV78" s="1234"/>
      <c r="AW78" s="1234"/>
      <c r="AX78" s="1234"/>
      <c r="AY78" s="1234"/>
      <c r="AZ78" s="1234"/>
      <c r="BA78" s="1234"/>
      <c r="BB78" s="1233"/>
      <c r="BC78" s="1233"/>
      <c r="BD78" s="1233"/>
      <c r="BE78" s="1233"/>
      <c r="BF78" s="1233"/>
      <c r="BG78" s="1233"/>
      <c r="BH78" s="1233"/>
      <c r="BI78" s="1233"/>
      <c r="BJ78" s="1233"/>
      <c r="BK78" s="1233"/>
      <c r="BL78" s="1233"/>
      <c r="BM78" s="1233"/>
      <c r="BN78" s="1233"/>
      <c r="BO78" s="1233"/>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x14ac:dyDescent="0.15">
      <c r="B79" s="259"/>
      <c r="G79" s="1228"/>
      <c r="H79" s="1228"/>
      <c r="I79" s="1231"/>
      <c r="J79" s="1231"/>
      <c r="K79" s="1232"/>
      <c r="L79" s="1232"/>
      <c r="M79" s="1232"/>
      <c r="N79" s="1232"/>
      <c r="AN79" s="1234"/>
      <c r="AO79" s="1234"/>
      <c r="AP79" s="1234"/>
      <c r="AQ79" s="1234"/>
      <c r="AR79" s="1234"/>
      <c r="AS79" s="1234"/>
      <c r="AT79" s="1234"/>
      <c r="AU79" s="1234"/>
      <c r="AV79" s="1234"/>
      <c r="AW79" s="1234"/>
      <c r="AX79" s="1234"/>
      <c r="AY79" s="1234"/>
      <c r="AZ79" s="1234"/>
      <c r="BA79" s="1234"/>
      <c r="BB79" s="1233" t="s">
        <v>621</v>
      </c>
      <c r="BC79" s="1233"/>
      <c r="BD79" s="1233"/>
      <c r="BE79" s="1233"/>
      <c r="BF79" s="1233"/>
      <c r="BG79" s="1233"/>
      <c r="BH79" s="1233"/>
      <c r="BI79" s="1233"/>
      <c r="BJ79" s="1233"/>
      <c r="BK79" s="1233"/>
      <c r="BL79" s="1233"/>
      <c r="BM79" s="1233"/>
      <c r="BN79" s="1233"/>
      <c r="BO79" s="1233"/>
      <c r="BP79" s="1230">
        <v>3.5</v>
      </c>
      <c r="BQ79" s="1230"/>
      <c r="BR79" s="1230"/>
      <c r="BS79" s="1230"/>
      <c r="BT79" s="1230"/>
      <c r="BU79" s="1230"/>
      <c r="BV79" s="1230"/>
      <c r="BW79" s="1230"/>
      <c r="BX79" s="1230">
        <v>3.5</v>
      </c>
      <c r="BY79" s="1230"/>
      <c r="BZ79" s="1230"/>
      <c r="CA79" s="1230"/>
      <c r="CB79" s="1230"/>
      <c r="CC79" s="1230"/>
      <c r="CD79" s="1230"/>
      <c r="CE79" s="1230"/>
      <c r="CF79" s="1230">
        <v>3.4</v>
      </c>
      <c r="CG79" s="1230"/>
      <c r="CH79" s="1230"/>
      <c r="CI79" s="1230"/>
      <c r="CJ79" s="1230"/>
      <c r="CK79" s="1230"/>
      <c r="CL79" s="1230"/>
      <c r="CM79" s="1230"/>
      <c r="CN79" s="1230">
        <v>3.6</v>
      </c>
      <c r="CO79" s="1230"/>
      <c r="CP79" s="1230"/>
      <c r="CQ79" s="1230"/>
      <c r="CR79" s="1230"/>
      <c r="CS79" s="1230"/>
      <c r="CT79" s="1230"/>
      <c r="CU79" s="1230"/>
      <c r="CV79" s="1230">
        <v>3.6</v>
      </c>
      <c r="CW79" s="1230"/>
      <c r="CX79" s="1230"/>
      <c r="CY79" s="1230"/>
      <c r="CZ79" s="1230"/>
      <c r="DA79" s="1230"/>
      <c r="DB79" s="1230"/>
      <c r="DC79" s="1230"/>
    </row>
    <row r="80" spans="2:107" x14ac:dyDescent="0.15">
      <c r="B80" s="259"/>
      <c r="G80" s="1228"/>
      <c r="H80" s="1228"/>
      <c r="I80" s="1231"/>
      <c r="J80" s="1231"/>
      <c r="K80" s="1232"/>
      <c r="L80" s="1232"/>
      <c r="M80" s="1232"/>
      <c r="N80" s="1232"/>
      <c r="AN80" s="1234"/>
      <c r="AO80" s="1234"/>
      <c r="AP80" s="1234"/>
      <c r="AQ80" s="1234"/>
      <c r="AR80" s="1234"/>
      <c r="AS80" s="1234"/>
      <c r="AT80" s="1234"/>
      <c r="AU80" s="1234"/>
      <c r="AV80" s="1234"/>
      <c r="AW80" s="1234"/>
      <c r="AX80" s="1234"/>
      <c r="AY80" s="1234"/>
      <c r="AZ80" s="1234"/>
      <c r="BA80" s="1234"/>
      <c r="BB80" s="1233"/>
      <c r="BC80" s="1233"/>
      <c r="BD80" s="1233"/>
      <c r="BE80" s="1233"/>
      <c r="BF80" s="1233"/>
      <c r="BG80" s="1233"/>
      <c r="BH80" s="1233"/>
      <c r="BI80" s="1233"/>
      <c r="BJ80" s="1233"/>
      <c r="BK80" s="1233"/>
      <c r="BL80" s="1233"/>
      <c r="BM80" s="1233"/>
      <c r="BN80" s="1233"/>
      <c r="BO80" s="1233"/>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aJbzcrRCu3XfARLfDs11GtFvLiT2NC9XHBSceTOXeOegQslKs8iQCSCgqJyx8pJtdIWc8Vh3r1qyUKSuFlhERA==" saltValue="lSe52U9xRoxBmkyJO9JfR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election activeCell="B1" sqref="B1:DI1"/>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505</v>
      </c>
    </row>
  </sheetData>
  <sheetProtection algorithmName="SHA-512" hashValue="0NPEu3ECm6Bob5N4n2HTpSjxpNOhQF647kNaFVnfAHHUGlIFVdEizViqrJh/busp4pqATdeld6/LbGUwrsHRHA==" saltValue="EnVvbj6crkltmOtC2Dz9c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election activeCell="B1" sqref="B1:DI1"/>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505</v>
      </c>
    </row>
  </sheetData>
  <sheetProtection algorithmName="SHA-512" hashValue="nS2risMZQd7RvBODVVpmEY7RUfaZIr4O+gnH+JzBZSeW9f64n/kn3Ib5uqvQNFPNfb2EPxmcWyaRDwXQDXNdEg==" saltValue="GoSKbnlPmolO9cibBb40Q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555</v>
      </c>
      <c r="G2" s="149"/>
      <c r="H2" s="150"/>
    </row>
    <row r="3" spans="1:8" x14ac:dyDescent="0.15">
      <c r="A3" s="146" t="s">
        <v>548</v>
      </c>
      <c r="B3" s="151"/>
      <c r="C3" s="152"/>
      <c r="D3" s="153">
        <v>68785</v>
      </c>
      <c r="E3" s="154"/>
      <c r="F3" s="155">
        <v>33173</v>
      </c>
      <c r="G3" s="156"/>
      <c r="H3" s="157"/>
    </row>
    <row r="4" spans="1:8" x14ac:dyDescent="0.15">
      <c r="A4" s="158"/>
      <c r="B4" s="159"/>
      <c r="C4" s="160"/>
      <c r="D4" s="161">
        <v>46680</v>
      </c>
      <c r="E4" s="162"/>
      <c r="F4" s="163">
        <v>20353</v>
      </c>
      <c r="G4" s="164"/>
      <c r="H4" s="165"/>
    </row>
    <row r="5" spans="1:8" x14ac:dyDescent="0.15">
      <c r="A5" s="146" t="s">
        <v>550</v>
      </c>
      <c r="B5" s="151"/>
      <c r="C5" s="152"/>
      <c r="D5" s="153">
        <v>102656</v>
      </c>
      <c r="E5" s="154"/>
      <c r="F5" s="155">
        <v>37644</v>
      </c>
      <c r="G5" s="156"/>
      <c r="H5" s="157"/>
    </row>
    <row r="6" spans="1:8" x14ac:dyDescent="0.15">
      <c r="A6" s="158"/>
      <c r="B6" s="159"/>
      <c r="C6" s="160"/>
      <c r="D6" s="161">
        <v>53490</v>
      </c>
      <c r="E6" s="162"/>
      <c r="F6" s="163">
        <v>24939</v>
      </c>
      <c r="G6" s="164"/>
      <c r="H6" s="165"/>
    </row>
    <row r="7" spans="1:8" x14ac:dyDescent="0.15">
      <c r="A7" s="146" t="s">
        <v>551</v>
      </c>
      <c r="B7" s="151"/>
      <c r="C7" s="152"/>
      <c r="D7" s="153">
        <v>108158</v>
      </c>
      <c r="E7" s="154"/>
      <c r="F7" s="155">
        <v>39221</v>
      </c>
      <c r="G7" s="156"/>
      <c r="H7" s="157"/>
    </row>
    <row r="8" spans="1:8" x14ac:dyDescent="0.15">
      <c r="A8" s="158"/>
      <c r="B8" s="159"/>
      <c r="C8" s="160"/>
      <c r="D8" s="161">
        <v>71988</v>
      </c>
      <c r="E8" s="162"/>
      <c r="F8" s="163">
        <v>24821</v>
      </c>
      <c r="G8" s="164"/>
      <c r="H8" s="165"/>
    </row>
    <row r="9" spans="1:8" x14ac:dyDescent="0.15">
      <c r="A9" s="146" t="s">
        <v>552</v>
      </c>
      <c r="B9" s="151"/>
      <c r="C9" s="152"/>
      <c r="D9" s="153">
        <v>70777</v>
      </c>
      <c r="E9" s="154"/>
      <c r="F9" s="155">
        <v>38566</v>
      </c>
      <c r="G9" s="156"/>
      <c r="H9" s="157"/>
    </row>
    <row r="10" spans="1:8" x14ac:dyDescent="0.15">
      <c r="A10" s="158"/>
      <c r="B10" s="159"/>
      <c r="C10" s="160"/>
      <c r="D10" s="161">
        <v>51623</v>
      </c>
      <c r="E10" s="162"/>
      <c r="F10" s="163">
        <v>24059</v>
      </c>
      <c r="G10" s="164"/>
      <c r="H10" s="165"/>
    </row>
    <row r="11" spans="1:8" x14ac:dyDescent="0.15">
      <c r="A11" s="146" t="s">
        <v>553</v>
      </c>
      <c r="B11" s="151"/>
      <c r="C11" s="152"/>
      <c r="D11" s="153">
        <v>58387</v>
      </c>
      <c r="E11" s="154"/>
      <c r="F11" s="155">
        <v>35156</v>
      </c>
      <c r="G11" s="156"/>
      <c r="H11" s="157"/>
    </row>
    <row r="12" spans="1:8" x14ac:dyDescent="0.15">
      <c r="A12" s="158"/>
      <c r="B12" s="159"/>
      <c r="C12" s="166"/>
      <c r="D12" s="161">
        <v>35878</v>
      </c>
      <c r="E12" s="162"/>
      <c r="F12" s="163">
        <v>22430</v>
      </c>
      <c r="G12" s="164"/>
      <c r="H12" s="165"/>
    </row>
    <row r="13" spans="1:8" x14ac:dyDescent="0.15">
      <c r="A13" s="146"/>
      <c r="B13" s="151"/>
      <c r="C13" s="152"/>
      <c r="D13" s="153">
        <v>81753</v>
      </c>
      <c r="E13" s="154"/>
      <c r="F13" s="155">
        <v>36752</v>
      </c>
      <c r="G13" s="167"/>
      <c r="H13" s="157"/>
    </row>
    <row r="14" spans="1:8" x14ac:dyDescent="0.15">
      <c r="A14" s="158"/>
      <c r="B14" s="159"/>
      <c r="C14" s="160"/>
      <c r="D14" s="161">
        <v>51932</v>
      </c>
      <c r="E14" s="162"/>
      <c r="F14" s="163">
        <v>23320</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1.62</v>
      </c>
      <c r="C19" s="168">
        <f>ROUND(VALUE(SUBSTITUTE(実質収支比率等に係る経年分析!G$48,"▲","-")),2)</f>
        <v>1.62</v>
      </c>
      <c r="D19" s="168">
        <f>ROUND(VALUE(SUBSTITUTE(実質収支比率等に係る経年分析!H$48,"▲","-")),2)</f>
        <v>1.67</v>
      </c>
      <c r="E19" s="168">
        <f>ROUND(VALUE(SUBSTITUTE(実質収支比率等に係る経年分析!I$48,"▲","-")),2)</f>
        <v>1.48</v>
      </c>
      <c r="F19" s="168">
        <f>ROUND(VALUE(SUBSTITUTE(実質収支比率等に係る経年分析!J$48,"▲","-")),2)</f>
        <v>1.73</v>
      </c>
    </row>
    <row r="20" spans="1:11" x14ac:dyDescent="0.15">
      <c r="A20" s="168" t="s">
        <v>57</v>
      </c>
      <c r="B20" s="168">
        <f>ROUND(VALUE(SUBSTITUTE(実質収支比率等に係る経年分析!F$47,"▲","-")),2)</f>
        <v>12.97</v>
      </c>
      <c r="C20" s="168">
        <f>ROUND(VALUE(SUBSTITUTE(実質収支比率等に係る経年分析!G$47,"▲","-")),2)</f>
        <v>9.64</v>
      </c>
      <c r="D20" s="168">
        <f>ROUND(VALUE(SUBSTITUTE(実質収支比率等に係る経年分析!H$47,"▲","-")),2)</f>
        <v>7.5</v>
      </c>
      <c r="E20" s="168">
        <f>ROUND(VALUE(SUBSTITUTE(実質収支比率等に係る経年分析!I$47,"▲","-")),2)</f>
        <v>8.18</v>
      </c>
      <c r="F20" s="168">
        <f>ROUND(VALUE(SUBSTITUTE(実質収支比率等に係る経年分析!J$47,"▲","-")),2)</f>
        <v>8.2100000000000009</v>
      </c>
    </row>
    <row r="21" spans="1:11" x14ac:dyDescent="0.15">
      <c r="A21" s="168" t="s">
        <v>58</v>
      </c>
      <c r="B21" s="168">
        <f>IF(ISNUMBER(VALUE(SUBSTITUTE(実質収支比率等に係る経年分析!F$49,"▲","-"))),ROUND(VALUE(SUBSTITUTE(実質収支比率等に係る経年分析!F$49,"▲","-")),2),NA())</f>
        <v>-7.0000000000000007E-2</v>
      </c>
      <c r="C21" s="168">
        <f>IF(ISNUMBER(VALUE(SUBSTITUTE(実質収支比率等に係る経年分析!G$49,"▲","-"))),ROUND(VALUE(SUBSTITUTE(実質収支比率等に係る経年分析!G$49,"▲","-")),2),NA())</f>
        <v>-4.1100000000000003</v>
      </c>
      <c r="D21" s="168">
        <f>IF(ISNUMBER(VALUE(SUBSTITUTE(実質収支比率等に係る経年分析!H$49,"▲","-"))),ROUND(VALUE(SUBSTITUTE(実質収支比率等に係る経年分析!H$49,"▲","-")),2),NA())</f>
        <v>-2.68</v>
      </c>
      <c r="E21" s="168">
        <f>IF(ISNUMBER(VALUE(SUBSTITUTE(実質収支比率等に係る経年分析!I$49,"▲","-"))),ROUND(VALUE(SUBSTITUTE(実質収支比率等に係る経年分析!I$49,"▲","-")),2),NA())</f>
        <v>-0.02</v>
      </c>
      <c r="F21" s="168">
        <f>IF(ISNUMBER(VALUE(SUBSTITUTE(実質収支比率等に係る経年分析!J$49,"▲","-"))),ROUND(VALUE(SUBSTITUTE(実質収支比率等に係る経年分析!J$49,"▲","-")),2),NA())</f>
        <v>-0.73</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0.02</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0.02</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0.01</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0.09</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0.03</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0.08</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0.04</v>
      </c>
    </row>
    <row r="30" spans="1:11" x14ac:dyDescent="0.15">
      <c r="A30" s="169" t="str">
        <f>IF(連結実質赤字比率に係る赤字・黒字の構成分析!C$40="",NA(),連結実質赤字比率に係る赤字・黒字の構成分析!C$40)</f>
        <v>農業集落排水事業会計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0.11</v>
      </c>
    </row>
    <row r="31" spans="1:11" x14ac:dyDescent="0.15">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0.81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0.31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0.27</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0.08</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0.14000000000000001</v>
      </c>
    </row>
    <row r="32" spans="1:11" x14ac:dyDescent="0.15">
      <c r="A32" s="169" t="str">
        <f>IF(連結実質赤字比率に係る赤字・黒字の構成分析!C$38="",NA(),連結実質赤字比率に係る赤字・黒字の構成分析!C$38)</f>
        <v>簡易水道事業会計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1.01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1.08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0.42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0.67</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1.61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1.61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1.66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1.47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1.72</v>
      </c>
    </row>
    <row r="35" spans="1:16" x14ac:dyDescent="0.15">
      <c r="A35" s="169" t="str">
        <f>IF(連結実質赤字比率に係る赤字・黒字の構成分析!C$35="",NA(),連結実質赤字比率に係る赤字・黒字の構成分析!C$35)</f>
        <v>公共下水道事業会計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1.74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1.96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2.46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2.61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2.66</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6.38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6.55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7.17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7.08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6.91</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9828</v>
      </c>
      <c r="E42" s="170"/>
      <c r="F42" s="170"/>
      <c r="G42" s="170">
        <f>'実質公債費比率（分子）の構造'!L$52</f>
        <v>9955</v>
      </c>
      <c r="H42" s="170"/>
      <c r="I42" s="170"/>
      <c r="J42" s="170">
        <f>'実質公債費比率（分子）の構造'!M$52</f>
        <v>9966</v>
      </c>
      <c r="K42" s="170"/>
      <c r="L42" s="170"/>
      <c r="M42" s="170">
        <f>'実質公債費比率（分子）の構造'!N$52</f>
        <v>9851</v>
      </c>
      <c r="N42" s="170"/>
      <c r="O42" s="170"/>
      <c r="P42" s="170">
        <f>'実質公債費比率（分子）の構造'!O$52</f>
        <v>9922</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221</v>
      </c>
      <c r="C44" s="170"/>
      <c r="D44" s="170"/>
      <c r="E44" s="170">
        <f>'実質公債費比率（分子）の構造'!L$50</f>
        <v>222</v>
      </c>
      <c r="F44" s="170"/>
      <c r="G44" s="170"/>
      <c r="H44" s="170">
        <f>'実質公債費比率（分子）の構造'!M$50</f>
        <v>211</v>
      </c>
      <c r="I44" s="170"/>
      <c r="J44" s="170"/>
      <c r="K44" s="170">
        <f>'実質公債費比率（分子）の構造'!N$50</f>
        <v>210</v>
      </c>
      <c r="L44" s="170"/>
      <c r="M44" s="170"/>
      <c r="N44" s="170">
        <f>'実質公債費比率（分子）の構造'!O$50</f>
        <v>209</v>
      </c>
      <c r="O44" s="170"/>
      <c r="P44" s="170"/>
    </row>
    <row r="45" spans="1:16" x14ac:dyDescent="0.15">
      <c r="A45" s="170" t="s">
        <v>68</v>
      </c>
      <c r="B45" s="170">
        <f>'実質公債費比率（分子）の構造'!K$49</f>
        <v>167</v>
      </c>
      <c r="C45" s="170"/>
      <c r="D45" s="170"/>
      <c r="E45" s="170">
        <f>'実質公債費比率（分子）の構造'!L$49</f>
        <v>175</v>
      </c>
      <c r="F45" s="170"/>
      <c r="G45" s="170"/>
      <c r="H45" s="170">
        <f>'実質公債費比率（分子）の構造'!M$49</f>
        <v>173</v>
      </c>
      <c r="I45" s="170"/>
      <c r="J45" s="170"/>
      <c r="K45" s="170" t="str">
        <f>'実質公債費比率（分子）の構造'!N$49</f>
        <v>-</v>
      </c>
      <c r="L45" s="170"/>
      <c r="M45" s="170"/>
      <c r="N45" s="170" t="str">
        <f>'実質公債費比率（分子）の構造'!O$49</f>
        <v>-</v>
      </c>
      <c r="O45" s="170"/>
      <c r="P45" s="170"/>
    </row>
    <row r="46" spans="1:16" x14ac:dyDescent="0.15">
      <c r="A46" s="170" t="s">
        <v>69</v>
      </c>
      <c r="B46" s="170">
        <f>'実質公債費比率（分子）の構造'!K$48</f>
        <v>1899</v>
      </c>
      <c r="C46" s="170"/>
      <c r="D46" s="170"/>
      <c r="E46" s="170">
        <f>'実質公債費比率（分子）の構造'!L$48</f>
        <v>1864</v>
      </c>
      <c r="F46" s="170"/>
      <c r="G46" s="170"/>
      <c r="H46" s="170">
        <f>'実質公債費比率（分子）の構造'!M$48</f>
        <v>1835</v>
      </c>
      <c r="I46" s="170"/>
      <c r="J46" s="170"/>
      <c r="K46" s="170">
        <f>'実質公債費比率（分子）の構造'!N$48</f>
        <v>1984</v>
      </c>
      <c r="L46" s="170"/>
      <c r="M46" s="170"/>
      <c r="N46" s="170">
        <f>'実質公債費比率（分子）の構造'!O$48</f>
        <v>2101</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9562</v>
      </c>
      <c r="C49" s="170"/>
      <c r="D49" s="170"/>
      <c r="E49" s="170">
        <f>'実質公債費比率（分子）の構造'!L$45</f>
        <v>9829</v>
      </c>
      <c r="F49" s="170"/>
      <c r="G49" s="170"/>
      <c r="H49" s="170">
        <f>'実質公債費比率（分子）の構造'!M$45</f>
        <v>9813</v>
      </c>
      <c r="I49" s="170"/>
      <c r="J49" s="170"/>
      <c r="K49" s="170">
        <f>'実質公債費比率（分子）の構造'!N$45</f>
        <v>9974</v>
      </c>
      <c r="L49" s="170"/>
      <c r="M49" s="170"/>
      <c r="N49" s="170">
        <f>'実質公債費比率（分子）の構造'!O$45</f>
        <v>10160</v>
      </c>
      <c r="O49" s="170"/>
      <c r="P49" s="170"/>
    </row>
    <row r="50" spans="1:16" x14ac:dyDescent="0.15">
      <c r="A50" s="170" t="s">
        <v>73</v>
      </c>
      <c r="B50" s="170" t="e">
        <f>NA()</f>
        <v>#N/A</v>
      </c>
      <c r="C50" s="170">
        <f>IF(ISNUMBER('実質公債費比率（分子）の構造'!K$53),'実質公債費比率（分子）の構造'!K$53,NA())</f>
        <v>2021</v>
      </c>
      <c r="D50" s="170" t="e">
        <f>NA()</f>
        <v>#N/A</v>
      </c>
      <c r="E50" s="170" t="e">
        <f>NA()</f>
        <v>#N/A</v>
      </c>
      <c r="F50" s="170">
        <f>IF(ISNUMBER('実質公債費比率（分子）の構造'!L$53),'実質公債費比率（分子）の構造'!L$53,NA())</f>
        <v>2135</v>
      </c>
      <c r="G50" s="170" t="e">
        <f>NA()</f>
        <v>#N/A</v>
      </c>
      <c r="H50" s="170" t="e">
        <f>NA()</f>
        <v>#N/A</v>
      </c>
      <c r="I50" s="170">
        <f>IF(ISNUMBER('実質公債費比率（分子）の構造'!M$53),'実質公債費比率（分子）の構造'!M$53,NA())</f>
        <v>2066</v>
      </c>
      <c r="J50" s="170" t="e">
        <f>NA()</f>
        <v>#N/A</v>
      </c>
      <c r="K50" s="170" t="e">
        <f>NA()</f>
        <v>#N/A</v>
      </c>
      <c r="L50" s="170">
        <f>IF(ISNUMBER('実質公債費比率（分子）の構造'!N$53),'実質公債費比率（分子）の構造'!N$53,NA())</f>
        <v>2317</v>
      </c>
      <c r="M50" s="170" t="e">
        <f>NA()</f>
        <v>#N/A</v>
      </c>
      <c r="N50" s="170" t="e">
        <f>NA()</f>
        <v>#N/A</v>
      </c>
      <c r="O50" s="170">
        <f>IF(ISNUMBER('実質公債費比率（分子）の構造'!O$53),'実質公債費比率（分子）の構造'!O$53,NA())</f>
        <v>2548</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99626</v>
      </c>
      <c r="E56" s="169"/>
      <c r="F56" s="169"/>
      <c r="G56" s="169">
        <f>'将来負担比率（分子）の構造'!J$52</f>
        <v>99808</v>
      </c>
      <c r="H56" s="169"/>
      <c r="I56" s="169"/>
      <c r="J56" s="169">
        <f>'将来負担比率（分子）の構造'!K$52</f>
        <v>98299</v>
      </c>
      <c r="K56" s="169"/>
      <c r="L56" s="169"/>
      <c r="M56" s="169">
        <f>'将来負担比率（分子）の構造'!L$52</f>
        <v>95979</v>
      </c>
      <c r="N56" s="169"/>
      <c r="O56" s="169"/>
      <c r="P56" s="169">
        <f>'将来負担比率（分子）の構造'!M$52</f>
        <v>91471</v>
      </c>
    </row>
    <row r="57" spans="1:16" x14ac:dyDescent="0.15">
      <c r="A57" s="169" t="s">
        <v>44</v>
      </c>
      <c r="B57" s="169"/>
      <c r="C57" s="169"/>
      <c r="D57" s="169">
        <f>'将来負担比率（分子）の構造'!I$51</f>
        <v>18629</v>
      </c>
      <c r="E57" s="169"/>
      <c r="F57" s="169"/>
      <c r="G57" s="169">
        <f>'将来負担比率（分子）の構造'!J$51</f>
        <v>17458</v>
      </c>
      <c r="H57" s="169"/>
      <c r="I57" s="169"/>
      <c r="J57" s="169">
        <f>'将来負担比率（分子）の構造'!K$51</f>
        <v>17567</v>
      </c>
      <c r="K57" s="169"/>
      <c r="L57" s="169"/>
      <c r="M57" s="169">
        <f>'将来負担比率（分子）の構造'!L$51</f>
        <v>17254</v>
      </c>
      <c r="N57" s="169"/>
      <c r="O57" s="169"/>
      <c r="P57" s="169">
        <f>'将来負担比率（分子）の構造'!M$51</f>
        <v>16926</v>
      </c>
    </row>
    <row r="58" spans="1:16" x14ac:dyDescent="0.15">
      <c r="A58" s="169" t="s">
        <v>43</v>
      </c>
      <c r="B58" s="169"/>
      <c r="C58" s="169"/>
      <c r="D58" s="169">
        <f>'将来負担比率（分子）の構造'!I$50</f>
        <v>20501</v>
      </c>
      <c r="E58" s="169"/>
      <c r="F58" s="169"/>
      <c r="G58" s="169">
        <f>'将来負担比率（分子）の構造'!J$50</f>
        <v>18654</v>
      </c>
      <c r="H58" s="169"/>
      <c r="I58" s="169"/>
      <c r="J58" s="169">
        <f>'将来負担比率（分子）の構造'!K$50</f>
        <v>15619</v>
      </c>
      <c r="K58" s="169"/>
      <c r="L58" s="169"/>
      <c r="M58" s="169">
        <f>'将来負担比率（分子）の構造'!L$50</f>
        <v>16713</v>
      </c>
      <c r="N58" s="169"/>
      <c r="O58" s="169"/>
      <c r="P58" s="169">
        <f>'将来負担比率（分子）の構造'!M$50</f>
        <v>18592</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13682</v>
      </c>
      <c r="C62" s="169"/>
      <c r="D62" s="169"/>
      <c r="E62" s="169">
        <f>'将来負担比率（分子）の構造'!J$45</f>
        <v>13570</v>
      </c>
      <c r="F62" s="169"/>
      <c r="G62" s="169"/>
      <c r="H62" s="169">
        <f>'将来負担比率（分子）の構造'!K$45</f>
        <v>13687</v>
      </c>
      <c r="I62" s="169"/>
      <c r="J62" s="169"/>
      <c r="K62" s="169">
        <f>'将来負担比率（分子）の構造'!L$45</f>
        <v>13723</v>
      </c>
      <c r="L62" s="169"/>
      <c r="M62" s="169"/>
      <c r="N62" s="169">
        <f>'将来負担比率（分子）の構造'!M$45</f>
        <v>13562</v>
      </c>
      <c r="O62" s="169"/>
      <c r="P62" s="169"/>
    </row>
    <row r="63" spans="1:16" x14ac:dyDescent="0.15">
      <c r="A63" s="169" t="s">
        <v>36</v>
      </c>
      <c r="B63" s="169">
        <f>'将来負担比率（分子）の構造'!I$44</f>
        <v>1843</v>
      </c>
      <c r="C63" s="169"/>
      <c r="D63" s="169"/>
      <c r="E63" s="169">
        <f>'将来負担比率（分子）の構造'!J$44</f>
        <v>1702</v>
      </c>
      <c r="F63" s="169"/>
      <c r="G63" s="169"/>
      <c r="H63" s="169">
        <f>'将来負担比率（分子）の構造'!K$44</f>
        <v>1555</v>
      </c>
      <c r="I63" s="169"/>
      <c r="J63" s="169"/>
      <c r="K63" s="169" t="str">
        <f>'将来負担比率（分子）の構造'!L$44</f>
        <v>-</v>
      </c>
      <c r="L63" s="169"/>
      <c r="M63" s="169"/>
      <c r="N63" s="169" t="str">
        <f>'将来負担比率（分子）の構造'!M$44</f>
        <v>-</v>
      </c>
      <c r="O63" s="169"/>
      <c r="P63" s="169"/>
    </row>
    <row r="64" spans="1:16" x14ac:dyDescent="0.15">
      <c r="A64" s="169" t="s">
        <v>35</v>
      </c>
      <c r="B64" s="169">
        <f>'将来負担比率（分子）の構造'!I$43</f>
        <v>27258</v>
      </c>
      <c r="C64" s="169"/>
      <c r="D64" s="169"/>
      <c r="E64" s="169">
        <f>'将来負担比率（分子）の構造'!J$43</f>
        <v>26366</v>
      </c>
      <c r="F64" s="169"/>
      <c r="G64" s="169"/>
      <c r="H64" s="169">
        <f>'将来負担比率（分子）の構造'!K$43</f>
        <v>26355</v>
      </c>
      <c r="I64" s="169"/>
      <c r="J64" s="169"/>
      <c r="K64" s="169">
        <f>'将来負担比率（分子）の構造'!L$43</f>
        <v>27525</v>
      </c>
      <c r="L64" s="169"/>
      <c r="M64" s="169"/>
      <c r="N64" s="169">
        <f>'将来負担比率（分子）の構造'!M$43</f>
        <v>28061</v>
      </c>
      <c r="O64" s="169"/>
      <c r="P64" s="169"/>
    </row>
    <row r="65" spans="1:16" x14ac:dyDescent="0.15">
      <c r="A65" s="169" t="s">
        <v>34</v>
      </c>
      <c r="B65" s="169">
        <f>'将来負担比率（分子）の構造'!I$42</f>
        <v>23</v>
      </c>
      <c r="C65" s="169"/>
      <c r="D65" s="169"/>
      <c r="E65" s="169">
        <f>'将来負担比率（分子）の構造'!J$42</f>
        <v>10</v>
      </c>
      <c r="F65" s="169"/>
      <c r="G65" s="169"/>
      <c r="H65" s="169">
        <f>'将来負担比率（分子）の構造'!K$42</f>
        <v>7</v>
      </c>
      <c r="I65" s="169"/>
      <c r="J65" s="169"/>
      <c r="K65" s="169">
        <f>'将来負担比率（分子）の構造'!L$42</f>
        <v>5</v>
      </c>
      <c r="L65" s="169"/>
      <c r="M65" s="169"/>
      <c r="N65" s="169">
        <f>'将来負担比率（分子）の構造'!M$42</f>
        <v>3</v>
      </c>
      <c r="O65" s="169"/>
      <c r="P65" s="169"/>
    </row>
    <row r="66" spans="1:16" x14ac:dyDescent="0.15">
      <c r="A66" s="169" t="s">
        <v>33</v>
      </c>
      <c r="B66" s="169">
        <f>'将来負担比率（分子）の構造'!I$41</f>
        <v>104771</v>
      </c>
      <c r="C66" s="169"/>
      <c r="D66" s="169"/>
      <c r="E66" s="169">
        <f>'将来負担比率（分子）の構造'!J$41</f>
        <v>108319</v>
      </c>
      <c r="F66" s="169"/>
      <c r="G66" s="169"/>
      <c r="H66" s="169">
        <f>'将来負担比率（分子）の構造'!K$41</f>
        <v>111427</v>
      </c>
      <c r="I66" s="169"/>
      <c r="J66" s="169"/>
      <c r="K66" s="169">
        <f>'将来負担比率（分子）の構造'!L$41</f>
        <v>113182</v>
      </c>
      <c r="L66" s="169"/>
      <c r="M66" s="169"/>
      <c r="N66" s="169">
        <f>'将来負担比率（分子）の構造'!M$41</f>
        <v>109806</v>
      </c>
      <c r="O66" s="169"/>
      <c r="P66" s="169"/>
    </row>
    <row r="67" spans="1:16" x14ac:dyDescent="0.15">
      <c r="A67" s="169" t="s">
        <v>77</v>
      </c>
      <c r="B67" s="169" t="e">
        <f>NA()</f>
        <v>#N/A</v>
      </c>
      <c r="C67" s="169">
        <f>IF(ISNUMBER('将来負担比率（分子）の構造'!I$53), IF('将来負担比率（分子）の構造'!I$53 &lt; 0, 0, '将来負担比率（分子）の構造'!I$53), NA())</f>
        <v>8822</v>
      </c>
      <c r="D67" s="169" t="e">
        <f>NA()</f>
        <v>#N/A</v>
      </c>
      <c r="E67" s="169" t="e">
        <f>NA()</f>
        <v>#N/A</v>
      </c>
      <c r="F67" s="169">
        <f>IF(ISNUMBER('将来負担比率（分子）の構造'!J$53), IF('将来負担比率（分子）の構造'!J$53 &lt; 0, 0, '将来負担比率（分子）の構造'!J$53), NA())</f>
        <v>14048</v>
      </c>
      <c r="G67" s="169" t="e">
        <f>NA()</f>
        <v>#N/A</v>
      </c>
      <c r="H67" s="169" t="e">
        <f>NA()</f>
        <v>#N/A</v>
      </c>
      <c r="I67" s="169">
        <f>IF(ISNUMBER('将来負担比率（分子）の構造'!K$53), IF('将来負担比率（分子）の構造'!K$53 &lt; 0, 0, '将来負担比率（分子）の構造'!K$53), NA())</f>
        <v>21547</v>
      </c>
      <c r="J67" s="169" t="e">
        <f>NA()</f>
        <v>#N/A</v>
      </c>
      <c r="K67" s="169" t="e">
        <f>NA()</f>
        <v>#N/A</v>
      </c>
      <c r="L67" s="169">
        <f>IF(ISNUMBER('将来負担比率（分子）の構造'!L$53), IF('将来負担比率（分子）の構造'!L$53 &lt; 0, 0, '将来負担比率（分子）の構造'!L$53), NA())</f>
        <v>24488</v>
      </c>
      <c r="M67" s="169" t="e">
        <f>NA()</f>
        <v>#N/A</v>
      </c>
      <c r="N67" s="169" t="e">
        <f>NA()</f>
        <v>#N/A</v>
      </c>
      <c r="O67" s="169">
        <f>IF(ISNUMBER('将来負担比率（分子）の構造'!M$53), IF('将来負担比率（分子）の構造'!M$53 &lt; 0, 0, '将来負担比率（分子）の構造'!M$53), NA())</f>
        <v>24442</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3527</v>
      </c>
      <c r="C72" s="173">
        <f>基金残高に係る経年分析!G55</f>
        <v>3985</v>
      </c>
      <c r="D72" s="173">
        <f>基金残高に係る経年分析!H55</f>
        <v>3927</v>
      </c>
    </row>
    <row r="73" spans="1:16" x14ac:dyDescent="0.15">
      <c r="A73" s="172" t="s">
        <v>80</v>
      </c>
      <c r="B73" s="173">
        <f>基金残高に係る経年分析!F56</f>
        <v>3383</v>
      </c>
      <c r="C73" s="173">
        <f>基金残高に係る経年分析!G56</f>
        <v>5136</v>
      </c>
      <c r="D73" s="173">
        <f>基金残高に係る経年分析!H56</f>
        <v>4544</v>
      </c>
    </row>
    <row r="74" spans="1:16" x14ac:dyDescent="0.15">
      <c r="A74" s="172" t="s">
        <v>81</v>
      </c>
      <c r="B74" s="173">
        <f>基金残高に係る経年分析!F57</f>
        <v>12382</v>
      </c>
      <c r="C74" s="173">
        <f>基金残高に係る経年分析!G57</f>
        <v>11449</v>
      </c>
      <c r="D74" s="173">
        <f>基金残高に係る経年分析!H57</f>
        <v>10807</v>
      </c>
    </row>
  </sheetData>
  <sheetProtection algorithmName="SHA-512" hashValue="ofwfRTKJIoUqy0H1LBEYNbmHUB6nKM+KAtkuzIos5gS0XmIhYdVwBeMuNalzV2LLi+Xxk/Oa65xgBJl5dqo7QQ==" saltValue="F3cBeENBY0SJ4070emK/j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景由　英夫</cp:lastModifiedBy>
  <cp:lastPrinted>2024-10-07T02:15:29Z</cp:lastPrinted>
  <dcterms:created xsi:type="dcterms:W3CDTF">2024-02-05T02:55:38Z</dcterms:created>
  <dcterms:modified xsi:type="dcterms:W3CDTF">2024-10-07T02:16:05Z</dcterms:modified>
  <cp:category/>
</cp:coreProperties>
</file>