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420" activeTab="0"/>
  </bookViews>
  <sheets>
    <sheet name="障害者支援施設 " sheetId="1" r:id="rId1"/>
  </sheets>
  <externalReferences>
    <externalReference r:id="rId4"/>
  </externalReferences>
  <definedNames>
    <definedName name="_xlnm.Print_Area" localSheetId="0">'障害者支援施設 '!$A$1:$N$117</definedName>
    <definedName name="_xlnm.Print_Titles" localSheetId="0">'障害者支援施設 '!$1:$6</definedName>
    <definedName name="印刷2" localSheetId="0">'[1]関係社会福祉施設一覧表'!#REF!</definedName>
    <definedName name="印刷2">'[1]関係社会福祉施設一覧表'!#REF!</definedName>
    <definedName name="印刷3" localSheetId="0">'[1]関係社会福祉施設一覧表'!#REF!</definedName>
    <definedName name="印刷3">'[1]関係社会福祉施設一覧表'!#REF!</definedName>
    <definedName name="印刷4" localSheetId="0">'[1]関係社会福祉施設一覧表'!#REF!</definedName>
    <definedName name="印刷4">'[1]関係社会福祉施設一覧表'!#REF!</definedName>
  </definedNames>
  <calcPr fullCalcOnLoad="1"/>
</workbook>
</file>

<file path=xl/sharedStrings.xml><?xml version="1.0" encoding="utf-8"?>
<sst xmlns="http://schemas.openxmlformats.org/spreadsheetml/2006/main" count="312" uniqueCount="189">
  <si>
    <t>①　障害者支援施設</t>
  </si>
  <si>
    <t>NO</t>
  </si>
  <si>
    <t>施設名</t>
  </si>
  <si>
    <t>住　　所</t>
  </si>
  <si>
    <t>電話番号</t>
  </si>
  <si>
    <t>サービス種別</t>
  </si>
  <si>
    <t>定　員</t>
  </si>
  <si>
    <t>現　　　　　員</t>
  </si>
  <si>
    <t>待　　機　　者</t>
  </si>
  <si>
    <t>備考（ホームページＵＲＬ）</t>
  </si>
  <si>
    <t>計</t>
  </si>
  <si>
    <t>男</t>
  </si>
  <si>
    <t>女</t>
  </si>
  <si>
    <t>第二くすの園</t>
  </si>
  <si>
    <t>下関市楠乃5丁目5-1</t>
  </si>
  <si>
    <t>083-257-1050</t>
  </si>
  <si>
    <t>施設入所支援</t>
  </si>
  <si>
    <t>http://kusunoen.jp/kusuno2.html</t>
  </si>
  <si>
    <t>生活介護</t>
  </si>
  <si>
    <t>なごみの里</t>
  </si>
  <si>
    <t>下関市大字蒲生野字横田250</t>
  </si>
  <si>
    <t>083-262-2111</t>
  </si>
  <si>
    <t>下関幸陽園</t>
  </si>
  <si>
    <t>下関市楠乃5丁目5-28</t>
  </si>
  <si>
    <t>083-256-6810</t>
  </si>
  <si>
    <t>―</t>
  </si>
  <si>
    <t>障害者支援施設フェニックス</t>
  </si>
  <si>
    <t>下関市大字小野64番地の1</t>
  </si>
  <si>
    <t>http://www.akatsukikai.com/phenix2.html</t>
  </si>
  <si>
    <t>王司山田園</t>
  </si>
  <si>
    <t>下関市大字山田字赤池549-5</t>
  </si>
  <si>
    <t>083-248-3307</t>
  </si>
  <si>
    <t>障害者支援施設員光園</t>
  </si>
  <si>
    <t>下関市大字員光1544</t>
  </si>
  <si>
    <t>083-248-5185</t>
  </si>
  <si>
    <t>セルプ南風</t>
  </si>
  <si>
    <t>宇部市あすとぴあ二丁目２番１０</t>
  </si>
  <si>
    <t>0836-43-6211</t>
  </si>
  <si>
    <t>http://www.nanpuso.or.jp/office/selp-nanpu2.html</t>
  </si>
  <si>
    <t>就労継続B</t>
  </si>
  <si>
    <t>高嶺園</t>
  </si>
  <si>
    <t>宇部市大字川上714-11</t>
  </si>
  <si>
    <t>0836-32-1321</t>
  </si>
  <si>
    <t>日の山のぞみ苑</t>
  </si>
  <si>
    <t>宇部市大字東岐波字横尾新開1451-1</t>
  </si>
  <si>
    <t>http://www.koueikai.net/nozomien.html</t>
  </si>
  <si>
    <t>障害者支援施設あした</t>
  </si>
  <si>
    <t>0836-39-7301</t>
  </si>
  <si>
    <t>http://www.koueikai.net/ashita.html</t>
  </si>
  <si>
    <t>宇部市川上714-13</t>
  </si>
  <si>
    <t>0836-31-1674</t>
  </si>
  <si>
    <t>083-929-0312</t>
  </si>
  <si>
    <t>山口市朝倉町4-55</t>
  </si>
  <si>
    <t>083-934-5200</t>
  </si>
  <si>
    <t>ふしの学園第２宮野の里</t>
  </si>
  <si>
    <t>山口市宮野上3358</t>
  </si>
  <si>
    <t>083-920-3131</t>
  </si>
  <si>
    <t>http://www.c-able.ne.jp/~fusino-k/</t>
  </si>
  <si>
    <t>山口市鋳銭司812-1</t>
  </si>
  <si>
    <t>http://rurigakuen.com/ruri01.html</t>
  </si>
  <si>
    <t>ふしの学園宮野の里</t>
  </si>
  <si>
    <t>山口市宮野上3346</t>
  </si>
  <si>
    <t>083-928-0415</t>
  </si>
  <si>
    <t>障害者支援施設山口秋穂園</t>
  </si>
  <si>
    <t>山口市秋穂二島字田の尻434-1</t>
  </si>
  <si>
    <t>083-984-5151</t>
  </si>
  <si>
    <t>障害者支援施設しんわ苑</t>
  </si>
  <si>
    <t>萩市大字須佐486番地4</t>
  </si>
  <si>
    <t>08387-6-3311</t>
  </si>
  <si>
    <t>http://www.kahokai.org/shinwaen/</t>
  </si>
  <si>
    <t>萩市障害者支援施設さんみ苑</t>
  </si>
  <si>
    <t>萩市三見3852番地1</t>
  </si>
  <si>
    <t>0838-27-5000</t>
  </si>
  <si>
    <t>指定障害者支援施設ゆうあい</t>
  </si>
  <si>
    <t>防府市向島字竜丸山79-42</t>
  </si>
  <si>
    <t>0835-27-3001</t>
  </si>
  <si>
    <t>山口コロニーワークセンター</t>
  </si>
  <si>
    <t>防府市大字台道522番地</t>
  </si>
  <si>
    <t>華南園</t>
  </si>
  <si>
    <t>防府市大字浜方205</t>
  </si>
  <si>
    <t>0835-23-3650</t>
  </si>
  <si>
    <t>防府市大平園</t>
  </si>
  <si>
    <t>防府市牟礼114-1</t>
  </si>
  <si>
    <t>0835-24-4665</t>
  </si>
  <si>
    <t>http://www.yhwc.org/p1-institution/w-2-oohira/</t>
  </si>
  <si>
    <t>第１しょうせい苑</t>
  </si>
  <si>
    <t>下松市生野屋南1丁目7番11号</t>
  </si>
  <si>
    <t>0833-43-9810</t>
  </si>
  <si>
    <t>http://www.shouseien.net/1syousei/index.html</t>
  </si>
  <si>
    <t>第２しょうせい苑</t>
  </si>
  <si>
    <t>下松市生野屋南1丁目12番1号</t>
  </si>
  <si>
    <t>0833-45-2425</t>
  </si>
  <si>
    <t>http://www.shouseien.net/2syousei/f-main.html</t>
  </si>
  <si>
    <t>障害者支援施設陽の出園</t>
  </si>
  <si>
    <t>岩国市美和町生見25番地</t>
  </si>
  <si>
    <t>0827-96-0311</t>
  </si>
  <si>
    <t>障害者支援施設緑風園</t>
  </si>
  <si>
    <t>岩国市由宇町980番地１</t>
  </si>
  <si>
    <t>0827-63-1155</t>
  </si>
  <si>
    <t>障害者支援施設若葉園</t>
  </si>
  <si>
    <t>岩国市由宇町984番地</t>
  </si>
  <si>
    <t>0827-63-1177</t>
  </si>
  <si>
    <t>障害者支援施設ひかりの里</t>
  </si>
  <si>
    <t>岩国市錦見3-7-57</t>
  </si>
  <si>
    <t>0827-44-2255</t>
  </si>
  <si>
    <t>障害者支援施設ひかり苑</t>
  </si>
  <si>
    <t>光市岩狩3丁目1-2</t>
  </si>
  <si>
    <t>湯免清風園</t>
  </si>
  <si>
    <t>長門市三隅中393番地1</t>
  </si>
  <si>
    <t>0837-43-2121</t>
  </si>
  <si>
    <t>http://www.seifuu.or.jp/seifuu-seifuuen.php</t>
  </si>
  <si>
    <t>障害者支援施設あけぼの園</t>
  </si>
  <si>
    <t>0837-32-1688</t>
  </si>
  <si>
    <t>http://member.hot-cha.tv/~htb10128/index.html</t>
  </si>
  <si>
    <t>福祥苑</t>
  </si>
  <si>
    <t>0837-22-6423</t>
  </si>
  <si>
    <t>柳井ひまわり園</t>
  </si>
  <si>
    <t>柳井市伊保庄4472</t>
  </si>
  <si>
    <t>0820-24-1100</t>
  </si>
  <si>
    <t>美祢市於福町上4017-1番地</t>
  </si>
  <si>
    <t>0837-56-1813</t>
  </si>
  <si>
    <t>http://f-doho.com/?page_id=99</t>
  </si>
  <si>
    <t>鹿野学園第二成人部</t>
  </si>
  <si>
    <t>周南市鹿野下513-1</t>
  </si>
  <si>
    <t>0834-68-2189</t>
  </si>
  <si>
    <t>鹿野学園成人部</t>
  </si>
  <si>
    <t>周南市鹿野下1010番地</t>
  </si>
  <si>
    <t>鼓澄苑</t>
  </si>
  <si>
    <t>周南市大字久米752番地4</t>
  </si>
  <si>
    <t>0834-29-5011</t>
  </si>
  <si>
    <t>http://www.tsudumi.jp/index/page/id/211</t>
  </si>
  <si>
    <t>白鳩学園育成館</t>
  </si>
  <si>
    <t>周南市大字大島637番地の2</t>
  </si>
  <si>
    <t>0834-84-0341</t>
  </si>
  <si>
    <t>障害者支援施設つくし園</t>
  </si>
  <si>
    <t>周南市大字米光356</t>
  </si>
  <si>
    <t>0834-67-2131</t>
  </si>
  <si>
    <t>山陽小野田市大字小野田1337-1</t>
  </si>
  <si>
    <t>0836-84-5920</t>
  </si>
  <si>
    <t>http://sanyoonoda-jigyodan.com/mitsuba/index.html</t>
  </si>
  <si>
    <t>たちばな園</t>
  </si>
  <si>
    <t>大島郡周防大島町油良1020</t>
  </si>
  <si>
    <t>0820-73-1011</t>
  </si>
  <si>
    <t>城南学園第三更生部</t>
  </si>
  <si>
    <t>熊毛郡田布施町大字川西字宮川1167</t>
  </si>
  <si>
    <t>0820-52-2554</t>
  </si>
  <si>
    <t>障害者支援施設誘楽園</t>
  </si>
  <si>
    <t>熊毛郡田布施町宿井406番地</t>
  </si>
  <si>
    <t>0820-53-1295</t>
  </si>
  <si>
    <t>http://care-net.biz/35/shifuku/service.php?servicePageID=c00</t>
  </si>
  <si>
    <t>城南学園更生部</t>
  </si>
  <si>
    <t>熊毛郡田布施町大字川西1144</t>
  </si>
  <si>
    <t>城南学園第二更生部</t>
  </si>
  <si>
    <t>合計</t>
  </si>
  <si>
    <t>http://www.e-town-iwakuni.net/</t>
  </si>
  <si>
    <t>http://www.sea.icn-tv.ne.jp/~tachi-en/</t>
  </si>
  <si>
    <t>障害者支援施設ひらきの里</t>
  </si>
  <si>
    <t>http://hirakinosato.com/</t>
  </si>
  <si>
    <t>自立訓練（生活訓練）</t>
  </si>
  <si>
    <t>自立訓練（生活訓練）</t>
  </si>
  <si>
    <t>http://jigyodan-yg.jp/kanan/</t>
  </si>
  <si>
    <t>指定障害者支援施設みつば園</t>
  </si>
  <si>
    <t>http://kanogakuen.urdr.weblife.me/syokai/seijinbu.html</t>
  </si>
  <si>
    <t>http://kanogakuen.urdr.weblife.me/syokai/dai2seijinbu.html</t>
  </si>
  <si>
    <t>http://www.nagomi-no-sato.jp/shougai</t>
  </si>
  <si>
    <t>http://ubekurumien.net/jigyousyo_kousei.html</t>
  </si>
  <si>
    <t>華の浦</t>
  </si>
  <si>
    <t>防府市大字浜方205-1</t>
  </si>
  <si>
    <t>0835-22-3280</t>
  </si>
  <si>
    <r>
      <t>083-986-20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</si>
  <si>
    <t>http://care-net.biz/35/yamabatokai/c00.php</t>
  </si>
  <si>
    <t>futaba-hagi.jp</t>
  </si>
  <si>
    <t>長門市深川湯本10620-2</t>
  </si>
  <si>
    <t>長門市油谷久富10045番地</t>
  </si>
  <si>
    <t>https://www.fukushoukai.or.jp/service/fukushouen</t>
  </si>
  <si>
    <t>ライブリーあそかの園</t>
  </si>
  <si>
    <t>うべくるみ園入所部あゆむ</t>
  </si>
  <si>
    <t>済生会山口地域ケアセンター障害者支援施設なでしこ園</t>
  </si>
  <si>
    <t>　</t>
  </si>
  <si>
    <t>るりがくえん</t>
  </si>
  <si>
    <t>山口市仁保中郷10043番地</t>
  </si>
  <si>
    <r>
      <t>宇部市大字東岐波746番地</t>
    </r>
    <r>
      <rPr>
        <sz val="11"/>
        <rFont val="ＭＳ Ｐゴシック"/>
        <family val="3"/>
      </rPr>
      <t>7</t>
    </r>
  </si>
  <si>
    <r>
      <t>083-2</t>
    </r>
    <r>
      <rPr>
        <sz val="11"/>
        <rFont val="ＭＳ Ｐゴシック"/>
        <family val="3"/>
      </rPr>
      <t>63-1055</t>
    </r>
  </si>
  <si>
    <r>
      <t>0835-32-0</t>
    </r>
    <r>
      <rPr>
        <sz val="11"/>
        <rFont val="ＭＳ Ｐゴシック"/>
        <family val="3"/>
      </rPr>
      <t>069</t>
    </r>
  </si>
  <si>
    <r>
      <t>0833-</t>
    </r>
    <r>
      <rPr>
        <sz val="11"/>
        <rFont val="ＭＳ Ｐゴシック"/>
        <family val="3"/>
      </rPr>
      <t>44-7373</t>
    </r>
  </si>
  <si>
    <t>なごみの里ありどみ</t>
  </si>
  <si>
    <t>山口県下関市有冨414-2</t>
  </si>
  <si>
    <t>0836-59-2411</t>
  </si>
  <si>
    <t>（2024.6.1時点）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</si>
</sst>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/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4" fillId="0" borderId="0" xfId="49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11" xfId="49" applyFont="1" applyFill="1" applyBorder="1" applyAlignment="1">
      <alignment vertical="center"/>
    </xf>
    <xf numFmtId="38" fontId="0" fillId="0" borderId="11" xfId="0" applyNumberForma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38" fontId="0" fillId="33" borderId="13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8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38" fontId="8" fillId="33" borderId="19" xfId="49" applyFont="1" applyFill="1" applyBorder="1" applyAlignment="1">
      <alignment vertical="center"/>
    </xf>
    <xf numFmtId="38" fontId="8" fillId="33" borderId="16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8" fillId="33" borderId="20" xfId="49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38" fontId="8" fillId="33" borderId="14" xfId="49" applyFont="1" applyFill="1" applyBorder="1" applyAlignment="1">
      <alignment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38" fontId="8" fillId="33" borderId="22" xfId="49" applyFont="1" applyFill="1" applyBorder="1" applyAlignment="1">
      <alignment vertical="center"/>
    </xf>
    <xf numFmtId="0" fontId="0" fillId="33" borderId="24" xfId="0" applyFill="1" applyBorder="1" applyAlignment="1">
      <alignment/>
    </xf>
    <xf numFmtId="38" fontId="8" fillId="33" borderId="24" xfId="49" applyFont="1" applyFill="1" applyBorder="1" applyAlignment="1">
      <alignment vertical="center"/>
    </xf>
    <xf numFmtId="38" fontId="0" fillId="33" borderId="11" xfId="0" applyNumberFormat="1" applyFill="1" applyBorder="1" applyAlignment="1">
      <alignment/>
    </xf>
    <xf numFmtId="38" fontId="0" fillId="33" borderId="11" xfId="49" applyFont="1" applyFill="1" applyBorder="1" applyAlignment="1">
      <alignment vertical="center"/>
    </xf>
    <xf numFmtId="38" fontId="0" fillId="33" borderId="12" xfId="0" applyNumberFormat="1" applyFill="1" applyBorder="1" applyAlignment="1">
      <alignment/>
    </xf>
    <xf numFmtId="38" fontId="0" fillId="33" borderId="12" xfId="49" applyFont="1" applyFill="1" applyBorder="1" applyAlignment="1">
      <alignment vertical="center"/>
    </xf>
    <xf numFmtId="38" fontId="5" fillId="33" borderId="0" xfId="49" applyFont="1" applyFill="1" applyAlignment="1">
      <alignment horizontal="left" vertical="top"/>
    </xf>
    <xf numFmtId="38" fontId="0" fillId="33" borderId="0" xfId="49" applyFont="1" applyFill="1" applyAlignment="1">
      <alignment vertical="center"/>
    </xf>
    <xf numFmtId="38" fontId="0" fillId="33" borderId="19" xfId="49" applyFont="1" applyFill="1" applyBorder="1" applyAlignment="1">
      <alignment vertical="center"/>
    </xf>
    <xf numFmtId="38" fontId="0" fillId="33" borderId="25" xfId="49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38" fontId="8" fillId="33" borderId="18" xfId="49" applyFont="1" applyFill="1" applyBorder="1" applyAlignment="1">
      <alignment vertical="center"/>
    </xf>
    <xf numFmtId="38" fontId="8" fillId="33" borderId="21" xfId="49" applyFont="1" applyFill="1" applyBorder="1" applyAlignment="1">
      <alignment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9" fontId="0" fillId="0" borderId="37" xfId="42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8" xfId="0" applyFill="1" applyBorder="1" applyAlignment="1">
      <alignment/>
    </xf>
    <xf numFmtId="38" fontId="0" fillId="33" borderId="0" xfId="49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top" textRotation="255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8" fontId="0" fillId="33" borderId="41" xfId="49" applyFont="1" applyFill="1" applyBorder="1" applyAlignment="1">
      <alignment horizontal="center" vertical="center"/>
    </xf>
    <xf numFmtId="38" fontId="0" fillId="33" borderId="25" xfId="49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9" borderId="44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left" vertical="center" wrapText="1"/>
    </xf>
    <xf numFmtId="38" fontId="0" fillId="33" borderId="44" xfId="49" applyFont="1" applyFill="1" applyBorder="1" applyAlignment="1">
      <alignment horizontal="left" vertical="center" wrapText="1"/>
    </xf>
    <xf numFmtId="38" fontId="0" fillId="33" borderId="15" xfId="49" applyFont="1" applyFill="1" applyBorder="1" applyAlignment="1">
      <alignment horizontal="left" vertical="center" wrapText="1"/>
    </xf>
    <xf numFmtId="38" fontId="0" fillId="33" borderId="44" xfId="49" applyFont="1" applyFill="1" applyBorder="1" applyAlignment="1">
      <alignment horizontal="center" vertical="center"/>
    </xf>
    <xf numFmtId="38" fontId="0" fillId="33" borderId="15" xfId="49" applyFont="1" applyFill="1" applyBorder="1" applyAlignment="1">
      <alignment horizontal="center" vertical="center"/>
    </xf>
    <xf numFmtId="38" fontId="9" fillId="0" borderId="45" xfId="43" applyNumberFormat="1" applyBorder="1" applyAlignment="1" applyProtection="1">
      <alignment horizontal="left" vertical="center" wrapText="1"/>
      <protection/>
    </xf>
    <xf numFmtId="38" fontId="9" fillId="0" borderId="15" xfId="43" applyNumberFormat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/>
    </xf>
    <xf numFmtId="0" fontId="0" fillId="9" borderId="14" xfId="0" applyFill="1" applyBorder="1" applyAlignment="1">
      <alignment horizontal="left" vertical="center" wrapText="1"/>
    </xf>
    <xf numFmtId="38" fontId="0" fillId="33" borderId="14" xfId="49" applyFont="1" applyFill="1" applyBorder="1" applyAlignment="1">
      <alignment horizontal="left" vertical="center" wrapText="1"/>
    </xf>
    <xf numFmtId="38" fontId="0" fillId="33" borderId="14" xfId="49" applyFont="1" applyFill="1" applyBorder="1" applyAlignment="1">
      <alignment horizontal="center" vertical="center"/>
    </xf>
    <xf numFmtId="38" fontId="9" fillId="0" borderId="14" xfId="43" applyNumberFormat="1" applyBorder="1" applyAlignment="1" applyProtection="1">
      <alignment horizontal="left" vertical="center" wrapText="1"/>
      <protection/>
    </xf>
    <xf numFmtId="38" fontId="0" fillId="0" borderId="12" xfId="49" applyFont="1" applyBorder="1" applyAlignment="1">
      <alignment horizontal="left" vertical="center" wrapText="1"/>
    </xf>
    <xf numFmtId="38" fontId="0" fillId="0" borderId="12" xfId="49" applyFont="1" applyBorder="1" applyAlignment="1">
      <alignment horizontal="left" vertical="center" wrapText="1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9" fillId="0" borderId="12" xfId="43" applyNumberFormat="1" applyBorder="1" applyAlignment="1" applyProtection="1">
      <alignment horizontal="left" vertical="center" wrapText="1"/>
      <protection/>
    </xf>
    <xf numFmtId="0" fontId="0" fillId="9" borderId="45" xfId="0" applyFill="1" applyBorder="1" applyAlignment="1">
      <alignment horizontal="left" vertical="center" wrapText="1"/>
    </xf>
    <xf numFmtId="38" fontId="0" fillId="33" borderId="45" xfId="49" applyFont="1" applyFill="1" applyBorder="1" applyAlignment="1">
      <alignment horizontal="left" vertical="center" wrapText="1"/>
    </xf>
    <xf numFmtId="38" fontId="0" fillId="33" borderId="45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9" borderId="14" xfId="49" applyFont="1" applyFill="1" applyBorder="1" applyAlignment="1">
      <alignment horizontal="left" vertical="center" wrapText="1"/>
    </xf>
    <xf numFmtId="38" fontId="0" fillId="9" borderId="15" xfId="49" applyFont="1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 shrinkToFit="1"/>
    </xf>
    <xf numFmtId="0" fontId="0" fillId="9" borderId="15" xfId="0" applyFill="1" applyBorder="1" applyAlignment="1">
      <alignment horizontal="left" vertical="center" wrapText="1" shrinkToFit="1"/>
    </xf>
    <xf numFmtId="0" fontId="7" fillId="0" borderId="45" xfId="0" applyFont="1" applyBorder="1" applyAlignment="1">
      <alignment horizontal="center" vertical="center"/>
    </xf>
    <xf numFmtId="38" fontId="0" fillId="9" borderId="14" xfId="49" applyFont="1" applyFill="1" applyBorder="1" applyAlignment="1">
      <alignment horizontal="left" vertical="center" wrapText="1" shrinkToFit="1"/>
    </xf>
    <xf numFmtId="38" fontId="0" fillId="9" borderId="45" xfId="49" applyFont="1" applyFill="1" applyBorder="1" applyAlignment="1">
      <alignment horizontal="left" vertical="center" wrapText="1" shrinkToFit="1"/>
    </xf>
    <xf numFmtId="38" fontId="0" fillId="9" borderId="15" xfId="49" applyFont="1" applyFill="1" applyBorder="1" applyAlignment="1">
      <alignment horizontal="left" vertical="center" wrapText="1" shrinkToFit="1"/>
    </xf>
    <xf numFmtId="38" fontId="0" fillId="0" borderId="45" xfId="49" applyFont="1" applyFill="1" applyBorder="1" applyAlignment="1">
      <alignment horizontal="center" vertical="center"/>
    </xf>
    <xf numFmtId="38" fontId="9" fillId="0" borderId="14" xfId="43" applyNumberFormat="1" applyFill="1" applyBorder="1" applyAlignment="1" applyProtection="1">
      <alignment horizontal="left" vertical="center" wrapText="1"/>
      <protection/>
    </xf>
    <xf numFmtId="38" fontId="9" fillId="0" borderId="45" xfId="43" applyNumberFormat="1" applyFill="1" applyBorder="1" applyAlignment="1" applyProtection="1">
      <alignment horizontal="left" vertical="center" wrapText="1"/>
      <protection/>
    </xf>
    <xf numFmtId="38" fontId="9" fillId="0" borderId="12" xfId="43" applyNumberFormat="1" applyFill="1" applyBorder="1" applyAlignment="1" applyProtection="1">
      <alignment horizontal="left" vertical="center" wrapText="1"/>
      <protection/>
    </xf>
    <xf numFmtId="38" fontId="0" fillId="33" borderId="14" xfId="49" applyFont="1" applyFill="1" applyBorder="1" applyAlignment="1">
      <alignment horizontal="left" vertical="center" wrapText="1" shrinkToFit="1"/>
    </xf>
    <xf numFmtId="38" fontId="0" fillId="33" borderId="15" xfId="49" applyFont="1" applyFill="1" applyBorder="1" applyAlignment="1">
      <alignment horizontal="left" vertical="center" wrapText="1" shrinkToFi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0" borderId="12" xfId="49" applyFont="1" applyBorder="1" applyAlignment="1">
      <alignment horizontal="left" vertical="center" wrapText="1" shrinkToFit="1"/>
    </xf>
    <xf numFmtId="38" fontId="0" fillId="0" borderId="12" xfId="49" applyFont="1" applyBorder="1" applyAlignment="1">
      <alignment horizontal="left" vertical="center" wrapText="1" shrinkToFit="1"/>
    </xf>
    <xf numFmtId="38" fontId="9" fillId="0" borderId="12" xfId="43" applyNumberFormat="1" applyBorder="1" applyAlignment="1" applyProtection="1">
      <alignment horizontal="left" vertical="center" wrapText="1" shrinkToFit="1"/>
      <protection/>
    </xf>
    <xf numFmtId="38" fontId="0" fillId="0" borderId="14" xfId="49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9">
    <dxf>
      <font>
        <color indexed="10"/>
      </font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110</xdr:row>
      <xdr:rowOff>19050</xdr:rowOff>
    </xdr:from>
    <xdr:to>
      <xdr:col>13</xdr:col>
      <xdr:colOff>2343150</xdr:colOff>
      <xdr:row>116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77350" y="17868900"/>
          <a:ext cx="32670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上記待機者の中には、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①複数の施設に重複して登録している方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②将来的な入所に備えて登録している方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経過的施設入所支援・生活介護は、含まれていません。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1AC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6\H27.3&#26178;&#28857;\H25.12%20&#26045;&#35373;&#20837;&#2515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sunoen.jp/kusuno2.html" TargetMode="External" /><Relationship Id="rId2" Type="http://schemas.openxmlformats.org/officeDocument/2006/relationships/hyperlink" Target="http://www.nagomi-no-sato.jp/servise_01kousei.html" TargetMode="External" /><Relationship Id="rId3" Type="http://schemas.openxmlformats.org/officeDocument/2006/relationships/hyperlink" Target="http://www.akatsukikai.com/phenix2.html" TargetMode="External" /><Relationship Id="rId4" Type="http://schemas.openxmlformats.org/officeDocument/2006/relationships/hyperlink" Target="http://care-net.biz/35/yamabatokai/c00.php" TargetMode="External" /><Relationship Id="rId5" Type="http://schemas.openxmlformats.org/officeDocument/2006/relationships/hyperlink" Target="http://www.nanpuso.or.jp/office/selp-nanpu2.html" TargetMode="External" /><Relationship Id="rId6" Type="http://schemas.openxmlformats.org/officeDocument/2006/relationships/hyperlink" Target="http://www.koueikai.net/nozomien.html" TargetMode="External" /><Relationship Id="rId7" Type="http://schemas.openxmlformats.org/officeDocument/2006/relationships/hyperlink" Target="http://www.koueikai.net/ashita.html" TargetMode="External" /><Relationship Id="rId8" Type="http://schemas.openxmlformats.org/officeDocument/2006/relationships/hyperlink" Target="http://ynet.gr.jp/hiraki" TargetMode="External" /><Relationship Id="rId9" Type="http://schemas.openxmlformats.org/officeDocument/2006/relationships/hyperlink" Target="http://www.c-able.ne.jp/~fusino-k" TargetMode="External" /><Relationship Id="rId10" Type="http://schemas.openxmlformats.org/officeDocument/2006/relationships/hyperlink" Target="http://rurigakuen.com/ruri01.html" TargetMode="External" /><Relationship Id="rId11" Type="http://schemas.openxmlformats.org/officeDocument/2006/relationships/hyperlink" Target="http://www.kahokai.org/shinwaen" TargetMode="External" /><Relationship Id="rId12" Type="http://schemas.openxmlformats.org/officeDocument/2006/relationships/hyperlink" Target="http://jigyodan-yg.jp/kanan" TargetMode="External" /><Relationship Id="rId13" Type="http://schemas.openxmlformats.org/officeDocument/2006/relationships/hyperlink" Target="http://www.yhwc.org/p1-institution/w-2-oohira" TargetMode="External" /><Relationship Id="rId14" Type="http://schemas.openxmlformats.org/officeDocument/2006/relationships/hyperlink" Target="http://www.shouseien.net/2syousei/f-main.html" TargetMode="External" /><Relationship Id="rId15" Type="http://schemas.openxmlformats.org/officeDocument/2006/relationships/hyperlink" Target="http://www.shouseien.net/1syousei/1syousei/index.html" TargetMode="External" /><Relationship Id="rId16" Type="http://schemas.openxmlformats.org/officeDocument/2006/relationships/hyperlink" Target="http://www.e-town-iwakuni.net/" TargetMode="External" /><Relationship Id="rId17" Type="http://schemas.openxmlformats.org/officeDocument/2006/relationships/hyperlink" Target="http://www.seifuu.or.jp/seifuu-seifuuen.php" TargetMode="External" /><Relationship Id="rId18" Type="http://schemas.openxmlformats.org/officeDocument/2006/relationships/hyperlink" Target="http://member.hot-cha.tv/~htb10128/index.html" TargetMode="External" /><Relationship Id="rId19" Type="http://schemas.openxmlformats.org/officeDocument/2006/relationships/hyperlink" Target="http://www18.ocn.ne.jp/~fukusho/fukusyo/index.html" TargetMode="External" /><Relationship Id="rId20" Type="http://schemas.openxmlformats.org/officeDocument/2006/relationships/hyperlink" Target="http://f-doho.com/?page_id=99" TargetMode="External" /><Relationship Id="rId21" Type="http://schemas.openxmlformats.org/officeDocument/2006/relationships/hyperlink" Target="http://kanogakuen.p2.weblife.me/" TargetMode="External" /><Relationship Id="rId22" Type="http://schemas.openxmlformats.org/officeDocument/2006/relationships/hyperlink" Target="http://kanogakuen.p2.weblife.me/" TargetMode="External" /><Relationship Id="rId23" Type="http://schemas.openxmlformats.org/officeDocument/2006/relationships/hyperlink" Target="http://www.tsudumi.jp/index/page/id/211" TargetMode="External" /><Relationship Id="rId24" Type="http://schemas.openxmlformats.org/officeDocument/2006/relationships/hyperlink" Target="http://sanyoonoda-jigyodan.com/mitsuba/index.html" TargetMode="External" /><Relationship Id="rId25" Type="http://schemas.openxmlformats.org/officeDocument/2006/relationships/hyperlink" Target="http://www.sea.icn-tv.ne.jp/~tachi-en/" TargetMode="External" /><Relationship Id="rId26" Type="http://schemas.openxmlformats.org/officeDocument/2006/relationships/hyperlink" Target="http://care-net.biz/35/shifuku/service.php?servicePageID=c00" TargetMode="External" /><Relationship Id="rId27" Type="http://schemas.openxmlformats.org/officeDocument/2006/relationships/hyperlink" Target="http://futaba-en.org/" TargetMode="External" /><Relationship Id="rId28" Type="http://schemas.openxmlformats.org/officeDocument/2006/relationships/hyperlink" Target="http://www.e-town-iwakuni.net/" TargetMode="External" /><Relationship Id="rId29" Type="http://schemas.openxmlformats.org/officeDocument/2006/relationships/hyperlink" Target="http://kanogakuen.urdr.weblife.me/syokai/seijinbu.html" TargetMode="External" /><Relationship Id="rId30" Type="http://schemas.openxmlformats.org/officeDocument/2006/relationships/hyperlink" Target="http://kanogakuen.urdr.weblife.me/syokai/dai2seijinbu.html" TargetMode="External" /><Relationship Id="rId31" Type="http://schemas.openxmlformats.org/officeDocument/2006/relationships/hyperlink" Target="http://www.nagomi-no-sato.jp/shougai" TargetMode="External" /><Relationship Id="rId32" Type="http://schemas.openxmlformats.org/officeDocument/2006/relationships/hyperlink" Target="http://ubekurumien.net/jigyousyo_kousei.html" TargetMode="External" /><Relationship Id="rId33" Type="http://schemas.openxmlformats.org/officeDocument/2006/relationships/hyperlink" Target="http://care-net.biz/35/yamabatokai/c00.php" TargetMode="External" /><Relationship Id="rId34" Type="http://schemas.openxmlformats.org/officeDocument/2006/relationships/hyperlink" Target="http://futaba-hagi.jp/" TargetMode="External" /><Relationship Id="rId35" Type="http://schemas.openxmlformats.org/officeDocument/2006/relationships/hyperlink" Target="https://www.fukushoukai.or.jp/service/fukushouen" TargetMode="External" /><Relationship Id="rId36" Type="http://schemas.openxmlformats.org/officeDocument/2006/relationships/hyperlink" Target="http://www.e-town-iwakuni.net/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="85" zoomScaleNormal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9" sqref="M39"/>
    </sheetView>
  </sheetViews>
  <sheetFormatPr defaultColWidth="9.00390625" defaultRowHeight="13.5"/>
  <cols>
    <col min="1" max="1" width="0.875" style="1" customWidth="1"/>
    <col min="2" max="2" width="3.375" style="4" customWidth="1"/>
    <col min="3" max="3" width="26.25390625" style="31" customWidth="1"/>
    <col min="4" max="4" width="25.00390625" style="0" customWidth="1"/>
    <col min="5" max="5" width="14.125" style="0" customWidth="1"/>
    <col min="6" max="6" width="19.375" style="0" bestFit="1" customWidth="1"/>
    <col min="7" max="7" width="5.75390625" style="0" customWidth="1"/>
    <col min="8" max="8" width="6.375" style="0" customWidth="1"/>
    <col min="9" max="9" width="7.125" style="0" customWidth="1"/>
    <col min="10" max="10" width="6.875" style="0" customWidth="1"/>
    <col min="11" max="12" width="6.375" style="31" customWidth="1"/>
    <col min="13" max="13" width="6.00390625" style="31" customWidth="1"/>
    <col min="14" max="14" width="54.25390625" style="0" customWidth="1"/>
    <col min="15" max="15" width="19.00390625" style="3" customWidth="1"/>
  </cols>
  <sheetData>
    <row r="1" ht="12.75">
      <c r="B1" s="2" t="s">
        <v>0</v>
      </c>
    </row>
    <row r="2" ht="6.75" customHeight="1"/>
    <row r="3" spans="3:14" ht="12.75">
      <c r="C3" s="52"/>
      <c r="D3" s="5"/>
      <c r="E3" s="5"/>
      <c r="F3" s="5"/>
      <c r="G3" s="5"/>
      <c r="H3" s="5"/>
      <c r="I3" s="5"/>
      <c r="J3" s="5"/>
      <c r="N3" s="77" t="s">
        <v>188</v>
      </c>
    </row>
    <row r="4" spans="3:14" ht="6" customHeight="1" thickBot="1">
      <c r="C4" s="53"/>
      <c r="D4" s="5"/>
      <c r="E4" s="5"/>
      <c r="F4" s="5"/>
      <c r="G4" s="5"/>
      <c r="H4" s="5"/>
      <c r="I4" s="5"/>
      <c r="J4" s="5"/>
      <c r="N4" s="5"/>
    </row>
    <row r="5" spans="1:15" ht="13.5" customHeight="1">
      <c r="A5" s="78"/>
      <c r="B5" s="79" t="s">
        <v>1</v>
      </c>
      <c r="C5" s="81" t="s">
        <v>2</v>
      </c>
      <c r="D5" s="81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81"/>
      <c r="J5" s="81"/>
      <c r="K5" s="83" t="s">
        <v>8</v>
      </c>
      <c r="L5" s="83"/>
      <c r="M5" s="83"/>
      <c r="N5" s="84" t="s">
        <v>9</v>
      </c>
      <c r="O5" s="6"/>
    </row>
    <row r="6" spans="1:15" ht="13.5" thickBot="1">
      <c r="A6" s="78"/>
      <c r="B6" s="80"/>
      <c r="C6" s="82"/>
      <c r="D6" s="82"/>
      <c r="E6" s="82"/>
      <c r="F6" s="82"/>
      <c r="G6" s="82"/>
      <c r="H6" s="55" t="s">
        <v>10</v>
      </c>
      <c r="I6" s="55" t="s">
        <v>11</v>
      </c>
      <c r="J6" s="55" t="s">
        <v>12</v>
      </c>
      <c r="K6" s="55" t="s">
        <v>10</v>
      </c>
      <c r="L6" s="55" t="s">
        <v>11</v>
      </c>
      <c r="M6" s="55" t="s">
        <v>12</v>
      </c>
      <c r="N6" s="85"/>
      <c r="O6" s="6"/>
    </row>
    <row r="7" spans="2:15" ht="12.75">
      <c r="B7" s="86">
        <v>1</v>
      </c>
      <c r="C7" s="88" t="s">
        <v>13</v>
      </c>
      <c r="D7" s="90" t="s">
        <v>14</v>
      </c>
      <c r="E7" s="92" t="s">
        <v>15</v>
      </c>
      <c r="F7" s="26" t="s">
        <v>16</v>
      </c>
      <c r="G7" s="27">
        <v>60</v>
      </c>
      <c r="H7" s="54">
        <f>SUM(I7:J7)</f>
        <v>51</v>
      </c>
      <c r="I7" s="27">
        <v>34</v>
      </c>
      <c r="J7" s="27">
        <v>17</v>
      </c>
      <c r="K7" s="32">
        <f>SUM(L7:M7)</f>
        <v>26</v>
      </c>
      <c r="L7" s="33">
        <v>17</v>
      </c>
      <c r="M7" s="33">
        <v>9</v>
      </c>
      <c r="N7" s="94" t="s">
        <v>17</v>
      </c>
      <c r="O7" s="6"/>
    </row>
    <row r="8" spans="2:15" ht="12.75">
      <c r="B8" s="87"/>
      <c r="C8" s="89"/>
      <c r="D8" s="91"/>
      <c r="E8" s="93"/>
      <c r="F8" s="24" t="s">
        <v>18</v>
      </c>
      <c r="G8" s="28">
        <v>60</v>
      </c>
      <c r="H8" s="24">
        <f aca="true" t="shared" si="0" ref="H8:H73">SUM(I8:J8)</f>
        <v>51</v>
      </c>
      <c r="I8" s="28">
        <v>34</v>
      </c>
      <c r="J8" s="28">
        <v>17</v>
      </c>
      <c r="K8" s="34"/>
      <c r="L8" s="34"/>
      <c r="M8" s="34"/>
      <c r="N8" s="95"/>
      <c r="O8" s="6"/>
    </row>
    <row r="9" spans="2:15" ht="12.75">
      <c r="B9" s="96">
        <v>2</v>
      </c>
      <c r="C9" s="97" t="s">
        <v>19</v>
      </c>
      <c r="D9" s="98" t="s">
        <v>20</v>
      </c>
      <c r="E9" s="99" t="s">
        <v>21</v>
      </c>
      <c r="F9" s="19" t="s">
        <v>16</v>
      </c>
      <c r="G9" s="20">
        <v>60</v>
      </c>
      <c r="H9" s="21">
        <f>SUM(I9:J9)</f>
        <v>59</v>
      </c>
      <c r="I9" s="20">
        <v>31</v>
      </c>
      <c r="J9" s="20">
        <v>28</v>
      </c>
      <c r="K9" s="32">
        <f>SUM(L9:M9)</f>
        <v>63</v>
      </c>
      <c r="L9" s="35">
        <v>44</v>
      </c>
      <c r="M9" s="35">
        <v>19</v>
      </c>
      <c r="N9" s="100" t="s">
        <v>164</v>
      </c>
      <c r="O9" s="6"/>
    </row>
    <row r="10" spans="2:15" ht="12.75">
      <c r="B10" s="87"/>
      <c r="C10" s="89"/>
      <c r="D10" s="91"/>
      <c r="E10" s="93"/>
      <c r="F10" s="24" t="s">
        <v>18</v>
      </c>
      <c r="G10" s="23">
        <v>80</v>
      </c>
      <c r="H10" s="24">
        <f t="shared" si="0"/>
        <v>81</v>
      </c>
      <c r="I10" s="23">
        <v>42</v>
      </c>
      <c r="J10" s="23">
        <v>39</v>
      </c>
      <c r="K10" s="34"/>
      <c r="L10" s="34"/>
      <c r="M10" s="34"/>
      <c r="N10" s="95"/>
      <c r="O10" s="6"/>
    </row>
    <row r="11" spans="1:15" ht="12.75">
      <c r="A11" s="1">
        <v>38</v>
      </c>
      <c r="B11" s="96">
        <v>3</v>
      </c>
      <c r="C11" s="97" t="s">
        <v>22</v>
      </c>
      <c r="D11" s="98" t="s">
        <v>23</v>
      </c>
      <c r="E11" s="99" t="s">
        <v>24</v>
      </c>
      <c r="F11" s="19" t="s">
        <v>16</v>
      </c>
      <c r="G11" s="20">
        <v>80</v>
      </c>
      <c r="H11" s="21">
        <f t="shared" si="0"/>
        <v>74</v>
      </c>
      <c r="I11" s="20">
        <v>35</v>
      </c>
      <c r="J11" s="20">
        <v>39</v>
      </c>
      <c r="K11" s="32">
        <f>SUM(L11:M11)</f>
        <v>7</v>
      </c>
      <c r="L11" s="36">
        <v>1</v>
      </c>
      <c r="M11" s="36">
        <v>6</v>
      </c>
      <c r="N11" s="101" t="s">
        <v>25</v>
      </c>
      <c r="O11" s="6"/>
    </row>
    <row r="12" spans="2:15" ht="12.75">
      <c r="B12" s="87"/>
      <c r="C12" s="89"/>
      <c r="D12" s="91"/>
      <c r="E12" s="93"/>
      <c r="F12" s="22" t="s">
        <v>18</v>
      </c>
      <c r="G12" s="23">
        <v>90</v>
      </c>
      <c r="H12" s="24">
        <f t="shared" si="0"/>
        <v>86</v>
      </c>
      <c r="I12" s="23">
        <v>41</v>
      </c>
      <c r="J12" s="23">
        <v>45</v>
      </c>
      <c r="K12" s="37"/>
      <c r="L12" s="37"/>
      <c r="M12" s="37"/>
      <c r="N12" s="102"/>
      <c r="O12" s="6"/>
    </row>
    <row r="13" spans="2:15" ht="12.75">
      <c r="B13" s="96">
        <v>4</v>
      </c>
      <c r="C13" s="97" t="s">
        <v>26</v>
      </c>
      <c r="D13" s="98" t="s">
        <v>27</v>
      </c>
      <c r="E13" s="103" t="s">
        <v>182</v>
      </c>
      <c r="F13" s="19" t="s">
        <v>16</v>
      </c>
      <c r="G13" s="20">
        <v>42</v>
      </c>
      <c r="H13" s="21">
        <f t="shared" si="0"/>
        <v>39</v>
      </c>
      <c r="I13" s="20">
        <v>22</v>
      </c>
      <c r="J13" s="20">
        <v>17</v>
      </c>
      <c r="K13" s="32">
        <f>SUM(L13:M13)</f>
        <v>54</v>
      </c>
      <c r="L13" s="35">
        <v>24</v>
      </c>
      <c r="M13" s="35">
        <v>30</v>
      </c>
      <c r="N13" s="100" t="s">
        <v>28</v>
      </c>
      <c r="O13" s="6"/>
    </row>
    <row r="14" spans="2:15" ht="12.75">
      <c r="B14" s="87"/>
      <c r="C14" s="89"/>
      <c r="D14" s="91"/>
      <c r="E14" s="104"/>
      <c r="F14" s="24" t="s">
        <v>18</v>
      </c>
      <c r="G14" s="23">
        <v>46</v>
      </c>
      <c r="H14" s="24">
        <f t="shared" si="0"/>
        <v>66</v>
      </c>
      <c r="I14" s="23">
        <v>34</v>
      </c>
      <c r="J14" s="23">
        <v>32</v>
      </c>
      <c r="K14" s="34"/>
      <c r="L14" s="34"/>
      <c r="M14" s="34"/>
      <c r="N14" s="95"/>
      <c r="O14" s="6"/>
    </row>
    <row r="15" spans="1:14" s="7" customFormat="1" ht="12.75">
      <c r="A15" s="1"/>
      <c r="B15" s="96">
        <v>5</v>
      </c>
      <c r="C15" s="97" t="s">
        <v>29</v>
      </c>
      <c r="D15" s="98" t="s">
        <v>30</v>
      </c>
      <c r="E15" s="99" t="s">
        <v>31</v>
      </c>
      <c r="F15" s="19" t="s">
        <v>16</v>
      </c>
      <c r="G15" s="20">
        <v>35</v>
      </c>
      <c r="H15" s="21">
        <f t="shared" si="0"/>
        <v>32</v>
      </c>
      <c r="I15" s="20">
        <v>20</v>
      </c>
      <c r="J15" s="20">
        <v>12</v>
      </c>
      <c r="K15" s="32">
        <f>SUM(L15:M15)</f>
        <v>24</v>
      </c>
      <c r="L15" s="36">
        <v>21</v>
      </c>
      <c r="M15" s="36">
        <v>3</v>
      </c>
      <c r="N15" s="101" t="s">
        <v>25</v>
      </c>
    </row>
    <row r="16" spans="1:14" s="7" customFormat="1" ht="12.75">
      <c r="A16" s="1"/>
      <c r="B16" s="87"/>
      <c r="C16" s="89"/>
      <c r="D16" s="91"/>
      <c r="E16" s="93"/>
      <c r="F16" s="22" t="s">
        <v>18</v>
      </c>
      <c r="G16" s="23">
        <v>35</v>
      </c>
      <c r="H16" s="24">
        <f t="shared" si="0"/>
        <v>35</v>
      </c>
      <c r="I16" s="23">
        <v>21</v>
      </c>
      <c r="J16" s="23">
        <v>14</v>
      </c>
      <c r="K16" s="37"/>
      <c r="L16" s="37"/>
      <c r="M16" s="37"/>
      <c r="N16" s="102"/>
    </row>
    <row r="17" spans="1:14" s="7" customFormat="1" ht="12.75">
      <c r="A17" s="1"/>
      <c r="B17" s="96">
        <v>6</v>
      </c>
      <c r="C17" s="97" t="s">
        <v>32</v>
      </c>
      <c r="D17" s="98" t="s">
        <v>33</v>
      </c>
      <c r="E17" s="99" t="s">
        <v>34</v>
      </c>
      <c r="F17" s="19" t="s">
        <v>16</v>
      </c>
      <c r="G17" s="20">
        <v>40</v>
      </c>
      <c r="H17" s="21">
        <f t="shared" si="0"/>
        <v>37</v>
      </c>
      <c r="I17" s="20">
        <v>25</v>
      </c>
      <c r="J17" s="20">
        <v>12</v>
      </c>
      <c r="K17" s="32">
        <f>SUM(L17:M17)</f>
        <v>33</v>
      </c>
      <c r="L17" s="35">
        <v>29</v>
      </c>
      <c r="M17" s="35">
        <v>4</v>
      </c>
      <c r="N17" s="105" t="s">
        <v>170</v>
      </c>
    </row>
    <row r="18" spans="1:14" s="7" customFormat="1" ht="12.75">
      <c r="A18" s="1"/>
      <c r="B18" s="87"/>
      <c r="C18" s="89"/>
      <c r="D18" s="91"/>
      <c r="E18" s="93"/>
      <c r="F18" s="24" t="s">
        <v>18</v>
      </c>
      <c r="G18" s="23">
        <v>40</v>
      </c>
      <c r="H18" s="24">
        <f t="shared" si="0"/>
        <v>37</v>
      </c>
      <c r="I18" s="23">
        <v>25</v>
      </c>
      <c r="J18" s="23">
        <v>12</v>
      </c>
      <c r="K18" s="34"/>
      <c r="L18" s="34"/>
      <c r="M18" s="34"/>
      <c r="N18" s="105"/>
    </row>
    <row r="19" spans="2:15" ht="13.5" customHeight="1">
      <c r="B19" s="96">
        <v>7</v>
      </c>
      <c r="C19" s="97" t="s">
        <v>185</v>
      </c>
      <c r="D19" s="98" t="s">
        <v>186</v>
      </c>
      <c r="E19" s="99" t="s">
        <v>21</v>
      </c>
      <c r="F19" s="19" t="s">
        <v>16</v>
      </c>
      <c r="G19" s="20">
        <v>30</v>
      </c>
      <c r="H19" s="21">
        <f>SUM(I19:J19)</f>
        <v>30</v>
      </c>
      <c r="I19" s="20">
        <v>15</v>
      </c>
      <c r="J19" s="20">
        <v>15</v>
      </c>
      <c r="K19" s="56">
        <f>SUM(L19:M19)</f>
        <v>6</v>
      </c>
      <c r="L19" s="36">
        <v>5</v>
      </c>
      <c r="M19" s="36">
        <v>1</v>
      </c>
      <c r="N19" s="101" t="s">
        <v>25</v>
      </c>
      <c r="O19" s="6"/>
    </row>
    <row r="20" spans="2:15" ht="12.75">
      <c r="B20" s="87"/>
      <c r="C20" s="89"/>
      <c r="D20" s="91"/>
      <c r="E20" s="93"/>
      <c r="F20" s="24" t="s">
        <v>18</v>
      </c>
      <c r="G20" s="23">
        <v>40</v>
      </c>
      <c r="H20" s="24">
        <f>SUM(I20:J20)</f>
        <v>39</v>
      </c>
      <c r="I20" s="23">
        <v>21</v>
      </c>
      <c r="J20" s="23">
        <v>18</v>
      </c>
      <c r="K20" s="34"/>
      <c r="L20" s="58"/>
      <c r="M20" s="58"/>
      <c r="N20" s="102"/>
      <c r="O20" s="6"/>
    </row>
    <row r="21" spans="2:15" ht="13.5" customHeight="1">
      <c r="B21" s="96">
        <v>8</v>
      </c>
      <c r="C21" s="106" t="s">
        <v>35</v>
      </c>
      <c r="D21" s="107" t="s">
        <v>36</v>
      </c>
      <c r="E21" s="108" t="s">
        <v>37</v>
      </c>
      <c r="F21" s="26" t="s">
        <v>16</v>
      </c>
      <c r="G21" s="57">
        <v>40</v>
      </c>
      <c r="H21" s="26">
        <f t="shared" si="0"/>
        <v>40</v>
      </c>
      <c r="I21" s="57">
        <v>20</v>
      </c>
      <c r="J21" s="57">
        <v>20</v>
      </c>
      <c r="K21" s="32">
        <f>SUM(L21:M21)</f>
        <v>38</v>
      </c>
      <c r="L21" s="33">
        <v>22</v>
      </c>
      <c r="M21" s="33">
        <v>16</v>
      </c>
      <c r="N21" s="95" t="s">
        <v>38</v>
      </c>
      <c r="O21" s="6"/>
    </row>
    <row r="22" spans="2:15" ht="12.75">
      <c r="B22" s="87"/>
      <c r="C22" s="106"/>
      <c r="D22" s="107"/>
      <c r="E22" s="108"/>
      <c r="F22" s="29" t="s">
        <v>18</v>
      </c>
      <c r="G22" s="30">
        <v>40</v>
      </c>
      <c r="H22" s="29">
        <f t="shared" si="0"/>
        <v>70</v>
      </c>
      <c r="I22" s="30">
        <v>36</v>
      </c>
      <c r="J22" s="30">
        <v>34</v>
      </c>
      <c r="K22" s="38"/>
      <c r="L22" s="38"/>
      <c r="M22" s="38"/>
      <c r="N22" s="105"/>
      <c r="O22" s="6"/>
    </row>
    <row r="23" spans="2:15" ht="12.75">
      <c r="B23" s="96">
        <v>9</v>
      </c>
      <c r="C23" s="97" t="s">
        <v>40</v>
      </c>
      <c r="D23" s="98" t="s">
        <v>41</v>
      </c>
      <c r="E23" s="99" t="s">
        <v>42</v>
      </c>
      <c r="F23" s="19" t="s">
        <v>16</v>
      </c>
      <c r="G23" s="20">
        <v>60</v>
      </c>
      <c r="H23" s="21">
        <f t="shared" si="0"/>
        <v>60</v>
      </c>
      <c r="I23" s="20">
        <v>34</v>
      </c>
      <c r="J23" s="20">
        <v>26</v>
      </c>
      <c r="K23" s="32">
        <f>SUM(L23:M23)</f>
        <v>4</v>
      </c>
      <c r="L23" s="35">
        <v>1</v>
      </c>
      <c r="M23" s="35">
        <v>3</v>
      </c>
      <c r="N23" s="101" t="s">
        <v>25</v>
      </c>
      <c r="O23" s="6"/>
    </row>
    <row r="24" spans="2:15" ht="12.75">
      <c r="B24" s="87"/>
      <c r="C24" s="89"/>
      <c r="D24" s="91"/>
      <c r="E24" s="93"/>
      <c r="F24" s="24" t="s">
        <v>18</v>
      </c>
      <c r="G24" s="23">
        <v>72</v>
      </c>
      <c r="H24" s="24">
        <f t="shared" si="0"/>
        <v>82</v>
      </c>
      <c r="I24" s="23">
        <v>45</v>
      </c>
      <c r="J24" s="23">
        <v>37</v>
      </c>
      <c r="K24" s="34"/>
      <c r="L24" s="34"/>
      <c r="M24" s="34"/>
      <c r="N24" s="102"/>
      <c r="O24" s="6"/>
    </row>
    <row r="25" spans="2:15" ht="13.5" customHeight="1">
      <c r="B25" s="96">
        <v>10</v>
      </c>
      <c r="C25" s="97" t="s">
        <v>43</v>
      </c>
      <c r="D25" s="98" t="s">
        <v>44</v>
      </c>
      <c r="E25" s="103" t="s">
        <v>187</v>
      </c>
      <c r="F25" s="19" t="s">
        <v>16</v>
      </c>
      <c r="G25" s="20">
        <v>50</v>
      </c>
      <c r="H25" s="21">
        <f t="shared" si="0"/>
        <v>50</v>
      </c>
      <c r="I25" s="20">
        <v>22</v>
      </c>
      <c r="J25" s="20">
        <v>28</v>
      </c>
      <c r="K25" s="32">
        <f>SUM(L25:M25)</f>
        <v>22</v>
      </c>
      <c r="L25" s="36">
        <v>15</v>
      </c>
      <c r="M25" s="36">
        <v>7</v>
      </c>
      <c r="N25" s="105" t="s">
        <v>45</v>
      </c>
      <c r="O25" s="6"/>
    </row>
    <row r="26" spans="2:15" ht="12.75">
      <c r="B26" s="87"/>
      <c r="C26" s="89"/>
      <c r="D26" s="91"/>
      <c r="E26" s="104"/>
      <c r="F26" s="22" t="s">
        <v>18</v>
      </c>
      <c r="G26" s="23">
        <v>50</v>
      </c>
      <c r="H26" s="24">
        <f t="shared" si="0"/>
        <v>58</v>
      </c>
      <c r="I26" s="23">
        <v>28</v>
      </c>
      <c r="J26" s="23">
        <v>30</v>
      </c>
      <c r="K26" s="37"/>
      <c r="L26" s="37"/>
      <c r="M26" s="37"/>
      <c r="N26" s="105"/>
      <c r="O26" s="6"/>
    </row>
    <row r="27" spans="2:15" ht="12.75">
      <c r="B27" s="96">
        <v>11</v>
      </c>
      <c r="C27" s="97" t="s">
        <v>46</v>
      </c>
      <c r="D27" s="98" t="s">
        <v>181</v>
      </c>
      <c r="E27" s="109" t="s">
        <v>47</v>
      </c>
      <c r="F27" s="19" t="s">
        <v>16</v>
      </c>
      <c r="G27" s="20">
        <v>60</v>
      </c>
      <c r="H27" s="21">
        <f t="shared" si="0"/>
        <v>59</v>
      </c>
      <c r="I27" s="20">
        <v>41</v>
      </c>
      <c r="J27" s="20">
        <v>18</v>
      </c>
      <c r="K27" s="32">
        <f>SUM(L27:M27)</f>
        <v>21</v>
      </c>
      <c r="L27" s="35">
        <v>17</v>
      </c>
      <c r="M27" s="35">
        <v>4</v>
      </c>
      <c r="N27" s="105" t="s">
        <v>48</v>
      </c>
      <c r="O27" s="6"/>
    </row>
    <row r="28" spans="2:15" ht="12.75">
      <c r="B28" s="87"/>
      <c r="C28" s="89"/>
      <c r="D28" s="91"/>
      <c r="E28" s="110"/>
      <c r="F28" s="24" t="s">
        <v>18</v>
      </c>
      <c r="G28" s="23">
        <v>60</v>
      </c>
      <c r="H28" s="24">
        <f t="shared" si="0"/>
        <v>60</v>
      </c>
      <c r="I28" s="23">
        <v>42</v>
      </c>
      <c r="J28" s="23">
        <v>18</v>
      </c>
      <c r="K28" s="34"/>
      <c r="L28" s="34"/>
      <c r="M28" s="34"/>
      <c r="N28" s="105"/>
      <c r="O28" s="6"/>
    </row>
    <row r="29" spans="2:15" ht="12.75">
      <c r="B29" s="96">
        <v>12</v>
      </c>
      <c r="C29" s="97" t="s">
        <v>176</v>
      </c>
      <c r="D29" s="98" t="s">
        <v>49</v>
      </c>
      <c r="E29" s="99" t="s">
        <v>50</v>
      </c>
      <c r="F29" s="19" t="s">
        <v>16</v>
      </c>
      <c r="G29" s="20">
        <v>40</v>
      </c>
      <c r="H29" s="21">
        <f t="shared" si="0"/>
        <v>40</v>
      </c>
      <c r="I29" s="20">
        <v>22</v>
      </c>
      <c r="J29" s="20">
        <v>18</v>
      </c>
      <c r="K29" s="32">
        <f>SUM(L29:M29)</f>
        <v>46</v>
      </c>
      <c r="L29" s="36">
        <v>27</v>
      </c>
      <c r="M29" s="36">
        <v>19</v>
      </c>
      <c r="N29" s="105" t="s">
        <v>165</v>
      </c>
      <c r="O29" s="6"/>
    </row>
    <row r="30" spans="2:15" ht="12.75">
      <c r="B30" s="87"/>
      <c r="C30" s="89"/>
      <c r="D30" s="91"/>
      <c r="E30" s="93"/>
      <c r="F30" s="22" t="s">
        <v>18</v>
      </c>
      <c r="G30" s="23">
        <v>40</v>
      </c>
      <c r="H30" s="24">
        <f t="shared" si="0"/>
        <v>40</v>
      </c>
      <c r="I30" s="23">
        <v>22</v>
      </c>
      <c r="J30" s="23">
        <v>18</v>
      </c>
      <c r="K30" s="37"/>
      <c r="L30" s="37"/>
      <c r="M30" s="37"/>
      <c r="N30" s="102"/>
      <c r="O30" s="6"/>
    </row>
    <row r="31" spans="2:15" ht="13.5" customHeight="1">
      <c r="B31" s="96">
        <v>13</v>
      </c>
      <c r="C31" s="111" t="s">
        <v>156</v>
      </c>
      <c r="D31" s="98" t="s">
        <v>180</v>
      </c>
      <c r="E31" s="99" t="s">
        <v>51</v>
      </c>
      <c r="F31" s="19" t="s">
        <v>16</v>
      </c>
      <c r="G31" s="20">
        <v>54</v>
      </c>
      <c r="H31" s="21">
        <f t="shared" si="0"/>
        <v>48</v>
      </c>
      <c r="I31" s="20">
        <v>35</v>
      </c>
      <c r="J31" s="20">
        <v>13</v>
      </c>
      <c r="K31" s="32">
        <f>SUM(L31:M31)</f>
        <v>81</v>
      </c>
      <c r="L31" s="39">
        <v>71</v>
      </c>
      <c r="M31" s="39">
        <v>10</v>
      </c>
      <c r="N31" s="105" t="s">
        <v>157</v>
      </c>
      <c r="O31" s="6"/>
    </row>
    <row r="32" spans="2:15" ht="12.75">
      <c r="B32" s="87"/>
      <c r="C32" s="112"/>
      <c r="D32" s="91"/>
      <c r="E32" s="93"/>
      <c r="F32" s="24" t="s">
        <v>18</v>
      </c>
      <c r="G32" s="23">
        <v>50</v>
      </c>
      <c r="H32" s="24">
        <f t="shared" si="0"/>
        <v>70</v>
      </c>
      <c r="I32" s="23">
        <v>55</v>
      </c>
      <c r="J32" s="23">
        <v>15</v>
      </c>
      <c r="K32" s="34"/>
      <c r="L32" s="40"/>
      <c r="M32" s="40"/>
      <c r="N32" s="105"/>
      <c r="O32" s="6"/>
    </row>
    <row r="33" spans="2:15" ht="13.5" customHeight="1">
      <c r="B33" s="96">
        <v>14</v>
      </c>
      <c r="C33" s="97" t="s">
        <v>177</v>
      </c>
      <c r="D33" s="98" t="s">
        <v>52</v>
      </c>
      <c r="E33" s="99" t="s">
        <v>53</v>
      </c>
      <c r="F33" s="19" t="s">
        <v>16</v>
      </c>
      <c r="G33" s="20">
        <v>52</v>
      </c>
      <c r="H33" s="21">
        <f t="shared" si="0"/>
        <v>52</v>
      </c>
      <c r="I33" s="20">
        <v>22</v>
      </c>
      <c r="J33" s="20">
        <v>30</v>
      </c>
      <c r="K33" s="32">
        <f>SUM(L33:M33)</f>
        <v>32</v>
      </c>
      <c r="L33" s="36">
        <v>17</v>
      </c>
      <c r="M33" s="36">
        <v>15</v>
      </c>
      <c r="N33" s="105"/>
      <c r="O33" s="6"/>
    </row>
    <row r="34" spans="2:15" ht="12.75">
      <c r="B34" s="87"/>
      <c r="C34" s="89"/>
      <c r="D34" s="91"/>
      <c r="E34" s="93"/>
      <c r="F34" s="22" t="s">
        <v>18</v>
      </c>
      <c r="G34" s="23">
        <v>52</v>
      </c>
      <c r="H34" s="24">
        <f t="shared" si="0"/>
        <v>52</v>
      </c>
      <c r="I34" s="23">
        <v>22</v>
      </c>
      <c r="J34" s="23">
        <v>30</v>
      </c>
      <c r="K34" s="37"/>
      <c r="L34" s="41"/>
      <c r="M34" s="41"/>
      <c r="N34" s="105"/>
      <c r="O34" s="6"/>
    </row>
    <row r="35" spans="1:14" s="7" customFormat="1" ht="12.75">
      <c r="A35" s="1"/>
      <c r="B35" s="96">
        <v>15</v>
      </c>
      <c r="C35" s="97" t="s">
        <v>54</v>
      </c>
      <c r="D35" s="98" t="s">
        <v>55</v>
      </c>
      <c r="E35" s="99" t="s">
        <v>56</v>
      </c>
      <c r="F35" s="19" t="s">
        <v>16</v>
      </c>
      <c r="G35" s="20">
        <v>30</v>
      </c>
      <c r="H35" s="21">
        <f t="shared" si="0"/>
        <v>29</v>
      </c>
      <c r="I35" s="20">
        <v>15</v>
      </c>
      <c r="J35" s="20">
        <v>14</v>
      </c>
      <c r="K35" s="32">
        <f>SUM(L35:M35)</f>
        <v>6</v>
      </c>
      <c r="L35" s="35">
        <v>3</v>
      </c>
      <c r="M35" s="35">
        <v>3</v>
      </c>
      <c r="N35" s="105" t="s">
        <v>57</v>
      </c>
    </row>
    <row r="36" spans="1:14" s="7" customFormat="1" ht="12.75">
      <c r="A36" s="1"/>
      <c r="B36" s="87"/>
      <c r="C36" s="89"/>
      <c r="D36" s="91"/>
      <c r="E36" s="93"/>
      <c r="F36" s="24" t="s">
        <v>18</v>
      </c>
      <c r="G36" s="23">
        <v>30</v>
      </c>
      <c r="H36" s="24">
        <f t="shared" si="0"/>
        <v>29</v>
      </c>
      <c r="I36" s="23">
        <v>15</v>
      </c>
      <c r="J36" s="23">
        <v>14</v>
      </c>
      <c r="K36" s="34"/>
      <c r="L36" s="34"/>
      <c r="M36" s="34"/>
      <c r="N36" s="105"/>
    </row>
    <row r="37" spans="1:15" s="7" customFormat="1" ht="12.75">
      <c r="A37" s="1"/>
      <c r="B37" s="96">
        <v>16</v>
      </c>
      <c r="C37" s="97" t="s">
        <v>179</v>
      </c>
      <c r="D37" s="98" t="s">
        <v>58</v>
      </c>
      <c r="E37" s="99" t="s">
        <v>169</v>
      </c>
      <c r="F37" s="19" t="s">
        <v>16</v>
      </c>
      <c r="G37" s="20">
        <v>76</v>
      </c>
      <c r="H37" s="21">
        <f t="shared" si="0"/>
        <v>67</v>
      </c>
      <c r="I37" s="20">
        <v>52</v>
      </c>
      <c r="J37" s="20">
        <v>15</v>
      </c>
      <c r="K37" s="32">
        <f>SUM(L37:M37)</f>
        <v>8</v>
      </c>
      <c r="L37" s="36">
        <v>6</v>
      </c>
      <c r="M37" s="36">
        <v>2</v>
      </c>
      <c r="N37" s="105" t="s">
        <v>59</v>
      </c>
      <c r="O37" s="8"/>
    </row>
    <row r="38" spans="1:15" s="7" customFormat="1" ht="12.75">
      <c r="A38" s="1"/>
      <c r="B38" s="87"/>
      <c r="C38" s="89"/>
      <c r="D38" s="91"/>
      <c r="E38" s="93"/>
      <c r="F38" s="22" t="s">
        <v>18</v>
      </c>
      <c r="G38" s="23">
        <v>70</v>
      </c>
      <c r="H38" s="24">
        <f t="shared" si="0"/>
        <v>63</v>
      </c>
      <c r="I38" s="23">
        <v>50</v>
      </c>
      <c r="J38" s="23">
        <v>13</v>
      </c>
      <c r="K38" s="37"/>
      <c r="L38" s="37"/>
      <c r="M38" s="37"/>
      <c r="N38" s="105"/>
      <c r="O38" s="9"/>
    </row>
    <row r="39" spans="1:14" s="7" customFormat="1" ht="12.75">
      <c r="A39" s="1"/>
      <c r="B39" s="96">
        <v>17</v>
      </c>
      <c r="C39" s="97" t="s">
        <v>60</v>
      </c>
      <c r="D39" s="98" t="s">
        <v>61</v>
      </c>
      <c r="E39" s="99" t="s">
        <v>62</v>
      </c>
      <c r="F39" s="19" t="s">
        <v>16</v>
      </c>
      <c r="G39" s="20">
        <v>50</v>
      </c>
      <c r="H39" s="21">
        <f t="shared" si="0"/>
        <v>50</v>
      </c>
      <c r="I39" s="20">
        <v>30</v>
      </c>
      <c r="J39" s="20">
        <v>20</v>
      </c>
      <c r="K39" s="32">
        <f>SUM(L39:M39)</f>
        <v>15</v>
      </c>
      <c r="L39" s="35">
        <v>9</v>
      </c>
      <c r="M39" s="35">
        <v>6</v>
      </c>
      <c r="N39" s="101" t="s">
        <v>178</v>
      </c>
    </row>
    <row r="40" spans="1:14" s="7" customFormat="1" ht="12.75">
      <c r="A40" s="1"/>
      <c r="B40" s="87"/>
      <c r="C40" s="89"/>
      <c r="D40" s="91"/>
      <c r="E40" s="93"/>
      <c r="F40" s="24" t="s">
        <v>18</v>
      </c>
      <c r="G40" s="23">
        <v>80</v>
      </c>
      <c r="H40" s="24">
        <f t="shared" si="0"/>
        <v>71</v>
      </c>
      <c r="I40" s="23">
        <v>40</v>
      </c>
      <c r="J40" s="23">
        <v>31</v>
      </c>
      <c r="K40" s="34"/>
      <c r="L40" s="34"/>
      <c r="M40" s="34"/>
      <c r="N40" s="102"/>
    </row>
    <row r="41" spans="2:14" s="5" customFormat="1" ht="14.25" customHeight="1">
      <c r="B41" s="96">
        <v>18</v>
      </c>
      <c r="C41" s="113" t="s">
        <v>63</v>
      </c>
      <c r="D41" s="98" t="s">
        <v>64</v>
      </c>
      <c r="E41" s="99" t="s">
        <v>65</v>
      </c>
      <c r="F41" s="19" t="s">
        <v>16</v>
      </c>
      <c r="G41" s="20">
        <v>60</v>
      </c>
      <c r="H41" s="21">
        <f t="shared" si="0"/>
        <v>59</v>
      </c>
      <c r="I41" s="20">
        <v>40</v>
      </c>
      <c r="J41" s="20">
        <v>19</v>
      </c>
      <c r="K41" s="32">
        <f>SUM(L41:M41)</f>
        <v>0</v>
      </c>
      <c r="L41" s="36">
        <v>0</v>
      </c>
      <c r="M41" s="36">
        <v>0</v>
      </c>
      <c r="N41" s="101" t="s">
        <v>25</v>
      </c>
    </row>
    <row r="42" spans="2:14" s="5" customFormat="1" ht="14.25" customHeight="1">
      <c r="B42" s="87"/>
      <c r="C42" s="114"/>
      <c r="D42" s="91"/>
      <c r="E42" s="93"/>
      <c r="F42" s="22" t="s">
        <v>18</v>
      </c>
      <c r="G42" s="23">
        <v>60</v>
      </c>
      <c r="H42" s="24">
        <f t="shared" si="0"/>
        <v>63</v>
      </c>
      <c r="I42" s="23">
        <v>43</v>
      </c>
      <c r="J42" s="23">
        <v>20</v>
      </c>
      <c r="K42" s="37"/>
      <c r="L42" s="37"/>
      <c r="M42" s="37"/>
      <c r="N42" s="102"/>
    </row>
    <row r="43" spans="2:15" ht="12.75">
      <c r="B43" s="96">
        <v>19</v>
      </c>
      <c r="C43" s="97" t="s">
        <v>66</v>
      </c>
      <c r="D43" s="98" t="s">
        <v>67</v>
      </c>
      <c r="E43" s="99" t="s">
        <v>68</v>
      </c>
      <c r="F43" s="19" t="s">
        <v>16</v>
      </c>
      <c r="G43" s="20">
        <v>50</v>
      </c>
      <c r="H43" s="21">
        <f t="shared" si="0"/>
        <v>46</v>
      </c>
      <c r="I43" s="20">
        <v>27</v>
      </c>
      <c r="J43" s="20">
        <v>19</v>
      </c>
      <c r="K43" s="32">
        <f>SUM(L43:M43)</f>
        <v>4</v>
      </c>
      <c r="L43" s="35">
        <v>2</v>
      </c>
      <c r="M43" s="35">
        <v>2</v>
      </c>
      <c r="N43" s="105" t="s">
        <v>69</v>
      </c>
      <c r="O43" s="6"/>
    </row>
    <row r="44" spans="2:15" ht="12.75">
      <c r="B44" s="87"/>
      <c r="C44" s="89"/>
      <c r="D44" s="91"/>
      <c r="E44" s="93"/>
      <c r="F44" s="24" t="s">
        <v>18</v>
      </c>
      <c r="G44" s="23">
        <v>50</v>
      </c>
      <c r="H44" s="24">
        <f t="shared" si="0"/>
        <v>47</v>
      </c>
      <c r="I44" s="23">
        <v>28</v>
      </c>
      <c r="J44" s="23">
        <v>19</v>
      </c>
      <c r="K44" s="34"/>
      <c r="L44" s="34"/>
      <c r="M44" s="34"/>
      <c r="N44" s="105"/>
      <c r="O44" s="6"/>
    </row>
    <row r="45" spans="2:15" ht="12.75">
      <c r="B45" s="96">
        <v>20</v>
      </c>
      <c r="C45" s="111" t="s">
        <v>70</v>
      </c>
      <c r="D45" s="98" t="s">
        <v>71</v>
      </c>
      <c r="E45" s="99" t="s">
        <v>72</v>
      </c>
      <c r="F45" s="19" t="s">
        <v>16</v>
      </c>
      <c r="G45" s="20">
        <v>30</v>
      </c>
      <c r="H45" s="21">
        <f t="shared" si="0"/>
        <v>30</v>
      </c>
      <c r="I45" s="20">
        <v>15</v>
      </c>
      <c r="J45" s="20">
        <v>15</v>
      </c>
      <c r="K45" s="32">
        <f>SUM(L45:M45)</f>
        <v>27</v>
      </c>
      <c r="L45" s="20">
        <v>13</v>
      </c>
      <c r="M45" s="20">
        <v>14</v>
      </c>
      <c r="N45" s="105" t="s">
        <v>171</v>
      </c>
      <c r="O45" s="6"/>
    </row>
    <row r="46" spans="2:15" ht="12.75">
      <c r="B46" s="87"/>
      <c r="C46" s="112"/>
      <c r="D46" s="91"/>
      <c r="E46" s="93"/>
      <c r="F46" s="22" t="s">
        <v>18</v>
      </c>
      <c r="G46" s="23">
        <v>50</v>
      </c>
      <c r="H46" s="24">
        <f t="shared" si="0"/>
        <v>60</v>
      </c>
      <c r="I46" s="23">
        <v>30</v>
      </c>
      <c r="J46" s="23">
        <v>30</v>
      </c>
      <c r="K46" s="37"/>
      <c r="L46" s="37"/>
      <c r="M46" s="37"/>
      <c r="N46" s="105"/>
      <c r="O46" s="6"/>
    </row>
    <row r="47" spans="2:15" ht="12.75">
      <c r="B47" s="96">
        <v>21</v>
      </c>
      <c r="C47" s="97" t="s">
        <v>73</v>
      </c>
      <c r="D47" s="98" t="s">
        <v>74</v>
      </c>
      <c r="E47" s="109" t="s">
        <v>75</v>
      </c>
      <c r="F47" s="19" t="s">
        <v>16</v>
      </c>
      <c r="G47" s="20">
        <v>30</v>
      </c>
      <c r="H47" s="21">
        <f t="shared" si="0"/>
        <v>29</v>
      </c>
      <c r="I47" s="20">
        <v>18</v>
      </c>
      <c r="J47" s="20">
        <v>11</v>
      </c>
      <c r="K47" s="32">
        <f>SUM(L47:M47)</f>
        <v>45</v>
      </c>
      <c r="L47" s="35">
        <v>37</v>
      </c>
      <c r="M47" s="35">
        <v>8</v>
      </c>
      <c r="N47" s="101" t="s">
        <v>25</v>
      </c>
      <c r="O47" s="6"/>
    </row>
    <row r="48" spans="2:15" ht="12.75">
      <c r="B48" s="87"/>
      <c r="C48" s="89"/>
      <c r="D48" s="91"/>
      <c r="E48" s="110"/>
      <c r="F48" s="24" t="s">
        <v>18</v>
      </c>
      <c r="G48" s="23">
        <v>35</v>
      </c>
      <c r="H48" s="24">
        <f t="shared" si="0"/>
        <v>35</v>
      </c>
      <c r="I48" s="23">
        <v>24</v>
      </c>
      <c r="J48" s="23">
        <v>11</v>
      </c>
      <c r="K48" s="34"/>
      <c r="L48" s="34"/>
      <c r="M48" s="34"/>
      <c r="N48" s="102"/>
      <c r="O48" s="6"/>
    </row>
    <row r="49" spans="2:15" ht="12.75">
      <c r="B49" s="96">
        <v>22</v>
      </c>
      <c r="C49" s="116" t="s">
        <v>76</v>
      </c>
      <c r="D49" s="98" t="s">
        <v>77</v>
      </c>
      <c r="E49" s="103" t="s">
        <v>183</v>
      </c>
      <c r="F49" s="19" t="s">
        <v>16</v>
      </c>
      <c r="G49" s="20">
        <v>50</v>
      </c>
      <c r="H49" s="19">
        <f t="shared" si="0"/>
        <v>47</v>
      </c>
      <c r="I49" s="20">
        <v>36</v>
      </c>
      <c r="J49" s="20">
        <v>11</v>
      </c>
      <c r="K49" s="32">
        <f>SUM(L49:M49)</f>
        <v>0</v>
      </c>
      <c r="L49" s="20">
        <v>0</v>
      </c>
      <c r="M49" s="20">
        <v>0</v>
      </c>
      <c r="N49" s="101" t="s">
        <v>25</v>
      </c>
      <c r="O49" s="6"/>
    </row>
    <row r="50" spans="2:15" ht="12.75">
      <c r="B50" s="115"/>
      <c r="C50" s="117"/>
      <c r="D50" s="107"/>
      <c r="E50" s="119"/>
      <c r="F50" s="29" t="s">
        <v>18</v>
      </c>
      <c r="G50" s="30">
        <v>34</v>
      </c>
      <c r="H50" s="29">
        <f t="shared" si="0"/>
        <v>44</v>
      </c>
      <c r="I50" s="30">
        <v>31</v>
      </c>
      <c r="J50" s="30">
        <v>13</v>
      </c>
      <c r="K50" s="38"/>
      <c r="L50" s="38"/>
      <c r="M50" s="38"/>
      <c r="N50" s="102"/>
      <c r="O50" s="6"/>
    </row>
    <row r="51" spans="2:15" ht="12.75">
      <c r="B51" s="87"/>
      <c r="C51" s="118"/>
      <c r="D51" s="91"/>
      <c r="E51" s="104"/>
      <c r="F51" s="22" t="s">
        <v>159</v>
      </c>
      <c r="G51" s="28">
        <v>6</v>
      </c>
      <c r="H51" s="24">
        <f t="shared" si="0"/>
        <v>2</v>
      </c>
      <c r="I51" s="28">
        <v>1</v>
      </c>
      <c r="J51" s="28">
        <v>1</v>
      </c>
      <c r="K51" s="37"/>
      <c r="L51" s="37"/>
      <c r="M51" s="37"/>
      <c r="N51" s="102"/>
      <c r="O51" s="6"/>
    </row>
    <row r="52" spans="2:15" ht="12.75">
      <c r="B52" s="96">
        <v>23</v>
      </c>
      <c r="C52" s="97" t="s">
        <v>78</v>
      </c>
      <c r="D52" s="98" t="s">
        <v>79</v>
      </c>
      <c r="E52" s="99" t="s">
        <v>80</v>
      </c>
      <c r="F52" s="19" t="s">
        <v>16</v>
      </c>
      <c r="G52" s="20">
        <v>50</v>
      </c>
      <c r="H52" s="21">
        <f t="shared" si="0"/>
        <v>48</v>
      </c>
      <c r="I52" s="20">
        <v>30</v>
      </c>
      <c r="J52" s="20">
        <v>18</v>
      </c>
      <c r="K52" s="32">
        <f>SUM(L52:M52)</f>
        <v>2</v>
      </c>
      <c r="L52" s="35">
        <v>1</v>
      </c>
      <c r="M52" s="35">
        <v>1</v>
      </c>
      <c r="N52" s="105" t="s">
        <v>160</v>
      </c>
      <c r="O52" s="6"/>
    </row>
    <row r="53" spans="2:15" ht="12.75">
      <c r="B53" s="87"/>
      <c r="C53" s="89"/>
      <c r="D53" s="91"/>
      <c r="E53" s="93"/>
      <c r="F53" s="24" t="s">
        <v>18</v>
      </c>
      <c r="G53" s="23">
        <v>50</v>
      </c>
      <c r="H53" s="24">
        <f t="shared" si="0"/>
        <v>63</v>
      </c>
      <c r="I53" s="23">
        <v>40</v>
      </c>
      <c r="J53" s="23">
        <v>23</v>
      </c>
      <c r="K53" s="34"/>
      <c r="L53" s="34"/>
      <c r="M53" s="34"/>
      <c r="N53" s="105"/>
      <c r="O53" s="6"/>
    </row>
    <row r="54" spans="2:15" ht="12.75">
      <c r="B54" s="96">
        <v>24</v>
      </c>
      <c r="C54" s="97" t="s">
        <v>81</v>
      </c>
      <c r="D54" s="98" t="s">
        <v>82</v>
      </c>
      <c r="E54" s="99" t="s">
        <v>83</v>
      </c>
      <c r="F54" s="19" t="s">
        <v>16</v>
      </c>
      <c r="G54" s="20">
        <v>40</v>
      </c>
      <c r="H54" s="21">
        <f t="shared" si="0"/>
        <v>34</v>
      </c>
      <c r="I54" s="20">
        <v>17</v>
      </c>
      <c r="J54" s="20">
        <v>17</v>
      </c>
      <c r="K54" s="32">
        <f>SUM(L54:M54)</f>
        <v>14</v>
      </c>
      <c r="L54" s="36">
        <v>6</v>
      </c>
      <c r="M54" s="36">
        <v>8</v>
      </c>
      <c r="N54" s="105" t="s">
        <v>84</v>
      </c>
      <c r="O54" s="6"/>
    </row>
    <row r="55" spans="2:15" ht="12.75">
      <c r="B55" s="87"/>
      <c r="C55" s="89"/>
      <c r="D55" s="91"/>
      <c r="E55" s="93"/>
      <c r="F55" s="22" t="s">
        <v>18</v>
      </c>
      <c r="G55" s="23">
        <v>40</v>
      </c>
      <c r="H55" s="24">
        <f t="shared" si="0"/>
        <v>34</v>
      </c>
      <c r="I55" s="23">
        <v>17</v>
      </c>
      <c r="J55" s="23">
        <v>17</v>
      </c>
      <c r="K55" s="37"/>
      <c r="L55" s="37"/>
      <c r="M55" s="37"/>
      <c r="N55" s="105"/>
      <c r="O55" s="6"/>
    </row>
    <row r="56" spans="2:15" ht="12.75">
      <c r="B56" s="96">
        <v>25</v>
      </c>
      <c r="C56" s="97" t="s">
        <v>166</v>
      </c>
      <c r="D56" s="98" t="s">
        <v>167</v>
      </c>
      <c r="E56" s="99" t="s">
        <v>168</v>
      </c>
      <c r="F56" s="19" t="s">
        <v>16</v>
      </c>
      <c r="G56" s="20">
        <v>34</v>
      </c>
      <c r="H56" s="21">
        <f t="shared" si="0"/>
        <v>33</v>
      </c>
      <c r="I56" s="20">
        <v>16</v>
      </c>
      <c r="J56" s="20">
        <v>17</v>
      </c>
      <c r="K56" s="32">
        <f>SUM(L56:M56)</f>
        <v>8</v>
      </c>
      <c r="L56" s="36">
        <v>6</v>
      </c>
      <c r="M56" s="36">
        <v>2</v>
      </c>
      <c r="N56" s="101" t="s">
        <v>25</v>
      </c>
      <c r="O56" s="6"/>
    </row>
    <row r="57" spans="2:15" ht="12.75">
      <c r="B57" s="87"/>
      <c r="C57" s="89"/>
      <c r="D57" s="91"/>
      <c r="E57" s="93"/>
      <c r="F57" s="22" t="s">
        <v>18</v>
      </c>
      <c r="G57" s="23">
        <v>34</v>
      </c>
      <c r="H57" s="24">
        <f t="shared" si="0"/>
        <v>35</v>
      </c>
      <c r="I57" s="23">
        <v>17</v>
      </c>
      <c r="J57" s="23">
        <v>18</v>
      </c>
      <c r="K57" s="37"/>
      <c r="L57" s="37"/>
      <c r="M57" s="37"/>
      <c r="N57" s="102"/>
      <c r="O57" s="6"/>
    </row>
    <row r="58" spans="1:14" s="7" customFormat="1" ht="13.5" customHeight="1">
      <c r="A58" s="1"/>
      <c r="B58" s="96">
        <v>26</v>
      </c>
      <c r="C58" s="97" t="s">
        <v>85</v>
      </c>
      <c r="D58" s="98" t="s">
        <v>86</v>
      </c>
      <c r="E58" s="99" t="s">
        <v>87</v>
      </c>
      <c r="F58" s="19" t="s">
        <v>16</v>
      </c>
      <c r="G58" s="20">
        <v>48</v>
      </c>
      <c r="H58" s="21">
        <f t="shared" si="0"/>
        <v>48</v>
      </c>
      <c r="I58" s="20">
        <v>26</v>
      </c>
      <c r="J58" s="20">
        <v>22</v>
      </c>
      <c r="K58" s="32">
        <f>SUM(L58:M58)</f>
        <v>18</v>
      </c>
      <c r="L58" s="35">
        <v>15</v>
      </c>
      <c r="M58" s="35">
        <v>3</v>
      </c>
      <c r="N58" s="105" t="s">
        <v>88</v>
      </c>
    </row>
    <row r="59" spans="1:14" s="7" customFormat="1" ht="12.75">
      <c r="A59" s="1"/>
      <c r="B59" s="87"/>
      <c r="C59" s="89"/>
      <c r="D59" s="91"/>
      <c r="E59" s="93"/>
      <c r="F59" s="24" t="s">
        <v>18</v>
      </c>
      <c r="G59" s="23">
        <v>67</v>
      </c>
      <c r="H59" s="24">
        <f t="shared" si="0"/>
        <v>60</v>
      </c>
      <c r="I59" s="23">
        <v>35</v>
      </c>
      <c r="J59" s="23">
        <v>25</v>
      </c>
      <c r="K59" s="34"/>
      <c r="L59" s="34"/>
      <c r="M59" s="34"/>
      <c r="N59" s="105"/>
    </row>
    <row r="60" spans="1:15" s="7" customFormat="1" ht="13.5" customHeight="1">
      <c r="A60" s="1"/>
      <c r="B60" s="96">
        <v>27</v>
      </c>
      <c r="C60" s="97" t="s">
        <v>89</v>
      </c>
      <c r="D60" s="98" t="s">
        <v>90</v>
      </c>
      <c r="E60" s="99" t="s">
        <v>91</v>
      </c>
      <c r="F60" s="19" t="s">
        <v>16</v>
      </c>
      <c r="G60" s="20">
        <v>50</v>
      </c>
      <c r="H60" s="21">
        <f t="shared" si="0"/>
        <v>49</v>
      </c>
      <c r="I60" s="20">
        <v>26</v>
      </c>
      <c r="J60" s="20">
        <v>23</v>
      </c>
      <c r="K60" s="32">
        <f>SUM(L60:M60)</f>
        <v>18</v>
      </c>
      <c r="L60" s="36">
        <v>17</v>
      </c>
      <c r="M60" s="36">
        <v>1</v>
      </c>
      <c r="N60" s="105" t="s">
        <v>92</v>
      </c>
      <c r="O60" s="8"/>
    </row>
    <row r="61" spans="1:15" s="7" customFormat="1" ht="12.75">
      <c r="A61" s="1"/>
      <c r="B61" s="87"/>
      <c r="C61" s="89"/>
      <c r="D61" s="91"/>
      <c r="E61" s="93"/>
      <c r="F61" s="22" t="s">
        <v>18</v>
      </c>
      <c r="G61" s="23">
        <v>68</v>
      </c>
      <c r="H61" s="24">
        <f t="shared" si="0"/>
        <v>66</v>
      </c>
      <c r="I61" s="23">
        <v>37</v>
      </c>
      <c r="J61" s="23">
        <v>29</v>
      </c>
      <c r="K61" s="37"/>
      <c r="L61" s="37"/>
      <c r="M61" s="37"/>
      <c r="N61" s="105"/>
      <c r="O61" s="9"/>
    </row>
    <row r="62" spans="2:15" ht="12.75">
      <c r="B62" s="96">
        <v>28</v>
      </c>
      <c r="C62" s="97" t="s">
        <v>93</v>
      </c>
      <c r="D62" s="98" t="s">
        <v>94</v>
      </c>
      <c r="E62" s="99" t="s">
        <v>95</v>
      </c>
      <c r="F62" s="19" t="s">
        <v>16</v>
      </c>
      <c r="G62" s="20">
        <v>50</v>
      </c>
      <c r="H62" s="19">
        <f t="shared" si="0"/>
        <v>50</v>
      </c>
      <c r="I62" s="20">
        <v>26</v>
      </c>
      <c r="J62" s="20">
        <v>24</v>
      </c>
      <c r="K62" s="32">
        <f>SUM(L62:M62)</f>
        <v>31</v>
      </c>
      <c r="L62" s="35">
        <v>25</v>
      </c>
      <c r="M62" s="35">
        <v>6</v>
      </c>
      <c r="N62" s="120" t="s">
        <v>154</v>
      </c>
      <c r="O62" s="6"/>
    </row>
    <row r="63" spans="2:15" ht="12.75">
      <c r="B63" s="87"/>
      <c r="C63" s="106"/>
      <c r="D63" s="107"/>
      <c r="E63" s="108"/>
      <c r="F63" s="29" t="s">
        <v>18</v>
      </c>
      <c r="G63" s="30">
        <v>45</v>
      </c>
      <c r="H63" s="29">
        <f t="shared" si="0"/>
        <v>61</v>
      </c>
      <c r="I63" s="30">
        <v>32</v>
      </c>
      <c r="J63" s="30">
        <v>29</v>
      </c>
      <c r="K63" s="38"/>
      <c r="L63" s="42"/>
      <c r="M63" s="38"/>
      <c r="N63" s="121"/>
      <c r="O63" s="6"/>
    </row>
    <row r="64" spans="2:15" ht="12.75">
      <c r="B64" s="96">
        <v>29</v>
      </c>
      <c r="C64" s="97" t="s">
        <v>96</v>
      </c>
      <c r="D64" s="98" t="s">
        <v>97</v>
      </c>
      <c r="E64" s="99" t="s">
        <v>98</v>
      </c>
      <c r="F64" s="19" t="s">
        <v>16</v>
      </c>
      <c r="G64" s="20">
        <v>50</v>
      </c>
      <c r="H64" s="21">
        <f t="shared" si="0"/>
        <v>50</v>
      </c>
      <c r="I64" s="20">
        <v>30</v>
      </c>
      <c r="J64" s="20">
        <v>20</v>
      </c>
      <c r="K64" s="32">
        <f>SUM(L64:M64)</f>
        <v>1</v>
      </c>
      <c r="L64" s="36">
        <v>1</v>
      </c>
      <c r="M64" s="36">
        <v>0</v>
      </c>
      <c r="N64" s="122" t="s">
        <v>154</v>
      </c>
      <c r="O64" s="6"/>
    </row>
    <row r="65" spans="2:15" ht="12.75">
      <c r="B65" s="87"/>
      <c r="C65" s="89"/>
      <c r="D65" s="91"/>
      <c r="E65" s="93"/>
      <c r="F65" s="22" t="s">
        <v>18</v>
      </c>
      <c r="G65" s="23">
        <v>54</v>
      </c>
      <c r="H65" s="24">
        <f t="shared" si="0"/>
        <v>58</v>
      </c>
      <c r="I65" s="23">
        <v>32</v>
      </c>
      <c r="J65" s="23">
        <v>26</v>
      </c>
      <c r="K65" s="37"/>
      <c r="L65" s="37"/>
      <c r="M65" s="37"/>
      <c r="N65" s="122"/>
      <c r="O65" s="6"/>
    </row>
    <row r="66" spans="2:15" ht="12.75">
      <c r="B66" s="96">
        <v>30</v>
      </c>
      <c r="C66" s="97" t="s">
        <v>99</v>
      </c>
      <c r="D66" s="98" t="s">
        <v>100</v>
      </c>
      <c r="E66" s="99" t="s">
        <v>101</v>
      </c>
      <c r="F66" s="19" t="s">
        <v>16</v>
      </c>
      <c r="G66" s="20">
        <v>50</v>
      </c>
      <c r="H66" s="21">
        <f t="shared" si="0"/>
        <v>48</v>
      </c>
      <c r="I66" s="20">
        <v>25</v>
      </c>
      <c r="J66" s="20">
        <v>23</v>
      </c>
      <c r="K66" s="32">
        <f>SUM(L66:M66)</f>
        <v>9</v>
      </c>
      <c r="L66" s="35">
        <v>9</v>
      </c>
      <c r="M66" s="35">
        <v>0</v>
      </c>
      <c r="N66" s="122" t="s">
        <v>154</v>
      </c>
      <c r="O66" s="6"/>
    </row>
    <row r="67" spans="2:15" ht="12.75">
      <c r="B67" s="87"/>
      <c r="C67" s="89"/>
      <c r="D67" s="91"/>
      <c r="E67" s="93"/>
      <c r="F67" s="24" t="s">
        <v>18</v>
      </c>
      <c r="G67" s="23">
        <v>58</v>
      </c>
      <c r="H67" s="24">
        <f t="shared" si="0"/>
        <v>57</v>
      </c>
      <c r="I67" s="23">
        <v>27</v>
      </c>
      <c r="J67" s="23">
        <v>30</v>
      </c>
      <c r="K67" s="34"/>
      <c r="L67" s="34"/>
      <c r="M67" s="34"/>
      <c r="N67" s="122"/>
      <c r="O67" s="6"/>
    </row>
    <row r="68" spans="2:15" ht="13.5" customHeight="1">
      <c r="B68" s="96">
        <v>31</v>
      </c>
      <c r="C68" s="97" t="s">
        <v>102</v>
      </c>
      <c r="D68" s="98" t="s">
        <v>103</v>
      </c>
      <c r="E68" s="99" t="s">
        <v>104</v>
      </c>
      <c r="F68" s="19" t="s">
        <v>16</v>
      </c>
      <c r="G68" s="20">
        <v>50</v>
      </c>
      <c r="H68" s="21">
        <f t="shared" si="0"/>
        <v>49</v>
      </c>
      <c r="I68" s="20">
        <v>27</v>
      </c>
      <c r="J68" s="20">
        <v>22</v>
      </c>
      <c r="K68" s="32">
        <f>SUM(L68:M68)</f>
        <v>18</v>
      </c>
      <c r="L68" s="36">
        <v>15</v>
      </c>
      <c r="M68" s="36">
        <v>3</v>
      </c>
      <c r="N68" s="122" t="s">
        <v>154</v>
      </c>
      <c r="O68" s="6"/>
    </row>
    <row r="69" spans="2:15" ht="12.75">
      <c r="B69" s="87"/>
      <c r="C69" s="89"/>
      <c r="D69" s="91"/>
      <c r="E69" s="93"/>
      <c r="F69" s="22" t="s">
        <v>18</v>
      </c>
      <c r="G69" s="23">
        <v>60</v>
      </c>
      <c r="H69" s="24">
        <f t="shared" si="0"/>
        <v>71</v>
      </c>
      <c r="I69" s="23">
        <v>38</v>
      </c>
      <c r="J69" s="23">
        <v>33</v>
      </c>
      <c r="K69" s="37"/>
      <c r="L69" s="37"/>
      <c r="M69" s="37"/>
      <c r="N69" s="122"/>
      <c r="O69" s="6"/>
    </row>
    <row r="70" spans="1:14" s="7" customFormat="1" ht="12.75">
      <c r="A70" s="1"/>
      <c r="B70" s="96">
        <v>32</v>
      </c>
      <c r="C70" s="97" t="s">
        <v>105</v>
      </c>
      <c r="D70" s="98" t="s">
        <v>106</v>
      </c>
      <c r="E70" s="103" t="s">
        <v>184</v>
      </c>
      <c r="F70" s="19" t="s">
        <v>16</v>
      </c>
      <c r="G70" s="20">
        <v>50</v>
      </c>
      <c r="H70" s="21">
        <f t="shared" si="0"/>
        <v>51</v>
      </c>
      <c r="I70" s="20">
        <v>25</v>
      </c>
      <c r="J70" s="20">
        <v>26</v>
      </c>
      <c r="K70" s="32">
        <f>SUM(L70:M70)</f>
        <v>56</v>
      </c>
      <c r="L70" s="35">
        <v>39</v>
      </c>
      <c r="M70" s="35">
        <v>17</v>
      </c>
      <c r="N70" s="101" t="s">
        <v>25</v>
      </c>
    </row>
    <row r="71" spans="1:14" s="7" customFormat="1" ht="12.75">
      <c r="A71" s="1"/>
      <c r="B71" s="87"/>
      <c r="C71" s="89"/>
      <c r="D71" s="91"/>
      <c r="E71" s="104"/>
      <c r="F71" s="24" t="s">
        <v>18</v>
      </c>
      <c r="G71" s="23">
        <v>75</v>
      </c>
      <c r="H71" s="24">
        <f t="shared" si="0"/>
        <v>84</v>
      </c>
      <c r="I71" s="23">
        <v>42</v>
      </c>
      <c r="J71" s="23">
        <v>42</v>
      </c>
      <c r="K71" s="34"/>
      <c r="L71" s="34"/>
      <c r="M71" s="34"/>
      <c r="N71" s="102"/>
    </row>
    <row r="72" spans="2:15" ht="12.75">
      <c r="B72" s="96">
        <v>33</v>
      </c>
      <c r="C72" s="97" t="s">
        <v>107</v>
      </c>
      <c r="D72" s="98" t="s">
        <v>108</v>
      </c>
      <c r="E72" s="99" t="s">
        <v>109</v>
      </c>
      <c r="F72" s="19" t="s">
        <v>16</v>
      </c>
      <c r="G72" s="20">
        <v>50</v>
      </c>
      <c r="H72" s="21">
        <f t="shared" si="0"/>
        <v>41</v>
      </c>
      <c r="I72" s="20">
        <v>20</v>
      </c>
      <c r="J72" s="20">
        <v>21</v>
      </c>
      <c r="K72" s="32">
        <f>SUM(L72:M72)</f>
        <v>6</v>
      </c>
      <c r="L72" s="43">
        <v>4</v>
      </c>
      <c r="M72" s="43">
        <v>2</v>
      </c>
      <c r="N72" s="105" t="s">
        <v>110</v>
      </c>
      <c r="O72" s="6"/>
    </row>
    <row r="73" spans="2:15" ht="12.75">
      <c r="B73" s="87"/>
      <c r="C73" s="89"/>
      <c r="D73" s="91"/>
      <c r="E73" s="93"/>
      <c r="F73" s="22" t="s">
        <v>18</v>
      </c>
      <c r="G73" s="23">
        <v>50</v>
      </c>
      <c r="H73" s="24">
        <f t="shared" si="0"/>
        <v>52</v>
      </c>
      <c r="I73" s="23">
        <v>29</v>
      </c>
      <c r="J73" s="23">
        <v>23</v>
      </c>
      <c r="K73" s="37"/>
      <c r="L73" s="37"/>
      <c r="M73" s="37"/>
      <c r="N73" s="105"/>
      <c r="O73" s="6"/>
    </row>
    <row r="74" spans="2:15" ht="13.5" customHeight="1">
      <c r="B74" s="96">
        <v>34</v>
      </c>
      <c r="C74" s="97" t="s">
        <v>111</v>
      </c>
      <c r="D74" s="98" t="s">
        <v>173</v>
      </c>
      <c r="E74" s="99" t="s">
        <v>112</v>
      </c>
      <c r="F74" s="19" t="s">
        <v>16</v>
      </c>
      <c r="G74" s="20">
        <v>50</v>
      </c>
      <c r="H74" s="21">
        <f aca="true" t="shared" si="1" ref="H74:H102">SUM(I74:J74)</f>
        <v>48</v>
      </c>
      <c r="I74" s="20">
        <v>25</v>
      </c>
      <c r="J74" s="20">
        <v>23</v>
      </c>
      <c r="K74" s="32">
        <f>SUM(L74:M74)</f>
        <v>2</v>
      </c>
      <c r="L74" s="44">
        <v>1</v>
      </c>
      <c r="M74" s="44">
        <v>1</v>
      </c>
      <c r="N74" s="105" t="s">
        <v>113</v>
      </c>
      <c r="O74" s="6"/>
    </row>
    <row r="75" spans="2:15" ht="12.75">
      <c r="B75" s="87"/>
      <c r="C75" s="89"/>
      <c r="D75" s="91"/>
      <c r="E75" s="93"/>
      <c r="F75" s="24" t="s">
        <v>18</v>
      </c>
      <c r="G75" s="23">
        <v>50</v>
      </c>
      <c r="H75" s="24">
        <f t="shared" si="1"/>
        <v>48</v>
      </c>
      <c r="I75" s="23">
        <v>25</v>
      </c>
      <c r="J75" s="23">
        <v>23</v>
      </c>
      <c r="K75" s="34"/>
      <c r="L75" s="34"/>
      <c r="M75" s="34"/>
      <c r="N75" s="105"/>
      <c r="O75" s="6"/>
    </row>
    <row r="76" spans="2:15" ht="12.75">
      <c r="B76" s="96">
        <v>35</v>
      </c>
      <c r="C76" s="97" t="s">
        <v>114</v>
      </c>
      <c r="D76" s="98" t="s">
        <v>172</v>
      </c>
      <c r="E76" s="99" t="s">
        <v>115</v>
      </c>
      <c r="F76" s="19" t="s">
        <v>16</v>
      </c>
      <c r="G76" s="20">
        <v>50</v>
      </c>
      <c r="H76" s="21">
        <f t="shared" si="1"/>
        <v>49</v>
      </c>
      <c r="I76" s="20">
        <v>24</v>
      </c>
      <c r="J76" s="20">
        <v>25</v>
      </c>
      <c r="K76" s="32">
        <f>SUM(L76:M76)</f>
        <v>0</v>
      </c>
      <c r="L76" s="36">
        <v>0</v>
      </c>
      <c r="M76" s="36">
        <v>0</v>
      </c>
      <c r="N76" s="105" t="s">
        <v>174</v>
      </c>
      <c r="O76" s="6"/>
    </row>
    <row r="77" spans="2:15" ht="12.75">
      <c r="B77" s="87"/>
      <c r="C77" s="89"/>
      <c r="D77" s="91"/>
      <c r="E77" s="93"/>
      <c r="F77" s="22" t="s">
        <v>18</v>
      </c>
      <c r="G77" s="23">
        <v>50</v>
      </c>
      <c r="H77" s="24">
        <f t="shared" si="1"/>
        <v>51</v>
      </c>
      <c r="I77" s="23">
        <v>24</v>
      </c>
      <c r="J77" s="23">
        <v>27</v>
      </c>
      <c r="K77" s="37"/>
      <c r="L77" s="37"/>
      <c r="M77" s="37"/>
      <c r="N77" s="105"/>
      <c r="O77" s="6"/>
    </row>
    <row r="78" spans="1:14" s="7" customFormat="1" ht="12.75">
      <c r="A78" s="1"/>
      <c r="B78" s="96">
        <v>36</v>
      </c>
      <c r="C78" s="97" t="s">
        <v>116</v>
      </c>
      <c r="D78" s="98" t="s">
        <v>117</v>
      </c>
      <c r="E78" s="99" t="s">
        <v>118</v>
      </c>
      <c r="F78" s="19" t="s">
        <v>16</v>
      </c>
      <c r="G78" s="20">
        <v>50</v>
      </c>
      <c r="H78" s="21">
        <f t="shared" si="1"/>
        <v>48</v>
      </c>
      <c r="I78" s="20">
        <v>24</v>
      </c>
      <c r="J78" s="20">
        <v>24</v>
      </c>
      <c r="K78" s="32">
        <f>SUM(L78:M78)</f>
        <v>39</v>
      </c>
      <c r="L78" s="35">
        <v>33</v>
      </c>
      <c r="M78" s="35">
        <v>6</v>
      </c>
      <c r="N78" s="101" t="s">
        <v>25</v>
      </c>
    </row>
    <row r="79" spans="1:14" s="7" customFormat="1" ht="12.75">
      <c r="A79" s="1"/>
      <c r="B79" s="87"/>
      <c r="C79" s="89"/>
      <c r="D79" s="91"/>
      <c r="E79" s="93"/>
      <c r="F79" s="24" t="s">
        <v>18</v>
      </c>
      <c r="G79" s="23">
        <v>50</v>
      </c>
      <c r="H79" s="24">
        <f t="shared" si="1"/>
        <v>48</v>
      </c>
      <c r="I79" s="23">
        <v>24</v>
      </c>
      <c r="J79" s="23">
        <v>24</v>
      </c>
      <c r="K79" s="34"/>
      <c r="L79" s="34"/>
      <c r="M79" s="34"/>
      <c r="N79" s="102"/>
    </row>
    <row r="80" spans="2:15" ht="12.75">
      <c r="B80" s="96">
        <v>37</v>
      </c>
      <c r="C80" s="97" t="s">
        <v>175</v>
      </c>
      <c r="D80" s="98" t="s">
        <v>119</v>
      </c>
      <c r="E80" s="99" t="s">
        <v>120</v>
      </c>
      <c r="F80" s="19" t="s">
        <v>16</v>
      </c>
      <c r="G80" s="20">
        <v>50</v>
      </c>
      <c r="H80" s="21">
        <f t="shared" si="1"/>
        <v>50</v>
      </c>
      <c r="I80" s="20">
        <v>25</v>
      </c>
      <c r="J80" s="20">
        <v>25</v>
      </c>
      <c r="K80" s="32">
        <f>SUM(L80:M80)</f>
        <v>11</v>
      </c>
      <c r="L80" s="20">
        <v>6</v>
      </c>
      <c r="M80" s="20">
        <v>5</v>
      </c>
      <c r="N80" s="105" t="s">
        <v>121</v>
      </c>
      <c r="O80" s="6"/>
    </row>
    <row r="81" spans="2:15" ht="12.75">
      <c r="B81" s="87"/>
      <c r="C81" s="89"/>
      <c r="D81" s="91"/>
      <c r="E81" s="93"/>
      <c r="F81" s="22" t="s">
        <v>18</v>
      </c>
      <c r="G81" s="23">
        <v>50</v>
      </c>
      <c r="H81" s="24">
        <f t="shared" si="1"/>
        <v>57</v>
      </c>
      <c r="I81" s="23">
        <v>27</v>
      </c>
      <c r="J81" s="23">
        <v>30</v>
      </c>
      <c r="K81" s="37"/>
      <c r="L81" s="37"/>
      <c r="M81" s="37"/>
      <c r="N81" s="105"/>
      <c r="O81" s="6"/>
    </row>
    <row r="82" spans="2:15" ht="12.75">
      <c r="B82" s="96">
        <v>38</v>
      </c>
      <c r="C82" s="111" t="s">
        <v>122</v>
      </c>
      <c r="D82" s="98" t="s">
        <v>123</v>
      </c>
      <c r="E82" s="99" t="s">
        <v>124</v>
      </c>
      <c r="F82" s="19" t="s">
        <v>16</v>
      </c>
      <c r="G82" s="20">
        <v>38</v>
      </c>
      <c r="H82" s="21">
        <f t="shared" si="1"/>
        <v>34</v>
      </c>
      <c r="I82" s="20">
        <v>19</v>
      </c>
      <c r="J82" s="20">
        <v>15</v>
      </c>
      <c r="K82" s="32">
        <f>SUM(L82:M82)</f>
        <v>4</v>
      </c>
      <c r="L82" s="39">
        <v>4</v>
      </c>
      <c r="M82" s="39">
        <v>0</v>
      </c>
      <c r="N82" s="105" t="s">
        <v>163</v>
      </c>
      <c r="O82" s="6"/>
    </row>
    <row r="83" spans="2:15" ht="12.75">
      <c r="B83" s="87"/>
      <c r="C83" s="112"/>
      <c r="D83" s="91"/>
      <c r="E83" s="93"/>
      <c r="F83" s="24" t="s">
        <v>18</v>
      </c>
      <c r="G83" s="23">
        <v>38</v>
      </c>
      <c r="H83" s="24">
        <f t="shared" si="1"/>
        <v>34</v>
      </c>
      <c r="I83" s="23">
        <v>19</v>
      </c>
      <c r="J83" s="23">
        <v>15</v>
      </c>
      <c r="K83" s="34"/>
      <c r="L83" s="34"/>
      <c r="M83" s="34"/>
      <c r="N83" s="105"/>
      <c r="O83" s="6"/>
    </row>
    <row r="84" spans="2:15" ht="12.75">
      <c r="B84" s="96">
        <v>39</v>
      </c>
      <c r="C84" s="111" t="s">
        <v>125</v>
      </c>
      <c r="D84" s="98" t="s">
        <v>126</v>
      </c>
      <c r="E84" s="99" t="s">
        <v>124</v>
      </c>
      <c r="F84" s="19" t="s">
        <v>16</v>
      </c>
      <c r="G84" s="20">
        <v>50</v>
      </c>
      <c r="H84" s="21">
        <f t="shared" si="1"/>
        <v>48</v>
      </c>
      <c r="I84" s="20">
        <v>28</v>
      </c>
      <c r="J84" s="20">
        <v>20</v>
      </c>
      <c r="K84" s="32">
        <f>SUM(L84:M84)</f>
        <v>5</v>
      </c>
      <c r="L84" s="20">
        <v>3</v>
      </c>
      <c r="M84" s="20">
        <v>2</v>
      </c>
      <c r="N84" s="105" t="s">
        <v>162</v>
      </c>
      <c r="O84" s="6"/>
    </row>
    <row r="85" spans="2:15" ht="12.75">
      <c r="B85" s="87"/>
      <c r="C85" s="112"/>
      <c r="D85" s="91"/>
      <c r="E85" s="93"/>
      <c r="F85" s="22" t="s">
        <v>18</v>
      </c>
      <c r="G85" s="23">
        <v>50</v>
      </c>
      <c r="H85" s="24">
        <f t="shared" si="1"/>
        <v>48</v>
      </c>
      <c r="I85" s="23">
        <v>28</v>
      </c>
      <c r="J85" s="23">
        <v>20</v>
      </c>
      <c r="K85" s="37"/>
      <c r="L85" s="37"/>
      <c r="M85" s="37"/>
      <c r="N85" s="105"/>
      <c r="O85" s="6"/>
    </row>
    <row r="86" spans="2:15" ht="12.75">
      <c r="B86" s="96">
        <v>40</v>
      </c>
      <c r="C86" s="97" t="s">
        <v>127</v>
      </c>
      <c r="D86" s="98" t="s">
        <v>128</v>
      </c>
      <c r="E86" s="99" t="s">
        <v>129</v>
      </c>
      <c r="F86" s="19" t="s">
        <v>16</v>
      </c>
      <c r="G86" s="20">
        <v>40</v>
      </c>
      <c r="H86" s="21">
        <f t="shared" si="1"/>
        <v>39</v>
      </c>
      <c r="I86" s="20">
        <v>24</v>
      </c>
      <c r="J86" s="20">
        <v>15</v>
      </c>
      <c r="K86" s="32">
        <f>SUM(L86:M86)</f>
        <v>5</v>
      </c>
      <c r="L86" s="35">
        <v>2</v>
      </c>
      <c r="M86" s="35">
        <v>3</v>
      </c>
      <c r="N86" s="105" t="s">
        <v>130</v>
      </c>
      <c r="O86" s="6"/>
    </row>
    <row r="87" spans="2:15" ht="12.75">
      <c r="B87" s="87"/>
      <c r="C87" s="89"/>
      <c r="D87" s="91"/>
      <c r="E87" s="93"/>
      <c r="F87" s="24" t="s">
        <v>18</v>
      </c>
      <c r="G87" s="23">
        <v>50</v>
      </c>
      <c r="H87" s="24">
        <f t="shared" si="1"/>
        <v>55</v>
      </c>
      <c r="I87" s="23">
        <v>29</v>
      </c>
      <c r="J87" s="23">
        <v>26</v>
      </c>
      <c r="K87" s="34"/>
      <c r="L87" s="34"/>
      <c r="M87" s="34"/>
      <c r="N87" s="105"/>
      <c r="O87" s="6"/>
    </row>
    <row r="88" spans="2:15" ht="12.75">
      <c r="B88" s="96">
        <v>41</v>
      </c>
      <c r="C88" s="97" t="s">
        <v>131</v>
      </c>
      <c r="D88" s="98" t="s">
        <v>132</v>
      </c>
      <c r="E88" s="99" t="s">
        <v>133</v>
      </c>
      <c r="F88" s="19" t="s">
        <v>16</v>
      </c>
      <c r="G88" s="20">
        <v>40</v>
      </c>
      <c r="H88" s="19">
        <f t="shared" si="1"/>
        <v>40</v>
      </c>
      <c r="I88" s="20">
        <v>20</v>
      </c>
      <c r="J88" s="20">
        <v>20</v>
      </c>
      <c r="K88" s="32">
        <f>SUM(L88:M88)</f>
        <v>15</v>
      </c>
      <c r="L88" s="36">
        <v>13</v>
      </c>
      <c r="M88" s="36">
        <v>2</v>
      </c>
      <c r="N88" s="101" t="s">
        <v>25</v>
      </c>
      <c r="O88" s="6"/>
    </row>
    <row r="89" spans="2:15" ht="12.75">
      <c r="B89" s="115"/>
      <c r="C89" s="106"/>
      <c r="D89" s="107"/>
      <c r="E89" s="108"/>
      <c r="F89" s="29" t="s">
        <v>18</v>
      </c>
      <c r="G89" s="30">
        <v>30</v>
      </c>
      <c r="H89" s="29">
        <f t="shared" si="1"/>
        <v>23</v>
      </c>
      <c r="I89" s="30">
        <v>11</v>
      </c>
      <c r="J89" s="30">
        <v>12</v>
      </c>
      <c r="K89" s="38"/>
      <c r="L89" s="38"/>
      <c r="M89" s="38"/>
      <c r="N89" s="102"/>
      <c r="O89" s="6"/>
    </row>
    <row r="90" spans="2:15" ht="12.75">
      <c r="B90" s="87"/>
      <c r="C90" s="89"/>
      <c r="D90" s="91"/>
      <c r="E90" s="93"/>
      <c r="F90" s="22" t="s">
        <v>39</v>
      </c>
      <c r="G90" s="28">
        <v>30</v>
      </c>
      <c r="H90" s="24">
        <f t="shared" si="1"/>
        <v>25</v>
      </c>
      <c r="I90" s="28">
        <v>15</v>
      </c>
      <c r="J90" s="28">
        <v>10</v>
      </c>
      <c r="K90" s="37"/>
      <c r="L90" s="37"/>
      <c r="M90" s="37"/>
      <c r="N90" s="102"/>
      <c r="O90" s="6"/>
    </row>
    <row r="91" spans="2:15" ht="12.75">
      <c r="B91" s="96">
        <v>42</v>
      </c>
      <c r="C91" s="97" t="s">
        <v>134</v>
      </c>
      <c r="D91" s="123" t="s">
        <v>135</v>
      </c>
      <c r="E91" s="125" t="s">
        <v>136</v>
      </c>
      <c r="F91" s="19" t="s">
        <v>16</v>
      </c>
      <c r="G91" s="20">
        <v>50</v>
      </c>
      <c r="H91" s="21">
        <f t="shared" si="1"/>
        <v>48</v>
      </c>
      <c r="I91" s="20">
        <v>25</v>
      </c>
      <c r="J91" s="20">
        <v>23</v>
      </c>
      <c r="K91" s="32">
        <f>SUM(L91:M91)</f>
        <v>0</v>
      </c>
      <c r="L91" s="35">
        <v>0</v>
      </c>
      <c r="M91" s="35">
        <v>0</v>
      </c>
      <c r="N91" s="127" t="s">
        <v>25</v>
      </c>
      <c r="O91" s="6"/>
    </row>
    <row r="92" spans="2:15" ht="12.75">
      <c r="B92" s="87"/>
      <c r="C92" s="89"/>
      <c r="D92" s="124"/>
      <c r="E92" s="126"/>
      <c r="F92" s="24" t="s">
        <v>18</v>
      </c>
      <c r="G92" s="23">
        <v>50</v>
      </c>
      <c r="H92" s="24">
        <f t="shared" si="1"/>
        <v>48</v>
      </c>
      <c r="I92" s="23">
        <v>25</v>
      </c>
      <c r="J92" s="23">
        <v>23</v>
      </c>
      <c r="K92" s="34"/>
      <c r="L92" s="34"/>
      <c r="M92" s="34"/>
      <c r="N92" s="128"/>
      <c r="O92" s="6"/>
    </row>
    <row r="93" spans="2:15" ht="13.5" customHeight="1">
      <c r="B93" s="96">
        <v>43</v>
      </c>
      <c r="C93" s="97" t="s">
        <v>161</v>
      </c>
      <c r="D93" s="123" t="s">
        <v>137</v>
      </c>
      <c r="E93" s="125" t="s">
        <v>138</v>
      </c>
      <c r="F93" s="19" t="s">
        <v>16</v>
      </c>
      <c r="G93" s="20">
        <v>40</v>
      </c>
      <c r="H93" s="21">
        <f t="shared" si="1"/>
        <v>40</v>
      </c>
      <c r="I93" s="20">
        <v>21</v>
      </c>
      <c r="J93" s="20">
        <v>19</v>
      </c>
      <c r="K93" s="32">
        <f>SUM(L93:M93)</f>
        <v>10</v>
      </c>
      <c r="L93" s="36">
        <v>6</v>
      </c>
      <c r="M93" s="36">
        <v>4</v>
      </c>
      <c r="N93" s="129" t="s">
        <v>139</v>
      </c>
      <c r="O93" s="6"/>
    </row>
    <row r="94" spans="2:15" ht="12.75">
      <c r="B94" s="87"/>
      <c r="C94" s="89"/>
      <c r="D94" s="124"/>
      <c r="E94" s="126"/>
      <c r="F94" s="22" t="s">
        <v>18</v>
      </c>
      <c r="G94" s="23">
        <v>40</v>
      </c>
      <c r="H94" s="24">
        <f t="shared" si="1"/>
        <v>40</v>
      </c>
      <c r="I94" s="23">
        <v>21</v>
      </c>
      <c r="J94" s="23">
        <v>19</v>
      </c>
      <c r="K94" s="37"/>
      <c r="L94" s="37"/>
      <c r="M94" s="37"/>
      <c r="N94" s="129"/>
      <c r="O94" s="6"/>
    </row>
    <row r="95" spans="2:15" ht="12.75">
      <c r="B95" s="96">
        <v>44</v>
      </c>
      <c r="C95" s="97" t="s">
        <v>140</v>
      </c>
      <c r="D95" s="123" t="s">
        <v>141</v>
      </c>
      <c r="E95" s="125" t="s">
        <v>142</v>
      </c>
      <c r="F95" s="19" t="s">
        <v>16</v>
      </c>
      <c r="G95" s="20">
        <v>50</v>
      </c>
      <c r="H95" s="21">
        <f t="shared" si="1"/>
        <v>47</v>
      </c>
      <c r="I95" s="20">
        <v>23</v>
      </c>
      <c r="J95" s="20">
        <v>24</v>
      </c>
      <c r="K95" s="32">
        <f>SUM(L95:M95)</f>
        <v>4</v>
      </c>
      <c r="L95" s="35">
        <v>2</v>
      </c>
      <c r="M95" s="35">
        <v>2</v>
      </c>
      <c r="N95" s="129" t="s">
        <v>155</v>
      </c>
      <c r="O95" s="6"/>
    </row>
    <row r="96" spans="2:15" ht="12.75">
      <c r="B96" s="87"/>
      <c r="C96" s="89"/>
      <c r="D96" s="124"/>
      <c r="E96" s="126"/>
      <c r="F96" s="24" t="s">
        <v>18</v>
      </c>
      <c r="G96" s="23">
        <v>50</v>
      </c>
      <c r="H96" s="24">
        <f t="shared" si="1"/>
        <v>53</v>
      </c>
      <c r="I96" s="23">
        <v>25</v>
      </c>
      <c r="J96" s="23">
        <v>28</v>
      </c>
      <c r="K96" s="34"/>
      <c r="L96" s="34"/>
      <c r="M96" s="34"/>
      <c r="N96" s="129"/>
      <c r="O96" s="6"/>
    </row>
    <row r="97" spans="2:15" ht="13.5" customHeight="1">
      <c r="B97" s="96">
        <v>45</v>
      </c>
      <c r="C97" s="97" t="s">
        <v>143</v>
      </c>
      <c r="D97" s="98" t="s">
        <v>144</v>
      </c>
      <c r="E97" s="99" t="s">
        <v>145</v>
      </c>
      <c r="F97" s="19" t="s">
        <v>16</v>
      </c>
      <c r="G97" s="20">
        <v>80</v>
      </c>
      <c r="H97" s="21">
        <f t="shared" si="1"/>
        <v>78</v>
      </c>
      <c r="I97" s="20">
        <v>44</v>
      </c>
      <c r="J97" s="20">
        <v>34</v>
      </c>
      <c r="K97" s="32">
        <f>SUM(L97:M97)</f>
        <v>9</v>
      </c>
      <c r="L97" s="20">
        <v>9</v>
      </c>
      <c r="M97" s="20">
        <v>0</v>
      </c>
      <c r="N97" s="101" t="s">
        <v>25</v>
      </c>
      <c r="O97" s="6"/>
    </row>
    <row r="98" spans="2:15" ht="12.75">
      <c r="B98" s="87"/>
      <c r="C98" s="89"/>
      <c r="D98" s="91"/>
      <c r="E98" s="93"/>
      <c r="F98" s="22" t="s">
        <v>18</v>
      </c>
      <c r="G98" s="23">
        <v>80</v>
      </c>
      <c r="H98" s="24">
        <f t="shared" si="1"/>
        <v>79</v>
      </c>
      <c r="I98" s="23">
        <v>44</v>
      </c>
      <c r="J98" s="23">
        <v>35</v>
      </c>
      <c r="K98" s="37"/>
      <c r="L98" s="37"/>
      <c r="M98" s="37"/>
      <c r="N98" s="102"/>
      <c r="O98" s="6"/>
    </row>
    <row r="99" spans="2:15" ht="12.75">
      <c r="B99" s="96">
        <v>46</v>
      </c>
      <c r="C99" s="97" t="s">
        <v>146</v>
      </c>
      <c r="D99" s="98" t="s">
        <v>147</v>
      </c>
      <c r="E99" s="99" t="s">
        <v>148</v>
      </c>
      <c r="F99" s="19" t="s">
        <v>16</v>
      </c>
      <c r="G99" s="20">
        <v>10</v>
      </c>
      <c r="H99" s="21">
        <f t="shared" si="1"/>
        <v>10</v>
      </c>
      <c r="I99" s="20">
        <v>4</v>
      </c>
      <c r="J99" s="20">
        <v>6</v>
      </c>
      <c r="K99" s="32">
        <f>SUM(L99:M99)</f>
        <v>9</v>
      </c>
      <c r="L99" s="35">
        <v>5</v>
      </c>
      <c r="M99" s="35">
        <v>4</v>
      </c>
      <c r="N99" s="105" t="s">
        <v>149</v>
      </c>
      <c r="O99" s="6"/>
    </row>
    <row r="100" spans="2:15" ht="12.75">
      <c r="B100" s="87"/>
      <c r="C100" s="89"/>
      <c r="D100" s="91"/>
      <c r="E100" s="93"/>
      <c r="F100" s="24" t="s">
        <v>18</v>
      </c>
      <c r="G100" s="23">
        <v>10</v>
      </c>
      <c r="H100" s="24">
        <f t="shared" si="1"/>
        <v>10</v>
      </c>
      <c r="I100" s="23">
        <v>4</v>
      </c>
      <c r="J100" s="23">
        <v>6</v>
      </c>
      <c r="K100" s="34"/>
      <c r="L100" s="34"/>
      <c r="M100" s="34"/>
      <c r="N100" s="105"/>
      <c r="O100" s="6"/>
    </row>
    <row r="101" spans="1:14" s="7" customFormat="1" ht="13.5" customHeight="1">
      <c r="A101" s="1"/>
      <c r="B101" s="96">
        <v>47</v>
      </c>
      <c r="C101" s="97" t="s">
        <v>150</v>
      </c>
      <c r="D101" s="98" t="s">
        <v>151</v>
      </c>
      <c r="E101" s="99" t="s">
        <v>145</v>
      </c>
      <c r="F101" s="19" t="s">
        <v>16</v>
      </c>
      <c r="G101" s="20">
        <v>60</v>
      </c>
      <c r="H101" s="21">
        <f t="shared" si="1"/>
        <v>60</v>
      </c>
      <c r="I101" s="20">
        <v>60</v>
      </c>
      <c r="J101" s="20">
        <v>0</v>
      </c>
      <c r="K101" s="32">
        <f>SUM(L101:M101)</f>
        <v>9</v>
      </c>
      <c r="L101" s="36">
        <v>9</v>
      </c>
      <c r="M101" s="36">
        <v>0</v>
      </c>
      <c r="N101" s="101" t="s">
        <v>25</v>
      </c>
    </row>
    <row r="102" spans="1:14" s="7" customFormat="1" ht="12.75">
      <c r="A102" s="1"/>
      <c r="B102" s="87"/>
      <c r="C102" s="89"/>
      <c r="D102" s="91"/>
      <c r="E102" s="93"/>
      <c r="F102" s="22" t="s">
        <v>18</v>
      </c>
      <c r="G102" s="23">
        <v>60</v>
      </c>
      <c r="H102" s="24">
        <f t="shared" si="1"/>
        <v>62</v>
      </c>
      <c r="I102" s="23">
        <v>62</v>
      </c>
      <c r="J102" s="23">
        <v>0</v>
      </c>
      <c r="K102" s="37"/>
      <c r="L102" s="45"/>
      <c r="M102" s="45"/>
      <c r="N102" s="102"/>
    </row>
    <row r="103" spans="1:14" s="7" customFormat="1" ht="13.5" customHeight="1">
      <c r="A103" s="1"/>
      <c r="B103" s="96">
        <v>48</v>
      </c>
      <c r="C103" s="97" t="s">
        <v>152</v>
      </c>
      <c r="D103" s="98" t="s">
        <v>144</v>
      </c>
      <c r="E103" s="99" t="s">
        <v>145</v>
      </c>
      <c r="F103" s="19" t="s">
        <v>16</v>
      </c>
      <c r="G103" s="20">
        <v>50</v>
      </c>
      <c r="H103" s="21">
        <f>SUM(I103:J103)</f>
        <v>47</v>
      </c>
      <c r="I103" s="20">
        <v>24</v>
      </c>
      <c r="J103" s="20">
        <v>23</v>
      </c>
      <c r="K103" s="32">
        <f>SUM(L103:M103)</f>
        <v>15</v>
      </c>
      <c r="L103" s="36">
        <v>8</v>
      </c>
      <c r="M103" s="36">
        <v>7</v>
      </c>
      <c r="N103" s="101" t="s">
        <v>25</v>
      </c>
    </row>
    <row r="104" spans="1:14" s="7" customFormat="1" ht="13.5" thickBot="1">
      <c r="A104" s="1"/>
      <c r="B104" s="87"/>
      <c r="C104" s="106"/>
      <c r="D104" s="107"/>
      <c r="E104" s="108"/>
      <c r="F104" s="25" t="s">
        <v>18</v>
      </c>
      <c r="G104" s="23">
        <v>50</v>
      </c>
      <c r="H104" s="24">
        <f>SUM(I104:J104)</f>
        <v>47</v>
      </c>
      <c r="I104" s="23">
        <v>24</v>
      </c>
      <c r="J104" s="23">
        <v>23</v>
      </c>
      <c r="K104" s="46"/>
      <c r="L104" s="47"/>
      <c r="M104" s="47"/>
      <c r="N104" s="130"/>
    </row>
    <row r="105" spans="2:15" ht="13.5" thickTop="1">
      <c r="B105" s="131"/>
      <c r="C105" s="133" t="s">
        <v>153</v>
      </c>
      <c r="D105" s="10"/>
      <c r="E105" s="10"/>
      <c r="F105" s="10" t="s">
        <v>16</v>
      </c>
      <c r="G105" s="10">
        <f>SUMIF(F7:F104,"施設入所支援",G7:G104)</f>
        <v>2309</v>
      </c>
      <c r="H105" s="11">
        <f>I105+J105</f>
        <v>2215</v>
      </c>
      <c r="I105" s="10">
        <f>SUMIF(F7:F104,"施設入所支援",I7:I104)</f>
        <v>1269</v>
      </c>
      <c r="J105" s="10">
        <f>SUMIF(F7:F104,"施設入所支援",J7:J104)</f>
        <v>946</v>
      </c>
      <c r="K105" s="48">
        <f>L105+M105</f>
        <v>880</v>
      </c>
      <c r="L105" s="49">
        <f>SUMIF(F7:F104,"施設入所支援",L7:L104)</f>
        <v>620</v>
      </c>
      <c r="M105" s="49">
        <f>SUMIF(F7:F104,"施設入所支援",M7:M104)</f>
        <v>260</v>
      </c>
      <c r="N105" s="10"/>
      <c r="O105" s="6"/>
    </row>
    <row r="106" spans="2:15" ht="12.75">
      <c r="B106" s="132"/>
      <c r="C106" s="134"/>
      <c r="D106" s="12"/>
      <c r="E106" s="12"/>
      <c r="F106" s="12" t="s">
        <v>18</v>
      </c>
      <c r="G106" s="13">
        <f>SUMIF(F7:F104,"生活介護",G7:G104)</f>
        <v>2473</v>
      </c>
      <c r="H106" s="14">
        <f>I106+J106</f>
        <v>2583</v>
      </c>
      <c r="I106" s="13">
        <f>SUMIF(F7:F104,"生活介護",I7:I104)</f>
        <v>1467</v>
      </c>
      <c r="J106" s="13">
        <f>SUMIF(F7:F104,"生活介護",J7:J104)</f>
        <v>1116</v>
      </c>
      <c r="K106" s="50">
        <f>L106+M106</f>
        <v>0</v>
      </c>
      <c r="L106" s="51">
        <f>SUMIF(F7:F104,"生活介護",L7:L104)</f>
        <v>0</v>
      </c>
      <c r="M106" s="51">
        <f>SUMIF(F7:F104,"生活介護",M7:M104)</f>
        <v>0</v>
      </c>
      <c r="N106" s="12"/>
      <c r="O106" s="6"/>
    </row>
    <row r="107" spans="2:15" ht="12.75">
      <c r="B107" s="132"/>
      <c r="C107" s="134"/>
      <c r="D107" s="12"/>
      <c r="E107" s="12"/>
      <c r="F107" s="12" t="s">
        <v>158</v>
      </c>
      <c r="G107" s="13">
        <f>SUMIF(F7:F104,"自立訓練（生活訓練）",G7:G104)</f>
        <v>6</v>
      </c>
      <c r="H107" s="14">
        <f>I107+J107</f>
        <v>2</v>
      </c>
      <c r="I107" s="13">
        <f>SUMIF(F7:F104,"自立訓練（生活訓練）",I7:I104)</f>
        <v>1</v>
      </c>
      <c r="J107" s="13">
        <f>SUMIF(F7:F104,"自立訓練（生活訓練）",J7:J104)</f>
        <v>1</v>
      </c>
      <c r="K107" s="51">
        <f>L107+M107</f>
        <v>0</v>
      </c>
      <c r="L107" s="51">
        <f>SUMIF(F7:F104,"就労移行",L7:L104)</f>
        <v>0</v>
      </c>
      <c r="M107" s="51">
        <f>SUMIF(F7:F104,"就労移行",M7:M104)</f>
        <v>0</v>
      </c>
      <c r="N107" s="12"/>
      <c r="O107" s="6"/>
    </row>
    <row r="108" spans="2:15" ht="12.75">
      <c r="B108" s="132"/>
      <c r="C108" s="134"/>
      <c r="D108" s="12"/>
      <c r="E108" s="12"/>
      <c r="F108" s="12" t="s">
        <v>39</v>
      </c>
      <c r="G108" s="13">
        <f>SUMIF(F7:F104,"就労継続B",G7:G104)</f>
        <v>30</v>
      </c>
      <c r="H108" s="14">
        <f>I108+J108</f>
        <v>25</v>
      </c>
      <c r="I108" s="13">
        <f>SUMIF(F7:F104,"就労継続B",I7:I104)</f>
        <v>15</v>
      </c>
      <c r="J108" s="13">
        <f>SUMIF(F7:F104,"就労継続B",J7:J104)</f>
        <v>10</v>
      </c>
      <c r="K108" s="51">
        <f>L108+M108</f>
        <v>0</v>
      </c>
      <c r="L108" s="51">
        <f>SUMIF(F7:F104,"就労継続B",L7:L104)</f>
        <v>0</v>
      </c>
      <c r="M108" s="51">
        <f>SUMIF(F7:F104,"就労継続B",M7:M104)</f>
        <v>0</v>
      </c>
      <c r="N108" s="12"/>
      <c r="O108" s="18"/>
    </row>
    <row r="109" spans="2:14" ht="12.75">
      <c r="B109" s="132"/>
      <c r="C109" s="134"/>
      <c r="D109" s="12"/>
      <c r="E109" s="12"/>
      <c r="F109" s="15" t="s">
        <v>10</v>
      </c>
      <c r="G109" s="13">
        <f>SUM(G105:G108)</f>
        <v>4818</v>
      </c>
      <c r="H109" s="14">
        <f>SUM(H105:H108)</f>
        <v>4825</v>
      </c>
      <c r="I109" s="14">
        <f>SUM(I105:I108)</f>
        <v>2752</v>
      </c>
      <c r="J109" s="14">
        <f>SUM(J105:J108)</f>
        <v>2073</v>
      </c>
      <c r="K109" s="51">
        <f>SUM(K105:K108)</f>
        <v>880</v>
      </c>
      <c r="L109" s="51">
        <f>SUM(L7:L104)</f>
        <v>620</v>
      </c>
      <c r="M109" s="51">
        <f>SUM(M7:M104)</f>
        <v>260</v>
      </c>
      <c r="N109" s="12"/>
    </row>
    <row r="110" spans="2:13" ht="12.75">
      <c r="B110" s="72"/>
      <c r="C110" s="74"/>
      <c r="G110" s="16"/>
      <c r="I110" s="17"/>
      <c r="J110" s="71"/>
      <c r="K110" s="59"/>
      <c r="L110" s="59"/>
      <c r="M110" s="62"/>
    </row>
    <row r="111" spans="2:13" ht="12.75">
      <c r="B111" s="73"/>
      <c r="C111" s="68"/>
      <c r="J111" s="63"/>
      <c r="K111" s="65"/>
      <c r="L111" s="64"/>
      <c r="M111" s="65"/>
    </row>
    <row r="112" spans="2:13" ht="12.75">
      <c r="B112" s="73"/>
      <c r="C112" s="65"/>
      <c r="K112" s="66"/>
      <c r="L112" s="67"/>
      <c r="M112" s="66"/>
    </row>
    <row r="113" spans="2:13" ht="12.75">
      <c r="B113" s="73"/>
      <c r="C113" s="65"/>
      <c r="J113" s="63"/>
      <c r="K113" s="65"/>
      <c r="L113" s="64"/>
      <c r="M113" s="65"/>
    </row>
    <row r="114" spans="2:13" ht="12.75">
      <c r="B114" s="73"/>
      <c r="C114" s="65"/>
      <c r="K114" s="65"/>
      <c r="L114" s="64"/>
      <c r="M114" s="65"/>
    </row>
    <row r="115" spans="2:13" ht="12.75">
      <c r="B115" s="73"/>
      <c r="C115" s="65"/>
      <c r="E115" s="31"/>
      <c r="K115" s="65"/>
      <c r="L115" s="60"/>
      <c r="M115" s="61"/>
    </row>
    <row r="116" spans="2:13" ht="12.75">
      <c r="B116" s="73"/>
      <c r="C116" s="65"/>
      <c r="K116" s="66"/>
      <c r="L116" s="67"/>
      <c r="M116" s="66"/>
    </row>
    <row r="117" spans="2:14" ht="12.75">
      <c r="B117" s="73"/>
      <c r="C117" s="66"/>
      <c r="K117" s="65"/>
      <c r="L117" s="65"/>
      <c r="M117" s="65"/>
      <c r="N117" s="69"/>
    </row>
    <row r="118" spans="2:14" ht="12.75">
      <c r="B118" s="73"/>
      <c r="C118" s="65"/>
      <c r="K118" s="68"/>
      <c r="L118" s="68"/>
      <c r="M118" s="68"/>
      <c r="N118" s="70"/>
    </row>
    <row r="119" spans="2:13" ht="12.75">
      <c r="B119" s="73"/>
      <c r="C119" s="66"/>
      <c r="K119" s="65"/>
      <c r="L119" s="65"/>
      <c r="M119" s="75"/>
    </row>
    <row r="120" spans="2:13" ht="12.75">
      <c r="B120" s="73"/>
      <c r="C120" s="65"/>
      <c r="K120" s="65"/>
      <c r="L120" s="65"/>
      <c r="M120" s="76"/>
    </row>
    <row r="121" spans="2:13" ht="12.75">
      <c r="B121" s="73"/>
      <c r="C121" s="60"/>
      <c r="K121" s="66"/>
      <c r="L121" s="61"/>
      <c r="M121" s="66"/>
    </row>
  </sheetData>
  <sheetProtection/>
  <mergeCells count="252">
    <mergeCell ref="B103:B104"/>
    <mergeCell ref="C103:C104"/>
    <mergeCell ref="D103:D104"/>
    <mergeCell ref="E103:E104"/>
    <mergeCell ref="N103:N104"/>
    <mergeCell ref="B105:B109"/>
    <mergeCell ref="C105:C109"/>
    <mergeCell ref="B101:B102"/>
    <mergeCell ref="C101:C102"/>
    <mergeCell ref="D101:D102"/>
    <mergeCell ref="E101:E102"/>
    <mergeCell ref="N101:N102"/>
    <mergeCell ref="B19:B20"/>
    <mergeCell ref="C19:C20"/>
    <mergeCell ref="D19:D20"/>
    <mergeCell ref="E19:E20"/>
    <mergeCell ref="N19:N20"/>
    <mergeCell ref="B97:B98"/>
    <mergeCell ref="C97:C98"/>
    <mergeCell ref="D97:D98"/>
    <mergeCell ref="E97:E98"/>
    <mergeCell ref="N97:N98"/>
    <mergeCell ref="B99:B100"/>
    <mergeCell ref="C99:C100"/>
    <mergeCell ref="D99:D100"/>
    <mergeCell ref="E99:E100"/>
    <mergeCell ref="N99:N100"/>
    <mergeCell ref="B93:B94"/>
    <mergeCell ref="C93:C94"/>
    <mergeCell ref="D93:D94"/>
    <mergeCell ref="E93:E94"/>
    <mergeCell ref="N93:N94"/>
    <mergeCell ref="B95:B96"/>
    <mergeCell ref="C95:C96"/>
    <mergeCell ref="D95:D96"/>
    <mergeCell ref="E95:E96"/>
    <mergeCell ref="N95:N96"/>
    <mergeCell ref="B88:B90"/>
    <mergeCell ref="C88:C90"/>
    <mergeCell ref="D88:D90"/>
    <mergeCell ref="E88:E90"/>
    <mergeCell ref="N88:N90"/>
    <mergeCell ref="B91:B92"/>
    <mergeCell ref="C91:C92"/>
    <mergeCell ref="D91:D92"/>
    <mergeCell ref="E91:E92"/>
    <mergeCell ref="N91:N92"/>
    <mergeCell ref="B84:B85"/>
    <mergeCell ref="C84:C85"/>
    <mergeCell ref="D84:D85"/>
    <mergeCell ref="E84:E85"/>
    <mergeCell ref="N84:N85"/>
    <mergeCell ref="B86:B87"/>
    <mergeCell ref="C86:C87"/>
    <mergeCell ref="D86:D87"/>
    <mergeCell ref="E86:E87"/>
    <mergeCell ref="N86:N87"/>
    <mergeCell ref="B80:B81"/>
    <mergeCell ref="C80:C81"/>
    <mergeCell ref="D80:D81"/>
    <mergeCell ref="E80:E81"/>
    <mergeCell ref="N80:N81"/>
    <mergeCell ref="B82:B83"/>
    <mergeCell ref="C82:C83"/>
    <mergeCell ref="D82:D83"/>
    <mergeCell ref="E82:E83"/>
    <mergeCell ref="N82:N83"/>
    <mergeCell ref="B76:B77"/>
    <mergeCell ref="C76:C77"/>
    <mergeCell ref="D76:D77"/>
    <mergeCell ref="E76:E77"/>
    <mergeCell ref="N76:N77"/>
    <mergeCell ref="B78:B79"/>
    <mergeCell ref="C78:C79"/>
    <mergeCell ref="D78:D79"/>
    <mergeCell ref="E78:E79"/>
    <mergeCell ref="N78:N79"/>
    <mergeCell ref="B72:B73"/>
    <mergeCell ref="C72:C73"/>
    <mergeCell ref="D72:D73"/>
    <mergeCell ref="E72:E73"/>
    <mergeCell ref="N72:N73"/>
    <mergeCell ref="B74:B75"/>
    <mergeCell ref="C74:C75"/>
    <mergeCell ref="D74:D75"/>
    <mergeCell ref="E74:E75"/>
    <mergeCell ref="N74:N75"/>
    <mergeCell ref="B68:B69"/>
    <mergeCell ref="C68:C69"/>
    <mergeCell ref="D68:D69"/>
    <mergeCell ref="E68:E69"/>
    <mergeCell ref="N68:N69"/>
    <mergeCell ref="B70:B71"/>
    <mergeCell ref="C70:C71"/>
    <mergeCell ref="D70:D71"/>
    <mergeCell ref="E70:E71"/>
    <mergeCell ref="N70:N71"/>
    <mergeCell ref="B64:B65"/>
    <mergeCell ref="C64:C65"/>
    <mergeCell ref="D64:D65"/>
    <mergeCell ref="E64:E65"/>
    <mergeCell ref="N64:N65"/>
    <mergeCell ref="B66:B67"/>
    <mergeCell ref="C66:C67"/>
    <mergeCell ref="D66:D67"/>
    <mergeCell ref="E66:E67"/>
    <mergeCell ref="N66:N67"/>
    <mergeCell ref="B60:B61"/>
    <mergeCell ref="C60:C61"/>
    <mergeCell ref="D60:D61"/>
    <mergeCell ref="E60:E61"/>
    <mergeCell ref="N60:N61"/>
    <mergeCell ref="B62:B63"/>
    <mergeCell ref="C62:C63"/>
    <mergeCell ref="D62:D63"/>
    <mergeCell ref="E62:E63"/>
    <mergeCell ref="N62:N63"/>
    <mergeCell ref="B56:B57"/>
    <mergeCell ref="C56:C57"/>
    <mergeCell ref="D56:D57"/>
    <mergeCell ref="E56:E57"/>
    <mergeCell ref="N56:N57"/>
    <mergeCell ref="B58:B59"/>
    <mergeCell ref="C58:C59"/>
    <mergeCell ref="D58:D59"/>
    <mergeCell ref="E58:E59"/>
    <mergeCell ref="N58:N59"/>
    <mergeCell ref="B52:B53"/>
    <mergeCell ref="C52:C53"/>
    <mergeCell ref="D52:D53"/>
    <mergeCell ref="E52:E53"/>
    <mergeCell ref="N52:N53"/>
    <mergeCell ref="B54:B55"/>
    <mergeCell ref="C54:C55"/>
    <mergeCell ref="D54:D55"/>
    <mergeCell ref="E54:E55"/>
    <mergeCell ref="N54:N55"/>
    <mergeCell ref="B47:B48"/>
    <mergeCell ref="C47:C48"/>
    <mergeCell ref="D47:D48"/>
    <mergeCell ref="E47:E48"/>
    <mergeCell ref="N47:N48"/>
    <mergeCell ref="B49:B51"/>
    <mergeCell ref="C49:C51"/>
    <mergeCell ref="D49:D51"/>
    <mergeCell ref="E49:E51"/>
    <mergeCell ref="N49:N51"/>
    <mergeCell ref="B43:B44"/>
    <mergeCell ref="C43:C44"/>
    <mergeCell ref="D43:D44"/>
    <mergeCell ref="E43:E44"/>
    <mergeCell ref="N43:N44"/>
    <mergeCell ref="B45:B46"/>
    <mergeCell ref="C45:C46"/>
    <mergeCell ref="D45:D46"/>
    <mergeCell ref="E45:E46"/>
    <mergeCell ref="N45:N46"/>
    <mergeCell ref="B39:B40"/>
    <mergeCell ref="C39:C40"/>
    <mergeCell ref="D39:D40"/>
    <mergeCell ref="E39:E40"/>
    <mergeCell ref="N39:N40"/>
    <mergeCell ref="B41:B42"/>
    <mergeCell ref="C41:C42"/>
    <mergeCell ref="D41:D42"/>
    <mergeCell ref="E41:E42"/>
    <mergeCell ref="N41:N42"/>
    <mergeCell ref="B35:B36"/>
    <mergeCell ref="C35:C36"/>
    <mergeCell ref="D35:D36"/>
    <mergeCell ref="E35:E36"/>
    <mergeCell ref="N35:N36"/>
    <mergeCell ref="B37:B38"/>
    <mergeCell ref="C37:C38"/>
    <mergeCell ref="D37:D38"/>
    <mergeCell ref="E37:E38"/>
    <mergeCell ref="N37:N38"/>
    <mergeCell ref="B31:B32"/>
    <mergeCell ref="C31:C32"/>
    <mergeCell ref="D31:D32"/>
    <mergeCell ref="E31:E32"/>
    <mergeCell ref="N31:N32"/>
    <mergeCell ref="B33:B34"/>
    <mergeCell ref="C33:C34"/>
    <mergeCell ref="D33:D34"/>
    <mergeCell ref="E33:E34"/>
    <mergeCell ref="N33:N34"/>
    <mergeCell ref="B27:B28"/>
    <mergeCell ref="C27:C28"/>
    <mergeCell ref="D27:D28"/>
    <mergeCell ref="E27:E28"/>
    <mergeCell ref="N27:N28"/>
    <mergeCell ref="B29:B30"/>
    <mergeCell ref="C29:C30"/>
    <mergeCell ref="D29:D30"/>
    <mergeCell ref="E29:E30"/>
    <mergeCell ref="N29:N30"/>
    <mergeCell ref="B23:B24"/>
    <mergeCell ref="C23:C24"/>
    <mergeCell ref="D23:D24"/>
    <mergeCell ref="E23:E24"/>
    <mergeCell ref="N23:N24"/>
    <mergeCell ref="B25:B26"/>
    <mergeCell ref="C25:C26"/>
    <mergeCell ref="D25:D26"/>
    <mergeCell ref="E25:E26"/>
    <mergeCell ref="N25:N26"/>
    <mergeCell ref="B17:B18"/>
    <mergeCell ref="C17:C18"/>
    <mergeCell ref="D17:D18"/>
    <mergeCell ref="E17:E18"/>
    <mergeCell ref="N17:N18"/>
    <mergeCell ref="B21:B22"/>
    <mergeCell ref="C21:C22"/>
    <mergeCell ref="D21:D22"/>
    <mergeCell ref="E21:E22"/>
    <mergeCell ref="N21:N22"/>
    <mergeCell ref="B13:B14"/>
    <mergeCell ref="C13:C14"/>
    <mergeCell ref="D13:D14"/>
    <mergeCell ref="E13:E14"/>
    <mergeCell ref="N13:N14"/>
    <mergeCell ref="B15:B16"/>
    <mergeCell ref="C15:C16"/>
    <mergeCell ref="D15:D16"/>
    <mergeCell ref="E15:E16"/>
    <mergeCell ref="N15:N16"/>
    <mergeCell ref="B9:B10"/>
    <mergeCell ref="C9:C10"/>
    <mergeCell ref="D9:D10"/>
    <mergeCell ref="E9:E10"/>
    <mergeCell ref="N9:N10"/>
    <mergeCell ref="B11:B12"/>
    <mergeCell ref="C11:C12"/>
    <mergeCell ref="D11:D12"/>
    <mergeCell ref="E11:E12"/>
    <mergeCell ref="N11:N12"/>
    <mergeCell ref="G5:G6"/>
    <mergeCell ref="H5:J5"/>
    <mergeCell ref="K5:M5"/>
    <mergeCell ref="N5:N6"/>
    <mergeCell ref="B7:B8"/>
    <mergeCell ref="C7:C8"/>
    <mergeCell ref="D7:D8"/>
    <mergeCell ref="E7:E8"/>
    <mergeCell ref="N7:N8"/>
    <mergeCell ref="A5:A6"/>
    <mergeCell ref="B5:B6"/>
    <mergeCell ref="C5:C6"/>
    <mergeCell ref="D5:D6"/>
    <mergeCell ref="E5:E6"/>
    <mergeCell ref="F5:F6"/>
  </mergeCells>
  <conditionalFormatting sqref="D31 D45:E45 D47:E47 D86:E86 D25:E25 D23:E23 D91:E91 D52:E52 D72:E72 D7:E7 D88:E88 D62:E62 D64:E64 D99:E99 D9:E9 D33:E33 D13:E13 D66:E66 D49:E49 D27:E27 D21:E21 D78:E78 D101:E101 D19:E19 D37:E37 D17:E17 D60:E60 D95:E95 C43:E43 C82:E82 C84:E84 C88:C90 C45:C47 C11:E11 C80:E80 C97:E97 D105:E109 C49:C51">
    <cfRule type="expression" priority="161" dxfId="1" stopIfTrue="1">
      <formula>ISBLANK(I7)</formula>
    </cfRule>
    <cfRule type="expression" priority="162" dxfId="1" stopIfTrue="1">
      <formula>ISBLANK(J7)</formula>
    </cfRule>
  </conditionalFormatting>
  <conditionalFormatting sqref="C31">
    <cfRule type="expression" priority="163" dxfId="1" stopIfTrue="1">
      <formula>ISBLANK(I31)</formula>
    </cfRule>
    <cfRule type="expression" priority="164" dxfId="1" stopIfTrue="1">
      <formula>ISBLANK(J31)</formula>
    </cfRule>
  </conditionalFormatting>
  <conditionalFormatting sqref="C21:C22 C39:C42">
    <cfRule type="expression" priority="165" dxfId="1" stopIfTrue="1">
      <formula>ISBLANK($I$21)</formula>
    </cfRule>
    <cfRule type="expression" priority="166" dxfId="1" stopIfTrue="1">
      <formula>ISBLANK($J$21)</formula>
    </cfRule>
  </conditionalFormatting>
  <conditionalFormatting sqref="L21:M21">
    <cfRule type="expression" priority="167" dxfId="20" stopIfTrue="1">
      <formula>ISBLANK($L$21)</formula>
    </cfRule>
    <cfRule type="expression" priority="168" dxfId="20" stopIfTrue="1">
      <formula>ISBLANK($M$21)</formula>
    </cfRule>
  </conditionalFormatting>
  <conditionalFormatting sqref="L82:M82">
    <cfRule type="expression" priority="169" dxfId="20" stopIfTrue="1">
      <formula>ISBLANK($L$82)</formula>
    </cfRule>
    <cfRule type="expression" priority="170" dxfId="20" stopIfTrue="1">
      <formula>ISBLANK($M$82)</formula>
    </cfRule>
  </conditionalFormatting>
  <conditionalFormatting sqref="L45:M45">
    <cfRule type="expression" priority="171" dxfId="20" stopIfTrue="1">
      <formula>ISBLANK($L$45)</formula>
    </cfRule>
    <cfRule type="expression" priority="172" dxfId="20" stopIfTrue="1">
      <formula>ISBLANK($M$45)</formula>
    </cfRule>
  </conditionalFormatting>
  <conditionalFormatting sqref="L47:M47">
    <cfRule type="expression" priority="173" dxfId="20" stopIfTrue="1">
      <formula>ISBLANK($L$47)</formula>
    </cfRule>
    <cfRule type="expression" priority="174" dxfId="20" stopIfTrue="1">
      <formula>ISBLANK($M$47)</formula>
    </cfRule>
  </conditionalFormatting>
  <conditionalFormatting sqref="L80:M80">
    <cfRule type="expression" priority="175" dxfId="20" stopIfTrue="1">
      <formula>ISBLANK($L$80)</formula>
    </cfRule>
    <cfRule type="expression" priority="176" dxfId="20" stopIfTrue="1">
      <formula>ISBLANK($M$80)</formula>
    </cfRule>
  </conditionalFormatting>
  <conditionalFormatting sqref="L97:M97">
    <cfRule type="expression" priority="177" dxfId="20" stopIfTrue="1">
      <formula>ISBLANK($L$97)</formula>
    </cfRule>
    <cfRule type="expression" priority="178" dxfId="20" stopIfTrue="1">
      <formula>ISBLANK($M$97)</formula>
    </cfRule>
  </conditionalFormatting>
  <conditionalFormatting sqref="C86:C87">
    <cfRule type="expression" priority="179" dxfId="1" stopIfTrue="1">
      <formula>ISBLANK($I$86)</formula>
    </cfRule>
    <cfRule type="expression" priority="180" dxfId="1" stopIfTrue="1">
      <formula>ISBLANK($J$86)</formula>
    </cfRule>
  </conditionalFormatting>
  <conditionalFormatting sqref="C25:C26">
    <cfRule type="expression" priority="181" dxfId="1" stopIfTrue="1">
      <formula>ISBLANK($I$25)</formula>
    </cfRule>
    <cfRule type="expression" priority="182" dxfId="1" stopIfTrue="1">
      <formula>ISBLANK($J$25)</formula>
    </cfRule>
  </conditionalFormatting>
  <conditionalFormatting sqref="C23:C24">
    <cfRule type="expression" priority="183" dxfId="1" stopIfTrue="1">
      <formula>ISBLANK($I$23)</formula>
    </cfRule>
    <cfRule type="expression" priority="184" dxfId="1" stopIfTrue="1">
      <formula>ISBLANK($J$23)</formula>
    </cfRule>
  </conditionalFormatting>
  <conditionalFormatting sqref="C91:C92">
    <cfRule type="expression" priority="185" dxfId="1" stopIfTrue="1">
      <formula>ISBLANK($I$91)</formula>
    </cfRule>
    <cfRule type="expression" priority="186" dxfId="1" stopIfTrue="1">
      <formula>ISBLANK($J$91)</formula>
    </cfRule>
  </conditionalFormatting>
  <conditionalFormatting sqref="C52:C53">
    <cfRule type="expression" priority="187" dxfId="1" stopIfTrue="1">
      <formula>ISBLANK($I$52)</formula>
    </cfRule>
    <cfRule type="expression" priority="188" dxfId="1" stopIfTrue="1">
      <formula>ISBLANK($J$52)</formula>
    </cfRule>
  </conditionalFormatting>
  <conditionalFormatting sqref="C7:C8">
    <cfRule type="expression" priority="189" dxfId="1" stopIfTrue="1">
      <formula>ISBLANK($I$7)</formula>
    </cfRule>
    <cfRule type="expression" priority="190" dxfId="1" stopIfTrue="1">
      <formula>ISBLANK($J$7)</formula>
    </cfRule>
  </conditionalFormatting>
  <conditionalFormatting sqref="C62">
    <cfRule type="expression" priority="191" dxfId="1" stopIfTrue="1">
      <formula>ISBLANK($I$62)</formula>
    </cfRule>
    <cfRule type="expression" priority="192" dxfId="1" stopIfTrue="1">
      <formula>ISBLANK($J$62)</formula>
    </cfRule>
  </conditionalFormatting>
  <conditionalFormatting sqref="C64:C65">
    <cfRule type="expression" priority="193" dxfId="1" stopIfTrue="1">
      <formula>ISBLANK($I$64)</formula>
    </cfRule>
    <cfRule type="expression" priority="194" dxfId="1" stopIfTrue="1">
      <formula>ISBLANK($J$64)</formula>
    </cfRule>
  </conditionalFormatting>
  <conditionalFormatting sqref="C27:C28 C99:C100 C9:C10 C13:C14">
    <cfRule type="expression" priority="195" dxfId="1" stopIfTrue="1">
      <formula>ISBLANK($I$99)</formula>
    </cfRule>
    <cfRule type="expression" priority="196" dxfId="1" stopIfTrue="1">
      <formula>ISBLANK($J$99)</formula>
    </cfRule>
  </conditionalFormatting>
  <conditionalFormatting sqref="L84:M84">
    <cfRule type="expression" priority="197" dxfId="20" stopIfTrue="1">
      <formula>ISBLANK($L$84)</formula>
    </cfRule>
    <cfRule type="expression" priority="198" dxfId="20" stopIfTrue="1">
      <formula>ISBLANK($M$84)</formula>
    </cfRule>
  </conditionalFormatting>
  <conditionalFormatting sqref="L86:M86">
    <cfRule type="expression" priority="199" dxfId="20" stopIfTrue="1">
      <formula>ISBLANK($L$86)</formula>
    </cfRule>
    <cfRule type="expression" priority="200" dxfId="20" stopIfTrue="1">
      <formula>ISBLANK($M$86)</formula>
    </cfRule>
  </conditionalFormatting>
  <conditionalFormatting sqref="L25:M25">
    <cfRule type="expression" priority="201" dxfId="20" stopIfTrue="1">
      <formula>ISBLANK($L$25)</formula>
    </cfRule>
    <cfRule type="expression" priority="202" dxfId="20" stopIfTrue="1">
      <formula>ISBLANK($M$25)</formula>
    </cfRule>
  </conditionalFormatting>
  <conditionalFormatting sqref="L23:M23">
    <cfRule type="expression" priority="203" dxfId="20" stopIfTrue="1">
      <formula>ISBLANK($L$23)</formula>
    </cfRule>
    <cfRule type="expression" priority="204" dxfId="20" stopIfTrue="1">
      <formula>ISBLANK($M$23)</formula>
    </cfRule>
  </conditionalFormatting>
  <conditionalFormatting sqref="L91:M91">
    <cfRule type="expression" priority="205" dxfId="20" stopIfTrue="1">
      <formula>ISBLANK($L$91)</formula>
    </cfRule>
    <cfRule type="expression" priority="206" dxfId="20" stopIfTrue="1">
      <formula>ISBLANK($M$91)</formula>
    </cfRule>
  </conditionalFormatting>
  <conditionalFormatting sqref="L52:M52">
    <cfRule type="expression" priority="207" dxfId="20" stopIfTrue="1">
      <formula>ISBLANK($L$52)</formula>
    </cfRule>
    <cfRule type="expression" priority="208" dxfId="20" stopIfTrue="1">
      <formula>ISBLANK($M$52)</formula>
    </cfRule>
  </conditionalFormatting>
  <conditionalFormatting sqref="L7:M7">
    <cfRule type="expression" priority="209" dxfId="20" stopIfTrue="1">
      <formula>ISBLANK($L$7)</formula>
    </cfRule>
    <cfRule type="expression" priority="210" dxfId="20" stopIfTrue="1">
      <formula>ISBLANK($M$7)</formula>
    </cfRule>
  </conditionalFormatting>
  <conditionalFormatting sqref="L88:M88">
    <cfRule type="expression" priority="211" dxfId="20" stopIfTrue="1">
      <formula>ISBLANK($L$88)</formula>
    </cfRule>
    <cfRule type="expression" priority="212" dxfId="20" stopIfTrue="1">
      <formula>ISBLANK($M$88)</formula>
    </cfRule>
  </conditionalFormatting>
  <conditionalFormatting sqref="L62:M62">
    <cfRule type="expression" priority="213" dxfId="20" stopIfTrue="1">
      <formula>ISBLANK($L$62)</formula>
    </cfRule>
    <cfRule type="expression" priority="214" dxfId="20" stopIfTrue="1">
      <formula>ISBLANK($M$62)</formula>
    </cfRule>
  </conditionalFormatting>
  <conditionalFormatting sqref="L64:M64">
    <cfRule type="expression" priority="215" dxfId="20" stopIfTrue="1">
      <formula>ISBLANK($L$64)</formula>
    </cfRule>
    <cfRule type="expression" priority="216" dxfId="20" stopIfTrue="1">
      <formula>ISBLANK($M$64)</formula>
    </cfRule>
  </conditionalFormatting>
  <conditionalFormatting sqref="L99:M99">
    <cfRule type="expression" priority="217" dxfId="20" stopIfTrue="1">
      <formula>ISBLANK($L$99)</formula>
    </cfRule>
    <cfRule type="expression" priority="218" dxfId="20" stopIfTrue="1">
      <formula>ISBLANK($M$99)</formula>
    </cfRule>
  </conditionalFormatting>
  <conditionalFormatting sqref="L72:M72">
    <cfRule type="expression" priority="219" dxfId="20" stopIfTrue="1">
      <formula>ISBLANK($L$72)</formula>
    </cfRule>
    <cfRule type="expression" priority="220" dxfId="20" stopIfTrue="1">
      <formula>ISBLANK($M$72)</formula>
    </cfRule>
  </conditionalFormatting>
  <conditionalFormatting sqref="C72:C73">
    <cfRule type="expression" priority="221" dxfId="1" stopIfTrue="1">
      <formula>ISBLANK($I$72)</formula>
    </cfRule>
    <cfRule type="expression" priority="222" dxfId="1" stopIfTrue="1">
      <formula>ISBLANK($J$72)</formula>
    </cfRule>
  </conditionalFormatting>
  <conditionalFormatting sqref="L43:M43">
    <cfRule type="expression" priority="223" dxfId="20" stopIfTrue="1">
      <formula>ISBLANK($L$43)</formula>
    </cfRule>
    <cfRule type="expression" priority="224" dxfId="20" stopIfTrue="1">
      <formula>ISBLANK($M$43)</formula>
    </cfRule>
  </conditionalFormatting>
  <conditionalFormatting sqref="C66:C67">
    <cfRule type="expression" priority="225" dxfId="1" stopIfTrue="1">
      <formula>ISBLANK($J$99)</formula>
    </cfRule>
    <cfRule type="expression" priority="226" dxfId="1" stopIfTrue="1">
      <formula>ISBLANK($J$99)</formula>
    </cfRule>
  </conditionalFormatting>
  <conditionalFormatting sqref="L33:M33">
    <cfRule type="expression" priority="227" dxfId="20" stopIfTrue="1">
      <formula>ISBLANK($L$33)</formula>
    </cfRule>
    <cfRule type="expression" priority="228" dxfId="20" stopIfTrue="1">
      <formula>ISBLANK($M$33)</formula>
    </cfRule>
  </conditionalFormatting>
  <conditionalFormatting sqref="L9:M9">
    <cfRule type="expression" priority="229" dxfId="20" stopIfTrue="1">
      <formula>ISBLANK($L$9)</formula>
    </cfRule>
    <cfRule type="expression" priority="230" dxfId="20" stopIfTrue="1">
      <formula>ISBLANK($M$9)</formula>
    </cfRule>
  </conditionalFormatting>
  <conditionalFormatting sqref="L66:M66">
    <cfRule type="expression" priority="231" dxfId="20" stopIfTrue="1">
      <formula>ISBLANK($L$66)</formula>
    </cfRule>
    <cfRule type="expression" priority="232" dxfId="20" stopIfTrue="1">
      <formula>ISBLANK($M$66)</formula>
    </cfRule>
  </conditionalFormatting>
  <conditionalFormatting sqref="L49:M49">
    <cfRule type="expression" priority="233" dxfId="20" stopIfTrue="1">
      <formula>ISBLANK($L$49)</formula>
    </cfRule>
    <cfRule type="expression" priority="234" dxfId="20" stopIfTrue="1">
      <formula>ISBLANK($M$49)</formula>
    </cfRule>
  </conditionalFormatting>
  <conditionalFormatting sqref="L11:M11">
    <cfRule type="expression" priority="235" dxfId="20" stopIfTrue="1">
      <formula>ISBLANK($L$11)</formula>
    </cfRule>
    <cfRule type="expression" priority="236" dxfId="20" stopIfTrue="1">
      <formula>ISBLANK($M$11)</formula>
    </cfRule>
  </conditionalFormatting>
  <conditionalFormatting sqref="L13:M13">
    <cfRule type="expression" priority="237" dxfId="20" stopIfTrue="1">
      <formula>ISBLANK($L$13)</formula>
    </cfRule>
    <cfRule type="expression" priority="238" dxfId="20" stopIfTrue="1">
      <formula>ISBLANK($M$13)</formula>
    </cfRule>
  </conditionalFormatting>
  <conditionalFormatting sqref="L35:M35">
    <cfRule type="expression" priority="239" dxfId="20" stopIfTrue="1">
      <formula>ISBLANK($L$35)</formula>
    </cfRule>
    <cfRule type="expression" priority="240" dxfId="20" stopIfTrue="1">
      <formula>ISBLANK($M$35)</formula>
    </cfRule>
  </conditionalFormatting>
  <conditionalFormatting sqref="L70:M70">
    <cfRule type="expression" priority="241" dxfId="20" stopIfTrue="1">
      <formula>ISBLANK($L$70)</formula>
    </cfRule>
    <cfRule type="expression" priority="242" dxfId="20" stopIfTrue="1">
      <formula>ISBLANK($M$70)</formula>
    </cfRule>
  </conditionalFormatting>
  <conditionalFormatting sqref="L78:M78">
    <cfRule type="expression" priority="243" dxfId="20" stopIfTrue="1">
      <formula>ISBLANK($L$78)</formula>
    </cfRule>
    <cfRule type="expression" priority="244" dxfId="20" stopIfTrue="1">
      <formula>ISBLANK($M$78)</formula>
    </cfRule>
  </conditionalFormatting>
  <conditionalFormatting sqref="L101:M101">
    <cfRule type="expression" priority="245" dxfId="20" stopIfTrue="1">
      <formula>ISBLANK($L$101)</formula>
    </cfRule>
    <cfRule type="expression" priority="246" dxfId="20" stopIfTrue="1">
      <formula>ISBLANK($M$101)</formula>
    </cfRule>
  </conditionalFormatting>
  <conditionalFormatting sqref="L19:M19 L17:M17 L103:M103">
    <cfRule type="expression" priority="247" dxfId="20" stopIfTrue="1">
      <formula>ISBLANK($L$19)</formula>
    </cfRule>
    <cfRule type="expression" priority="248" dxfId="20" stopIfTrue="1">
      <formula>ISBLANK($M$19)</formula>
    </cfRule>
  </conditionalFormatting>
  <conditionalFormatting sqref="L39:M39">
    <cfRule type="expression" priority="249" dxfId="20" stopIfTrue="1">
      <formula>ISBLANK($L$39)</formula>
    </cfRule>
    <cfRule type="expression" priority="250" dxfId="20" stopIfTrue="1">
      <formula>ISBLANK($M$39)</formula>
    </cfRule>
  </conditionalFormatting>
  <conditionalFormatting sqref="F7:F14 F72:F77 F80:F91 F105:F109 F39:F55 F62:F69 F93:F100 F21:F36 F18">
    <cfRule type="expression" priority="159" dxfId="1" stopIfTrue="1">
      <formula>ISBLANK(I7)</formula>
    </cfRule>
    <cfRule type="expression" priority="160" dxfId="1" stopIfTrue="1">
      <formula>ISBLANK(J7)</formula>
    </cfRule>
  </conditionalFormatting>
  <conditionalFormatting sqref="F71">
    <cfRule type="expression" priority="157" dxfId="1" stopIfTrue="1">
      <formula>ISBLANK(I71)</formula>
    </cfRule>
    <cfRule type="expression" priority="158" dxfId="1" stopIfTrue="1">
      <formula>ISBLANK(J71)</formula>
    </cfRule>
  </conditionalFormatting>
  <conditionalFormatting sqref="F79">
    <cfRule type="expression" priority="155" dxfId="1" stopIfTrue="1">
      <formula>ISBLANK(I79)</formula>
    </cfRule>
    <cfRule type="expression" priority="156" dxfId="1" stopIfTrue="1">
      <formula>ISBLANK(J79)</formula>
    </cfRule>
  </conditionalFormatting>
  <conditionalFormatting sqref="F102">
    <cfRule type="expression" priority="153" dxfId="1" stopIfTrue="1">
      <formula>ISBLANK(I102)</formula>
    </cfRule>
    <cfRule type="expression" priority="154" dxfId="1" stopIfTrue="1">
      <formula>ISBLANK(J102)</formula>
    </cfRule>
  </conditionalFormatting>
  <conditionalFormatting sqref="F20">
    <cfRule type="expression" priority="151" dxfId="1" stopIfTrue="1">
      <formula>ISBLANK(I20)</formula>
    </cfRule>
    <cfRule type="expression" priority="152" dxfId="1" stopIfTrue="1">
      <formula>ISBLANK(J20)</formula>
    </cfRule>
  </conditionalFormatting>
  <conditionalFormatting sqref="L37:M37 L60:M60">
    <cfRule type="expression" priority="251" dxfId="20" stopIfTrue="1">
      <formula>ISBLANK($L$37)</formula>
    </cfRule>
    <cfRule type="expression" priority="252" dxfId="20" stopIfTrue="1">
      <formula>ISBLANK($M$37)</formula>
    </cfRule>
  </conditionalFormatting>
  <conditionalFormatting sqref="F38">
    <cfRule type="expression" priority="149" dxfId="1" stopIfTrue="1">
      <formula>ISBLANK(I38)</formula>
    </cfRule>
    <cfRule type="expression" priority="150" dxfId="1" stopIfTrue="1">
      <formula>ISBLANK(J38)</formula>
    </cfRule>
  </conditionalFormatting>
  <conditionalFormatting sqref="C35:C36">
    <cfRule type="expression" priority="147" dxfId="1" stopIfTrue="1">
      <formula>ISBLANK($I$99)</formula>
    </cfRule>
    <cfRule type="expression" priority="148" dxfId="1" stopIfTrue="1">
      <formula>ISBLANK($J$99)</formula>
    </cfRule>
  </conditionalFormatting>
  <conditionalFormatting sqref="C70:C71">
    <cfRule type="expression" priority="145" dxfId="1" stopIfTrue="1">
      <formula>ISBLANK($I$99)</formula>
    </cfRule>
    <cfRule type="expression" priority="146" dxfId="1" stopIfTrue="1">
      <formula>ISBLANK($J$99)</formula>
    </cfRule>
  </conditionalFormatting>
  <conditionalFormatting sqref="C78:C79">
    <cfRule type="expression" priority="143" dxfId="1" stopIfTrue="1">
      <formula>ISBLANK($I$99)</formula>
    </cfRule>
    <cfRule type="expression" priority="144" dxfId="1" stopIfTrue="1">
      <formula>ISBLANK($J$99)</formula>
    </cfRule>
  </conditionalFormatting>
  <conditionalFormatting sqref="C101:C102">
    <cfRule type="expression" priority="141" dxfId="1" stopIfTrue="1">
      <formula>ISBLANK($I$99)</formula>
    </cfRule>
    <cfRule type="expression" priority="142" dxfId="1" stopIfTrue="1">
      <formula>ISBLANK($J$99)</formula>
    </cfRule>
  </conditionalFormatting>
  <conditionalFormatting sqref="C19:C20">
    <cfRule type="expression" priority="139" dxfId="1" stopIfTrue="1">
      <formula>ISBLANK($I$99)</formula>
    </cfRule>
    <cfRule type="expression" priority="140" dxfId="1" stopIfTrue="1">
      <formula>ISBLANK($J$99)</formula>
    </cfRule>
  </conditionalFormatting>
  <conditionalFormatting sqref="C37:C38">
    <cfRule type="expression" priority="137" dxfId="1" stopIfTrue="1">
      <formula>ISBLANK($I$99)</formula>
    </cfRule>
    <cfRule type="expression" priority="138" dxfId="1" stopIfTrue="1">
      <formula>ISBLANK($J$99)</formula>
    </cfRule>
  </conditionalFormatting>
  <conditionalFormatting sqref="D39">
    <cfRule type="expression" priority="129" dxfId="1" stopIfTrue="1">
      <formula>ISBLANK(J39)</formula>
    </cfRule>
    <cfRule type="expression" priority="130" dxfId="1" stopIfTrue="1">
      <formula>ISBLANK(K39)</formula>
    </cfRule>
  </conditionalFormatting>
  <conditionalFormatting sqref="D35">
    <cfRule type="expression" priority="135" dxfId="1" stopIfTrue="1">
      <formula>ISBLANK(J35)</formula>
    </cfRule>
    <cfRule type="expression" priority="136" dxfId="1" stopIfTrue="1">
      <formula>ISBLANK(K35)</formula>
    </cfRule>
  </conditionalFormatting>
  <conditionalFormatting sqref="D70">
    <cfRule type="expression" priority="133" dxfId="1" stopIfTrue="1">
      <formula>ISBLANK(J70)</formula>
    </cfRule>
    <cfRule type="expression" priority="134" dxfId="1" stopIfTrue="1">
      <formula>ISBLANK(K70)</formula>
    </cfRule>
  </conditionalFormatting>
  <conditionalFormatting sqref="D41">
    <cfRule type="expression" priority="131" dxfId="1" stopIfTrue="1">
      <formula>ISBLANK(J41)</formula>
    </cfRule>
    <cfRule type="expression" priority="132" dxfId="1" stopIfTrue="1">
      <formula>ISBLANK(K41)</formula>
    </cfRule>
  </conditionalFormatting>
  <conditionalFormatting sqref="L27:M27">
    <cfRule type="expression" priority="253" dxfId="20" stopIfTrue="1">
      <formula>ISBLANK($L$27)</formula>
    </cfRule>
    <cfRule type="expression" priority="254" dxfId="20" stopIfTrue="1">
      <formula>ISBLANK($M$27)</formula>
    </cfRule>
  </conditionalFormatting>
  <conditionalFormatting sqref="L41:M41">
    <cfRule type="expression" priority="255" dxfId="20" stopIfTrue="1">
      <formula>ISBLANK($L$41)</formula>
    </cfRule>
    <cfRule type="expression" priority="256" dxfId="20" stopIfTrue="1">
      <formula>ISBLANK($M$41)</formula>
    </cfRule>
  </conditionalFormatting>
  <conditionalFormatting sqref="L15:M15">
    <cfRule type="expression" priority="125" dxfId="20" stopIfTrue="1">
      <formula>ISBLANK($L$101)</formula>
    </cfRule>
    <cfRule type="expression" priority="126" dxfId="20" stopIfTrue="1">
      <formula>ISBLANK($M$101)</formula>
    </cfRule>
  </conditionalFormatting>
  <conditionalFormatting sqref="F16">
    <cfRule type="expression" priority="123" dxfId="1" stopIfTrue="1">
      <formula>ISBLANK(I16)</formula>
    </cfRule>
    <cfRule type="expression" priority="124" dxfId="1" stopIfTrue="1">
      <formula>ISBLANK(J16)</formula>
    </cfRule>
  </conditionalFormatting>
  <conditionalFormatting sqref="F61">
    <cfRule type="expression" priority="119" dxfId="1" stopIfTrue="1">
      <formula>ISBLANK(I61)</formula>
    </cfRule>
    <cfRule type="expression" priority="120" dxfId="1" stopIfTrue="1">
      <formula>ISBLANK(J61)</formula>
    </cfRule>
  </conditionalFormatting>
  <conditionalFormatting sqref="C15:C16">
    <cfRule type="expression" priority="117" dxfId="1" stopIfTrue="1">
      <formula>ISBLANK($I$99)</formula>
    </cfRule>
    <cfRule type="expression" priority="118" dxfId="1" stopIfTrue="1">
      <formula>ISBLANK($J$99)</formula>
    </cfRule>
  </conditionalFormatting>
  <conditionalFormatting sqref="C17:C20">
    <cfRule type="expression" priority="115" dxfId="1" stopIfTrue="1">
      <formula>ISBLANK($I$99)</formula>
    </cfRule>
    <cfRule type="expression" priority="116" dxfId="1" stopIfTrue="1">
      <formula>ISBLANK($J$99)</formula>
    </cfRule>
  </conditionalFormatting>
  <conditionalFormatting sqref="C60:C61">
    <cfRule type="expression" priority="113" dxfId="1" stopIfTrue="1">
      <formula>ISBLANK($I$99)</formula>
    </cfRule>
    <cfRule type="expression" priority="114" dxfId="1" stopIfTrue="1">
      <formula>ISBLANK($J$99)</formula>
    </cfRule>
  </conditionalFormatting>
  <conditionalFormatting sqref="D15">
    <cfRule type="expression" priority="111" dxfId="1" stopIfTrue="1">
      <formula>ISBLANK(J15)</formula>
    </cfRule>
    <cfRule type="expression" priority="112" dxfId="1" stopIfTrue="1">
      <formula>ISBLANK(K15)</formula>
    </cfRule>
  </conditionalFormatting>
  <conditionalFormatting sqref="L58:M58">
    <cfRule type="expression" priority="109" dxfId="20" stopIfTrue="1">
      <formula>ISBLANK($L$101)</formula>
    </cfRule>
    <cfRule type="expression" priority="110" dxfId="20" stopIfTrue="1">
      <formula>ISBLANK($M$101)</formula>
    </cfRule>
  </conditionalFormatting>
  <conditionalFormatting sqref="F59">
    <cfRule type="expression" priority="107" dxfId="1" stopIfTrue="1">
      <formula>ISBLANK(I59)</formula>
    </cfRule>
    <cfRule type="expression" priority="108" dxfId="1" stopIfTrue="1">
      <formula>ISBLANK(J59)</formula>
    </cfRule>
  </conditionalFormatting>
  <conditionalFormatting sqref="C58:C59">
    <cfRule type="expression" priority="105" dxfId="1" stopIfTrue="1">
      <formula>ISBLANK($I$99)</formula>
    </cfRule>
    <cfRule type="expression" priority="106" dxfId="1" stopIfTrue="1">
      <formula>ISBLANK($J$99)</formula>
    </cfRule>
  </conditionalFormatting>
  <conditionalFormatting sqref="D58">
    <cfRule type="expression" priority="103" dxfId="1" stopIfTrue="1">
      <formula>ISBLANK(J58)</formula>
    </cfRule>
    <cfRule type="expression" priority="104" dxfId="1" stopIfTrue="1">
      <formula>ISBLANK(K58)</formula>
    </cfRule>
  </conditionalFormatting>
  <conditionalFormatting sqref="L31:M31">
    <cfRule type="expression" priority="101" dxfId="20" stopIfTrue="1">
      <formula>ISBLANK($L$31)</formula>
    </cfRule>
    <cfRule type="expression" priority="102" dxfId="20" stopIfTrue="1">
      <formula>ISBLANK($M$31)</formula>
    </cfRule>
  </conditionalFormatting>
  <conditionalFormatting sqref="D29">
    <cfRule type="expression" priority="95" dxfId="1" stopIfTrue="1">
      <formula>ISBLANK(J29)</formula>
    </cfRule>
    <cfRule type="expression" priority="96" dxfId="1" stopIfTrue="1">
      <formula>ISBLANK(K29)</formula>
    </cfRule>
  </conditionalFormatting>
  <conditionalFormatting sqref="C29:C30">
    <cfRule type="expression" priority="97" dxfId="1" stopIfTrue="1">
      <formula>ISBLANK($I$99)</formula>
    </cfRule>
    <cfRule type="expression" priority="98" dxfId="1" stopIfTrue="1">
      <formula>ISBLANK($J$99)</formula>
    </cfRule>
  </conditionalFormatting>
  <conditionalFormatting sqref="L29:M29">
    <cfRule type="expression" priority="99" dxfId="20" stopIfTrue="1">
      <formula>ISBLANK($L$27)</formula>
    </cfRule>
    <cfRule type="expression" priority="100" dxfId="20" stopIfTrue="1">
      <formula>ISBLANK($M$27)</formula>
    </cfRule>
  </conditionalFormatting>
  <conditionalFormatting sqref="D54">
    <cfRule type="expression" priority="89" dxfId="1" stopIfTrue="1">
      <formula>ISBLANK(J54)</formula>
    </cfRule>
    <cfRule type="expression" priority="90" dxfId="1" stopIfTrue="1">
      <formula>ISBLANK(K54)</formula>
    </cfRule>
  </conditionalFormatting>
  <conditionalFormatting sqref="C54:C55">
    <cfRule type="expression" priority="91" dxfId="1" stopIfTrue="1">
      <formula>ISBLANK($I$52)</formula>
    </cfRule>
    <cfRule type="expression" priority="92" dxfId="1" stopIfTrue="1">
      <formula>ISBLANK($J$52)</formula>
    </cfRule>
  </conditionalFormatting>
  <conditionalFormatting sqref="L54:M54">
    <cfRule type="expression" priority="93" dxfId="20" stopIfTrue="1">
      <formula>ISBLANK($L$52)</formula>
    </cfRule>
    <cfRule type="expression" priority="94" dxfId="20" stopIfTrue="1">
      <formula>ISBLANK($M$52)</formula>
    </cfRule>
  </conditionalFormatting>
  <conditionalFormatting sqref="D68">
    <cfRule type="expression" priority="83" dxfId="1" stopIfTrue="1">
      <formula>ISBLANK(J68)</formula>
    </cfRule>
    <cfRule type="expression" priority="84" dxfId="1" stopIfTrue="1">
      <formula>ISBLANK(K68)</formula>
    </cfRule>
  </conditionalFormatting>
  <conditionalFormatting sqref="C68:C69">
    <cfRule type="expression" priority="85" dxfId="1" stopIfTrue="1">
      <formula>ISBLANK($J$99)</formula>
    </cfRule>
    <cfRule type="expression" priority="86" dxfId="1" stopIfTrue="1">
      <formula>ISBLANK($J$99)</formula>
    </cfRule>
  </conditionalFormatting>
  <conditionalFormatting sqref="L68:M68">
    <cfRule type="expression" priority="87" dxfId="20" stopIfTrue="1">
      <formula>ISBLANK($L$66)</formula>
    </cfRule>
    <cfRule type="expression" priority="88" dxfId="20" stopIfTrue="1">
      <formula>ISBLANK($M$66)</formula>
    </cfRule>
  </conditionalFormatting>
  <conditionalFormatting sqref="D74">
    <cfRule type="expression" priority="77" dxfId="1" stopIfTrue="1">
      <formula>ISBLANK(J74)</formula>
    </cfRule>
    <cfRule type="expression" priority="78" dxfId="1" stopIfTrue="1">
      <formula>ISBLANK(K74)</formula>
    </cfRule>
  </conditionalFormatting>
  <conditionalFormatting sqref="L74:M74">
    <cfRule type="expression" priority="79" dxfId="20" stopIfTrue="1">
      <formula>ISBLANK($L$72)</formula>
    </cfRule>
    <cfRule type="expression" priority="80" dxfId="20" stopIfTrue="1">
      <formula>ISBLANK($M$72)</formula>
    </cfRule>
  </conditionalFormatting>
  <conditionalFormatting sqref="C74:C75">
    <cfRule type="expression" priority="81" dxfId="1" stopIfTrue="1">
      <formula>ISBLANK($I$72)</formula>
    </cfRule>
    <cfRule type="expression" priority="82" dxfId="1" stopIfTrue="1">
      <formula>ISBLANK($J$72)</formula>
    </cfRule>
  </conditionalFormatting>
  <conditionalFormatting sqref="D76">
    <cfRule type="expression" priority="73" dxfId="1" stopIfTrue="1">
      <formula>ISBLANK(J76)</formula>
    </cfRule>
    <cfRule type="expression" priority="74" dxfId="1" stopIfTrue="1">
      <formula>ISBLANK(K76)</formula>
    </cfRule>
  </conditionalFormatting>
  <conditionalFormatting sqref="C76:C77">
    <cfRule type="expression" priority="75" dxfId="1" stopIfTrue="1">
      <formula>ISBLANK($I$72)</formula>
    </cfRule>
    <cfRule type="expression" priority="76" dxfId="1" stopIfTrue="1">
      <formula>ISBLANK($J$72)</formula>
    </cfRule>
  </conditionalFormatting>
  <conditionalFormatting sqref="C95:C96">
    <cfRule type="expression" priority="69" dxfId="1" stopIfTrue="1">
      <formula>ISBLANK($I$91)</formula>
    </cfRule>
    <cfRule type="expression" priority="70" dxfId="1" stopIfTrue="1">
      <formula>ISBLANK($J$91)</formula>
    </cfRule>
  </conditionalFormatting>
  <conditionalFormatting sqref="L95:M95">
    <cfRule type="expression" priority="71" dxfId="20" stopIfTrue="1">
      <formula>ISBLANK($L$91)</formula>
    </cfRule>
    <cfRule type="expression" priority="72" dxfId="20" stopIfTrue="1">
      <formula>ISBLANK($M$91)</formula>
    </cfRule>
  </conditionalFormatting>
  <conditionalFormatting sqref="C93:C94">
    <cfRule type="expression" priority="65" dxfId="1" stopIfTrue="1">
      <formula>ISBLANK($I$91)</formula>
    </cfRule>
    <cfRule type="expression" priority="66" dxfId="1" stopIfTrue="1">
      <formula>ISBLANK($J$91)</formula>
    </cfRule>
  </conditionalFormatting>
  <conditionalFormatting sqref="L93:M93">
    <cfRule type="expression" priority="67" dxfId="20" stopIfTrue="1">
      <formula>ISBLANK($L$91)</formula>
    </cfRule>
    <cfRule type="expression" priority="68" dxfId="20" stopIfTrue="1">
      <formula>ISBLANK($M$91)</formula>
    </cfRule>
  </conditionalFormatting>
  <conditionalFormatting sqref="D93">
    <cfRule type="expression" priority="63" dxfId="1" stopIfTrue="1">
      <formula>ISBLANK(J93)</formula>
    </cfRule>
    <cfRule type="expression" priority="64" dxfId="1" stopIfTrue="1">
      <formula>ISBLANK(K93)</formula>
    </cfRule>
  </conditionalFormatting>
  <conditionalFormatting sqref="L76:M76">
    <cfRule type="expression" priority="61" dxfId="20" stopIfTrue="1">
      <formula>ISBLANK($L$78)</formula>
    </cfRule>
    <cfRule type="expression" priority="62" dxfId="20" stopIfTrue="1">
      <formula>ISBLANK($M$78)</formula>
    </cfRule>
  </conditionalFormatting>
  <conditionalFormatting sqref="E31">
    <cfRule type="expression" priority="59" dxfId="1" stopIfTrue="1">
      <formula>ISBLANK(K31)</formula>
    </cfRule>
    <cfRule type="expression" priority="60" dxfId="1" stopIfTrue="1">
      <formula>ISBLANK(L31)</formula>
    </cfRule>
  </conditionalFormatting>
  <conditionalFormatting sqref="E39">
    <cfRule type="expression" priority="51" dxfId="1" stopIfTrue="1">
      <formula>ISBLANK(K39)</formula>
    </cfRule>
    <cfRule type="expression" priority="52" dxfId="1" stopIfTrue="1">
      <formula>ISBLANK(L39)</formula>
    </cfRule>
  </conditionalFormatting>
  <conditionalFormatting sqref="E35">
    <cfRule type="expression" priority="57" dxfId="1" stopIfTrue="1">
      <formula>ISBLANK(K35)</formula>
    </cfRule>
    <cfRule type="expression" priority="58" dxfId="1" stopIfTrue="1">
      <formula>ISBLANK(L35)</formula>
    </cfRule>
  </conditionalFormatting>
  <conditionalFormatting sqref="E70">
    <cfRule type="expression" priority="55" dxfId="1" stopIfTrue="1">
      <formula>ISBLANK(K70)</formula>
    </cfRule>
    <cfRule type="expression" priority="56" dxfId="1" stopIfTrue="1">
      <formula>ISBLANK(L70)</formula>
    </cfRule>
  </conditionalFormatting>
  <conditionalFormatting sqref="E41">
    <cfRule type="expression" priority="53" dxfId="1" stopIfTrue="1">
      <formula>ISBLANK(K41)</formula>
    </cfRule>
    <cfRule type="expression" priority="54" dxfId="1" stopIfTrue="1">
      <formula>ISBLANK(L41)</formula>
    </cfRule>
  </conditionalFormatting>
  <conditionalFormatting sqref="E15">
    <cfRule type="expression" priority="49" dxfId="1" stopIfTrue="1">
      <formula>ISBLANK(K15)</formula>
    </cfRule>
    <cfRule type="expression" priority="50" dxfId="1" stopIfTrue="1">
      <formula>ISBLANK(L15)</formula>
    </cfRule>
  </conditionalFormatting>
  <conditionalFormatting sqref="E58">
    <cfRule type="expression" priority="47" dxfId="1" stopIfTrue="1">
      <formula>ISBLANK(K58)</formula>
    </cfRule>
    <cfRule type="expression" priority="48" dxfId="1" stopIfTrue="1">
      <formula>ISBLANK(L58)</formula>
    </cfRule>
  </conditionalFormatting>
  <conditionalFormatting sqref="E29">
    <cfRule type="expression" priority="45" dxfId="1" stopIfTrue="1">
      <formula>ISBLANK(K29)</formula>
    </cfRule>
    <cfRule type="expression" priority="46" dxfId="1" stopIfTrue="1">
      <formula>ISBLANK(L29)</formula>
    </cfRule>
  </conditionalFormatting>
  <conditionalFormatting sqref="E54">
    <cfRule type="expression" priority="43" dxfId="1" stopIfTrue="1">
      <formula>ISBLANK(K54)</formula>
    </cfRule>
    <cfRule type="expression" priority="44" dxfId="1" stopIfTrue="1">
      <formula>ISBLANK(L54)</formula>
    </cfRule>
  </conditionalFormatting>
  <conditionalFormatting sqref="E68">
    <cfRule type="expression" priority="41" dxfId="1" stopIfTrue="1">
      <formula>ISBLANK(K68)</formula>
    </cfRule>
    <cfRule type="expression" priority="42" dxfId="1" stopIfTrue="1">
      <formula>ISBLANK(L68)</formula>
    </cfRule>
  </conditionalFormatting>
  <conditionalFormatting sqref="E74">
    <cfRule type="expression" priority="39" dxfId="1" stopIfTrue="1">
      <formula>ISBLANK(K74)</formula>
    </cfRule>
    <cfRule type="expression" priority="40" dxfId="1" stopIfTrue="1">
      <formula>ISBLANK(L74)</formula>
    </cfRule>
  </conditionalFormatting>
  <conditionalFormatting sqref="E76">
    <cfRule type="expression" priority="37" dxfId="1" stopIfTrue="1">
      <formula>ISBLANK(K76)</formula>
    </cfRule>
    <cfRule type="expression" priority="38" dxfId="1" stopIfTrue="1">
      <formula>ISBLANK(L76)</formula>
    </cfRule>
  </conditionalFormatting>
  <conditionalFormatting sqref="E93">
    <cfRule type="expression" priority="35" dxfId="1" stopIfTrue="1">
      <formula>ISBLANK(K93)</formula>
    </cfRule>
    <cfRule type="expression" priority="36" dxfId="1" stopIfTrue="1">
      <formula>ISBLANK(L93)</formula>
    </cfRule>
  </conditionalFormatting>
  <conditionalFormatting sqref="F19 F101 F78 F70 F60 F58 F37 F17 F15">
    <cfRule type="expression" priority="33" dxfId="1" stopIfTrue="1">
      <formula>ISBLANK(I15)</formula>
    </cfRule>
    <cfRule type="expression" priority="34" dxfId="1" stopIfTrue="1">
      <formula>ISBLANK(J15)</formula>
    </cfRule>
  </conditionalFormatting>
  <conditionalFormatting sqref="F56:F57">
    <cfRule type="expression" priority="31" dxfId="1" stopIfTrue="1">
      <formula>ISBLANK(I56)</formula>
    </cfRule>
    <cfRule type="expression" priority="32" dxfId="1" stopIfTrue="1">
      <formula>ISBLANK(J56)</formula>
    </cfRule>
  </conditionalFormatting>
  <conditionalFormatting sqref="D56">
    <cfRule type="expression" priority="25" dxfId="1" stopIfTrue="1">
      <formula>ISBLANK(J56)</formula>
    </cfRule>
    <cfRule type="expression" priority="26" dxfId="1" stopIfTrue="1">
      <formula>ISBLANK(K56)</formula>
    </cfRule>
  </conditionalFormatting>
  <conditionalFormatting sqref="C56:C57">
    <cfRule type="expression" priority="27" dxfId="1" stopIfTrue="1">
      <formula>ISBLANK($I$52)</formula>
    </cfRule>
    <cfRule type="expression" priority="28" dxfId="1" stopIfTrue="1">
      <formula>ISBLANK($J$52)</formula>
    </cfRule>
  </conditionalFormatting>
  <conditionalFormatting sqref="L56:M56">
    <cfRule type="expression" priority="29" dxfId="20" stopIfTrue="1">
      <formula>ISBLANK($L$52)</formula>
    </cfRule>
    <cfRule type="expression" priority="30" dxfId="20" stopIfTrue="1">
      <formula>ISBLANK($M$52)</formula>
    </cfRule>
  </conditionalFormatting>
  <conditionalFormatting sqref="E56">
    <cfRule type="expression" priority="23" dxfId="1" stopIfTrue="1">
      <formula>ISBLANK(K56)</formula>
    </cfRule>
    <cfRule type="expression" priority="24" dxfId="1" stopIfTrue="1">
      <formula>ISBLANK(L56)</formula>
    </cfRule>
  </conditionalFormatting>
  <conditionalFormatting sqref="H7:H8 H49:H51 H62:H63 H88:H102 H11:H22">
    <cfRule type="expression" priority="22" dxfId="248" stopIfTrue="1">
      <formula>$G7&gt;$F7</formula>
    </cfRule>
  </conditionalFormatting>
  <conditionalFormatting sqref="H9">
    <cfRule type="expression" priority="21" dxfId="248" stopIfTrue="1">
      <formula>$G9&gt;$F9</formula>
    </cfRule>
  </conditionalFormatting>
  <conditionalFormatting sqref="H23:H48">
    <cfRule type="expression" priority="19" dxfId="248" stopIfTrue="1">
      <formula>$G23&gt;$F23</formula>
    </cfRule>
  </conditionalFormatting>
  <conditionalFormatting sqref="H52:H61">
    <cfRule type="expression" priority="18" dxfId="248" stopIfTrue="1">
      <formula>$G52&gt;$F52</formula>
    </cfRule>
  </conditionalFormatting>
  <conditionalFormatting sqref="H64:H87">
    <cfRule type="expression" priority="17" dxfId="248" stopIfTrue="1">
      <formula>$G64&gt;$F64</formula>
    </cfRule>
  </conditionalFormatting>
  <conditionalFormatting sqref="C33:C34">
    <cfRule type="expression" priority="14" dxfId="1" stopIfTrue="1">
      <formula>ISBLANK($I$33)</formula>
    </cfRule>
    <cfRule type="expression" priority="15" dxfId="1" stopIfTrue="1">
      <formula>ISBLANK($J$34)</formula>
    </cfRule>
  </conditionalFormatting>
  <conditionalFormatting sqref="H10">
    <cfRule type="expression" priority="13" dxfId="248" stopIfTrue="1">
      <formula>$G10&gt;$F10</formula>
    </cfRule>
  </conditionalFormatting>
  <conditionalFormatting sqref="N3">
    <cfRule type="expression" priority="12" dxfId="248" stopIfTrue="1">
      <formula>$G3&gt;$F3</formula>
    </cfRule>
  </conditionalFormatting>
  <conditionalFormatting sqref="D103:E103">
    <cfRule type="expression" priority="8" dxfId="1" stopIfTrue="1">
      <formula>ISBLANK(J103)</formula>
    </cfRule>
    <cfRule type="expression" priority="9" dxfId="1" stopIfTrue="1">
      <formula>ISBLANK(K103)</formula>
    </cfRule>
  </conditionalFormatting>
  <conditionalFormatting sqref="F104">
    <cfRule type="expression" priority="6" dxfId="1" stopIfTrue="1">
      <formula>ISBLANK(I104)</formula>
    </cfRule>
    <cfRule type="expression" priority="7" dxfId="1" stopIfTrue="1">
      <formula>ISBLANK(J104)</formula>
    </cfRule>
  </conditionalFormatting>
  <conditionalFormatting sqref="C103:C104">
    <cfRule type="expression" priority="4" dxfId="1" stopIfTrue="1">
      <formula>ISBLANK($I$99)</formula>
    </cfRule>
    <cfRule type="expression" priority="5" dxfId="1" stopIfTrue="1">
      <formula>ISBLANK($J$99)</formula>
    </cfRule>
  </conditionalFormatting>
  <conditionalFormatting sqref="F103">
    <cfRule type="expression" priority="2" dxfId="1" stopIfTrue="1">
      <formula>ISBLANK(I103)</formula>
    </cfRule>
    <cfRule type="expression" priority="3" dxfId="1" stopIfTrue="1">
      <formula>ISBLANK(J103)</formula>
    </cfRule>
  </conditionalFormatting>
  <conditionalFormatting sqref="H103:H104">
    <cfRule type="expression" priority="1" dxfId="248" stopIfTrue="1">
      <formula>$G103&gt;$F103</formula>
    </cfRule>
  </conditionalFormatting>
  <hyperlinks>
    <hyperlink ref="N7:N8" r:id="rId1" display="http://kusunoen.jp/kusuno2.html"/>
    <hyperlink ref="N9:N10" r:id="rId2" display="http://www.nagomi-no-sato.jp/servise_01kousei.html"/>
    <hyperlink ref="N13:N14" r:id="rId3" display="http://www.akatsukikai.com/phenix2.html"/>
    <hyperlink ref="N17:N18" r:id="rId4" display="http://care-net.biz/35/yamabatokai/c00.php"/>
    <hyperlink ref="N21:N22" r:id="rId5" display="http://www.nanpuso.or.jp/office/selp-nanpu2.html"/>
    <hyperlink ref="N25:N26" r:id="rId6" display="http://www.koueikai.net/nozomien.html"/>
    <hyperlink ref="N27:N28" r:id="rId7" display="http://www.koueikai.net/ashita.html"/>
    <hyperlink ref="N31:N32" r:id="rId8" display="http://ynet.gr.jp/hiraki/"/>
    <hyperlink ref="N35:N36" r:id="rId9" display="http://www.c-able.ne.jp/~fusino-k/"/>
    <hyperlink ref="N37:N38" r:id="rId10" display="http://rurigakuen.com/ruri01.html"/>
    <hyperlink ref="N43:N44" r:id="rId11" display="http://www.kahokai.org/shinwaen/"/>
    <hyperlink ref="N52:N53" r:id="rId12" display="http://jigyodan-yg.jp/kanan/"/>
    <hyperlink ref="N54:N55" r:id="rId13" display="http://www.yhwc.org/p1-institution/w-2-oohira/"/>
    <hyperlink ref="N60:N61" r:id="rId14" display="http://www.shouseien.net/2syousei/f-main.html"/>
    <hyperlink ref="N58:N59" r:id="rId15" display="http://www.shouseien.net/1syousei/index.html"/>
    <hyperlink ref="N62:N63" r:id="rId16" display="http://www.e-town-iwakuni.net/"/>
    <hyperlink ref="N72:N73" r:id="rId17" display="http://www.seifuu.or.jp/seifuu-seifuuen.php"/>
    <hyperlink ref="N74:N75" r:id="rId18" display="http://member.hot-cha.tv/~htb10128/index.html"/>
    <hyperlink ref="N76:N77" r:id="rId19" display="http://www18.ocn.ne.jp/~fukusho/fukusyo/index.html"/>
    <hyperlink ref="N80:N81" r:id="rId20" display="http://f-doho.com/?page_id=99"/>
    <hyperlink ref="N82:N83" r:id="rId21" display="http://kanogakuen.p2.weblife.me/"/>
    <hyperlink ref="N84:N85" r:id="rId22" display="http://kanogakuen.p2.weblife.me/"/>
    <hyperlink ref="N86:N87" r:id="rId23" display="http://www.tsudumi.jp/index/page/id/211"/>
    <hyperlink ref="N93:N94" r:id="rId24" display="http://sanyoonoda-jigyodan.com/mitsuba/index.html"/>
    <hyperlink ref="N95:N96" r:id="rId25" display="http://www.sea.icn-tv.ne.jp/~tachi-en/"/>
    <hyperlink ref="N99:N100" r:id="rId26" display="http://care-net.biz/35/shifuku/service.php?servicePageID=c00"/>
    <hyperlink ref="N45:N46" r:id="rId27" display="http://futaba-en.org/"/>
    <hyperlink ref="N64:N69" r:id="rId28" display="http://www.e-town-iwakuni.net/"/>
    <hyperlink ref="N84" r:id="rId29" display="http://kanogakuen.urdr.weblife.me/syokai/seijinbu.html"/>
    <hyperlink ref="N82" r:id="rId30" display="http://kanogakuen.urdr.weblife.me/syokai/dai2seijinbu.html"/>
    <hyperlink ref="N9" r:id="rId31" display="http://www.nagomi-no-sato.jp/shougai"/>
    <hyperlink ref="N29" r:id="rId32" display="http://ubekurumien.net/jigyousyo_kousei.html"/>
    <hyperlink ref="N17" r:id="rId33" display="http://care-net.biz/35/yamabatokai/c00.php"/>
    <hyperlink ref="N45" r:id="rId34" display="http://futaba-hagi.jp"/>
    <hyperlink ref="N76" r:id="rId35" display="https://www.fukushoukai.or.jp/service/fukushouen"/>
    <hyperlink ref="N66" r:id="rId36" display="http://www.e-town-iwakuni.net/"/>
  </hyperlinks>
  <printOptions/>
  <pageMargins left="0.984251968503937" right="0.7480314960629921" top="0.5905511811023623" bottom="0.1968503937007874" header="0.1968503937007874" footer="0.1968503937007874"/>
  <pageSetup horizontalDpi="600" verticalDpi="600" orientation="portrait" paperSize="9" scale="42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冨野　晃嗣</cp:lastModifiedBy>
  <cp:lastPrinted>2024-04-15T23:54:03Z</cp:lastPrinted>
  <dcterms:created xsi:type="dcterms:W3CDTF">2014-01-23T01:02:21Z</dcterms:created>
  <dcterms:modified xsi:type="dcterms:W3CDTF">2024-06-13T23:57:36Z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