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1000C763-C74C-40B8-878B-A5E755CA357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AM35" i="10"/>
  <c r="C35" i="10"/>
  <c r="CO34" i="10"/>
  <c r="CO35" i="10" s="1"/>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<sst xmlns="http://schemas.openxmlformats.org/spreadsheetml/2006/main" count="1145" uniqueCount="603">
  <si>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</si>
  <si>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</si>
  <si>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</si>
  <si>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</si>
  <si>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</si>
  <si>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</si>
  <si>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</si>
  <si>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</si>
  <si>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</si>
  <si>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</si>
  <si>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</si>
  <si>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</si>
  <si>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</si>
  <si>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</si>
  <si>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</si>
  <si>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</si>
  <si>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</si>
  <si>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</si>
  <si>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</si>
  <si>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</si>
  <si>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</si>
  <si>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</si>
  <si>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</si>
  <si>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</si>
  <si>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</si>
  <si>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</si>
  <si>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</si>
  <si>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</si>
  <si>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</si>
  <si>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</si>
  <si>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</si>
  <si>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</si>
  <si>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</si>
  <si>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</si>
  <si>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</si>
  <si>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</si>
  <si>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</si>
  <si>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</si>
  <si>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</si>
  <si>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</si>
  <si>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</si>
  <si>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</si>
  <si>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</si>
  <si>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</si>
  <si>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</si>
  <si>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</si>
  <si>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</si>
  <si>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</si>
  <si>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</si>
  <si>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</si>
  <si>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</si>
  <si>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</si>
  <si>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</si>
  <si>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</si>
  <si>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</si>
  <si>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</si>
  <si>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</si>
  <si>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</si>
  <si>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</si>
  <si>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</si>
  <si>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</si>
  <si>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</si>
  <si>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</si>
  <si>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</si>
  <si>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</si>
  <si>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</si>
  <si>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</si>
  <si>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</si>
  <si>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</si>
  <si>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</si>
  <si>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</si>
  <si>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</si>
  <si>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</si>
  <si>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</si>
  <si>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</si>
  <si>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</si>
  <si>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</si>
  <si>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</si>
  <si>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</si>
  <si>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</si>
  <si>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</si>
  <si>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</si>
  <si>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</si>
  <si>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</si>
  <si>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</si>
  <si>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</si>
  <si>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</si>
  <si>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</si>
  <si>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</si>
  <si>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</si>
  <si>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</si>
  <si>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</si>
  <si>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</si>
  <si>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</si>
  <si>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</si>
  <si>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</si>
  <si>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</si>
  <si>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</si>
  <si>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</si>
  <si>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</si>
  <si>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</si>
  <si>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</si>
  <si>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</si>
  <si>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</si>
  <si>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</si>
  <si>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</si>
  <si>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</si>
  <si>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</si>
  <si>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</si>
  <si>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</si>
  <si>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</si>
  <si>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</si>
  <si>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</si>
  <si>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</si>
  <si>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</si>
  <si>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</si>
  <si>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</si>
  <si>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</si>
  <si>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</si>
  <si>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</si>
  <si>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</si>
  <si>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</si>
  <si>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</si>
  <si>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</si>
  <si>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</si>
  <si>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</si>
  <si>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</si>
  <si>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</si>
  <si>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</si>
  <si>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</si>
  <si>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</si>
  <si>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</si>
  <si>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</si>
  <si>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</si>
  <si>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</si>
  <si>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</si>
  <si>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</si>
  <si>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</si>
  <si>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</si>
  <si>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</si>
  <si>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</si>
  <si>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</si>
  <si>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</si>
  <si>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</si>
  <si>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</si>
  <si>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</si>
  <si>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</si>
  <si>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</si>
  <si>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</si>
  <si>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</si>
  <si>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</si>
  <si>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</si>
  <si>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</si>
  <si>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</si>
  <si>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</si>
  <si>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</si>
  <si>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</si>
  <si>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</si>
  <si>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</si>
  <si>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</si>
  <si>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</si>
  <si>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</si>
  <si>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</si>
  <si>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</si>
  <si>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</si>
  <si>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</si>
  <si>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</si>
  <si>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</si>
  <si>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</si>
  <si>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</si>
  <si>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</si>
  <si>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</si>
  <si>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</si>
  <si>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</si>
  <si>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</si>
  <si>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</si>
  <si>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</si>
  <si>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</si>
  <si>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</si>
  <si>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</si>
  <si>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</si>
  <si>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</si>
  <si>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</si>
  <si>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</si>
  <si>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</si>
  <si>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</si>
  <si>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</si>
  <si>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</si>
  <si>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</si>
  <si>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</si>
  <si>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</si>
  <si>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</si>
  <si>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</si>
  <si>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</si>
  <si>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</si>
  <si>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</si>
  <si>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</si>
  <si>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</si>
  <si>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</si>
  <si>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</si>
  <si>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</si>
  <si>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</si>
  <si>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</si>
  <si>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</si>
  <si>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</si>
  <si>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</si>
  <si>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</si>
  <si>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</si>
  <si>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</si>
  <si>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</si>
  <si>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</si>
  <si>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</si>
  <si>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</si>
  <si>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</si>
  <si>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</si>
  <si>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山口県和木町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</si>
  <si>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</si>
  <si>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</si>
  <si>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</si>
  <si>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</si>
  <si>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</si>
  <si>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</si>
  <si>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</si>
  <si>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</si>
  <si>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</si>
  <si>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</si>
  <si>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</si>
  <si>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</si>
  <si>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</si>
  <si>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</si>
  <si>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</si>
  <si>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</si>
  <si>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</si>
  <si>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</si>
  <si>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</si>
  <si>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</si>
  <si>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</si>
  <si>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</si>
  <si>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</si>
  <si>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</si>
  <si>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</si>
  <si>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</si>
  <si>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</si>
  <si>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</si>
  <si>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</si>
  <si>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</si>
  <si>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</si>
  <si>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</si>
  <si>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</si>
  <si>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</si>
  <si>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</si>
  <si>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</si>
  <si>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</si>
  <si>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</si>
  <si>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</si>
  <si>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</si>
  <si>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</si>
  <si>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</si>
  <si>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</si>
  <si>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</si>
  <si>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</si>
  <si>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</si>
  <si>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</si>
  <si>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</si>
  <si>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</si>
  <si>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</si>
  <si>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</si>
  <si>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</si>
  <si>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</si>
  <si>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</si>
  <si>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</si>
  <si>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</si>
  <si>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</si>
  <si>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</si>
  <si>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</si>
  <si>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</si>
  <si>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</si>
  <si>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</si>
  <si>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</si>
  <si>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</si>
  <si>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</si>
  <si>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</si>
  <si>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</si>
  <si>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</si>
  <si>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</si>
  <si>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</si>
  <si>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</si>
  <si>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</si>
  <si>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</si>
  <si>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</si>
  <si>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</si>
  <si>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</si>
  <si>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</si>
  <si>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</si>
  <si>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</si>
  <si>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</si>
  <si>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</si>
  <si>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</si>
  <si>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</si>
  <si>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</si>
  <si>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</si>
  <si>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</si>
  <si>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</si>
  <si>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</si>
  <si>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</si>
  <si>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</si>
  <si>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</si>
  <si>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</si>
  <si>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</si>
  <si>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</si>
  <si>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</si>
  <si>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</si>
  <si>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</si>
  <si>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</si>
  <si>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</si>
  <si>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</si>
  <si>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</si>
  <si>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</si>
  <si>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</si>
  <si>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</si>
  <si>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</si>
  <si>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</si>
  <si>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</si>
  <si>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</si>
  <si>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</si>
  <si>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</si>
  <si>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</si>
  <si>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</si>
  <si>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</si>
  <si>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</si>
  <si>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</si>
  <si>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</si>
  <si>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</si>
  <si>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</si>
  <si>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</si>
  <si>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</si>
  <si>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</si>
  <si>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</si>
  <si>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</si>
  <si>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</si>
  <si>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</si>
  <si>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</si>
  <si>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</si>
  <si>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</si>
  <si>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</si>
  <si>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</si>
  <si>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</si>
  <si>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</si>
  <si>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</si>
  <si>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</si>
  <si>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</si>
  <si>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</si>
  <si>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</si>
  <si>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</si>
  <si>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</si>
  <si>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</si>
  <si>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</si>
  <si>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</si>
  <si>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</si>
  <si>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</si>
  <si>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</si>
  <si>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</si>
  <si>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</si>
  <si>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</si>
  <si>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</si>
  <si>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</si>
  <si>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</si>
  <si>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</si>
  <si>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山口県和木町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</si>
  <si>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</si>
  <si>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</si>
  <si>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</si>
  <si>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</si>
  <si>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</si>
  <si>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</si>
  <si>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</si>
  <si>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</si>
  <si>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</si>
  <si>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</si>
  <si>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</si>
  <si>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</si>
  <si>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</si>
  <si>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</si>
  <si>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</si>
  <si>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</si>
  <si>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</si>
  <si>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</si>
  <si>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</si>
  <si>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</si>
  <si>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</si>
  <si>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</si>
  <si>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</si>
  <si>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</si>
  <si>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</si>
  <si>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</si>
  <si>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</si>
  <si>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</si>
  <si>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</si>
  <si>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</si>
  <si>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</si>
  <si>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</si>
  <si>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</si>
  <si>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</si>
  <si>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</si>
  <si>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</si>
  <si>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</si>
  <si>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</si>
  <si>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</si>
  <si>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</si>
  <si>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</si>
  <si>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</si>
  <si>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</si>
  <si>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</si>
  <si>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</si>
  <si>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</si>
  <si>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</si>
  <si>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</si>
  <si>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</si>
  <si>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</si>
  <si>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</si>
  <si>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</si>
  <si>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</si>
  <si>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</si>
  <si>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</si>
  <si>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</si>
  <si>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</si>
  <si>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</si>
  <si>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</si>
  <si>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</si>
  <si>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</si>
  <si>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</si>
  <si>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</si>
  <si>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</si>
  <si>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</si>
  <si>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</si>
  <si>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</si>
  <si>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</si>
  <si>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</si>
  <si>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</si>
  <si>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</si>
  <si>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</si>
  <si>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</si>
  <si>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</si>
  <si>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</si>
  <si>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</si>
  <si>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</si>
  <si>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</si>
  <si>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</si>
  <si>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</si>
  <si>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</si>
  <si>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</si>
  <si>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</si>
  <si>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</si>
  <si>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</si>
  <si>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</si>
  <si>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</si>
  <si>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</si>
  <si>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</si>
  <si>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</si>
  <si>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</si>
  <si>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</si>
  <si>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</si>
  <si>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</si>
  <si>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</si>
  <si>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</si>
  <si>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</si>
  <si>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</si>
  <si>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</si>
  <si>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</si>
  <si>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</si>
  <si>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</si>
  <si>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</si>
  <si>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</si>
  <si>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</si>
  <si>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</si>
  <si>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</si>
  <si>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</si>
  <si>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</si>
  <si>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</si>
  <si>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</si>
  <si>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</si>
  <si>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</si>
  <si>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</si>
  <si>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</si>
  <si>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</si>
  <si>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</si>
  <si>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</si>
  <si>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</si>
  <si>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</si>
  <si>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</si>
  <si>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</si>
  <si>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</si>
  <si>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</si>
  <si>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</si>
  <si>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</si>
  <si>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</si>
  <si>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</si>
  <si>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</si>
  <si>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</si>
  <si>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</si>
  <si>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</si>
  <si>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</si>
  <si>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</si>
  <si>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</si>
  <si>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</si>
  <si>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</si>
  <si>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</si>
  <si>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</si>
  <si>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</si>
  <si>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</si>
  <si>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</si>
  <si>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</si>
  <si>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</si>
  <si>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</si>
  <si>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</si>
  <si>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</si>
  <si>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</si>
  <si>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</si>
  <si>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</si>
  <si>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</si>
  <si>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</si>
  <si>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</si>
  <si>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</si>
  <si>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</si>
  <si>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</si>
  <si>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</si>
  <si>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</si>
  <si>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</si>
  <si>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</si>
  <si>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</si>
  <si>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</si>
  <si>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</si>
  <si>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</si>
  <si>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</si>
  <si>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</si>
  <si>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</si>
  <si>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</si>
  <si>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</si>
  <si>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</si>
  <si>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</si>
  <si>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</si>
  <si>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</si>
  <si>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</si>
  <si>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</si>
  <si>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</si>
  <si>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</si>
  <si>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</si>
  <si>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</si>
  <si>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</si>
  <si>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</si>
  <si>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</si>
  <si>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</si>
  <si>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</si>
  <si>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</si>
  <si>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</si>
  <si>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</si>
  <si>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</si>
  <si>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</si>
  <si>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</si>
  <si>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</si>
  <si>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</si>
  <si>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</si>
  <si>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</si>
  <si>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</si>
  <si>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</si>
  <si>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5.36</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</si>
  <si>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</si>
  <si>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</si>
  <si>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</si>
  <si>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</si>
  <si>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</si>
  <si>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</si>
  <si>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</si>
  <si>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</si>
  <si>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</si>
  <si>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</si>
  <si>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</si>
  <si>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</si>
  <si>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</si>
  <si>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</si>
  <si>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</si>
  <si>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和木町土地開発公社</t>
    <rPh sb="0" eb="3">
      <t>ワキチョウ</t>
    </rPh>
    <rPh sb="3" eb="5">
      <t>トチ</t>
    </rPh>
    <rPh sb="5" eb="7">
      <t>カイハツ</t>
    </rPh>
    <rPh sb="7" eb="9">
      <t>コウシャ</t>
    </rPh>
    <phoneticPr fontId="2"/>
  </si>
  <si>
    <t>和木町蜂ヶ峯総合公園管理協会</t>
    <rPh sb="0" eb="3">
      <t>ワキチョウ</t>
    </rPh>
    <rPh sb="3" eb="6">
      <t>ハチガミネ</t>
    </rPh>
    <rPh sb="6" eb="8">
      <t>ソウゴウ</t>
    </rPh>
    <rPh sb="8" eb="10">
      <t>コウエン</t>
    </rPh>
    <rPh sb="10" eb="12">
      <t>カンリ</t>
    </rPh>
    <rPh sb="12" eb="14">
      <t>キョウカイ</t>
    </rPh>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</si>
  <si>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</si>
  <si>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</si>
  <si>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</si>
  <si>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</si>
  <si>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</si>
  <si>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</si>
  <si>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8">
      <t>ホショウナド</t>
    </rPh>
    <rPh sb="18" eb="20">
      <t>トクベツ</t>
    </rPh>
    <rPh sb="20" eb="22">
      <t>カイケイ</t>
    </rPh>
    <phoneticPr fontId="2"/>
  </si>
  <si>
    <t>山口県市町総合事務組合非常勤職員公務災害補償特別会計</t>
    <rPh sb="0" eb="3">
      <t>ヤマグチケン</t>
    </rPh>
    <rPh sb="3" eb="5">
      <t>シチョウ</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</si>
  <si>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7">
      <t>ソウゴウ</t>
    </rPh>
    <rPh sb="7" eb="9">
      <t>ジム</t>
    </rPh>
    <rPh sb="9" eb="11">
      <t>クミアイ</t>
    </rPh>
    <rPh sb="11" eb="14">
      <t>ヤマグチケン</t>
    </rPh>
    <rPh sb="14" eb="16">
      <t>シチョウ</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</si>
  <si>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</si>
  <si>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山口県市町総合事務組合山口県総合自治会館管理特別会計</t>
    <rPh sb="0" eb="3">
      <t>ヤマグチケン</t>
    </rPh>
    <rPh sb="3" eb="5">
      <t>シチョウ</t>
    </rPh>
    <rPh sb="5" eb="7">
      <t>ソウゴウ</t>
    </rPh>
    <rPh sb="7" eb="9">
      <t>ジム</t>
    </rPh>
    <rPh sb="9" eb="11">
      <t>クミアイ</t>
    </rPh>
    <rPh sb="11" eb="14">
      <t>ヤマグチケン</t>
    </rPh>
    <rPh sb="14" eb="16">
      <t>ソウゴウ</t>
    </rPh>
    <rPh sb="16" eb="18">
      <t>ジチ</t>
    </rPh>
    <rPh sb="18" eb="20">
      <t>カイカン</t>
    </rPh>
    <rPh sb="20" eb="22">
      <t>カンリ</t>
    </rPh>
    <rPh sb="22" eb="24">
      <t>トクベツ</t>
    </rPh>
    <rPh sb="24" eb="2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</si>
  <si>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</si>
  <si>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</si>
  <si>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健やか安心基金</t>
    <rPh sb="0" eb="1">
      <t>スコ</t>
    </rPh>
    <rPh sb="3" eb="5">
      <t>アンシン</t>
    </rPh>
    <rPh sb="5" eb="7">
      <t>キキン</t>
    </rPh>
    <phoneticPr fontId="5"/>
  </si>
  <si>
    <t>公共施設等総合管理基金</t>
    <rPh sb="0" eb="2">
      <t>コウキョウ</t>
    </rPh>
    <rPh sb="2" eb="5">
      <t>シセツナド</t>
    </rPh>
    <rPh sb="5" eb="7">
      <t>ソウゴウ</t>
    </rPh>
    <rPh sb="7" eb="9">
      <t>カンリ</t>
    </rPh>
    <rPh sb="9" eb="11">
      <t>キキン</t>
    </rPh>
    <phoneticPr fontId="2"/>
  </si>
  <si>
    <t>福祉基金</t>
    <rPh sb="0" eb="2">
      <t>フクシ</t>
    </rPh>
    <rPh sb="2" eb="4">
      <t>キキン</t>
    </rPh>
    <phoneticPr fontId="2"/>
  </si>
  <si>
    <t>地域振興事業助成基金</t>
    <rPh sb="0" eb="2">
      <t>チイキ</t>
    </rPh>
    <rPh sb="2" eb="4">
      <t>シンコウ</t>
    </rPh>
    <rPh sb="4" eb="6">
      <t>ジギョウ</t>
    </rPh>
    <rPh sb="6" eb="8">
      <t>ジョセイ</t>
    </rPh>
    <rPh sb="8" eb="10">
      <t>キキン</t>
    </rPh>
    <phoneticPr fontId="2"/>
  </si>
  <si>
    <t>-</t>
    <phoneticPr fontId="2"/>
  </si>
  <si>
    <t>和木町すくすくこども基金</t>
    <rPh sb="0" eb="3">
      <t>ワキチョウ</t>
    </rPh>
    <rPh sb="10" eb="12">
      <t>キキン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</si>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</sst>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138402</c:v>
                </c:pt>
                <c:pt idx="4">
                  <c:v>146367</c:v>
                </c:pt>
              </c:numCache>
            </c:numRef>
          </c:val>
          <c:smooth val="0"/>
          <c:extLst>
            <c:ext xmlns:c16="http://schemas.microsoft.com/office/drawing/2014/chart" uri="{C3380CC4-5D6E-409C-BE32-E72D297353CC}">
              <c16:uniqueId val="{00000000-2D7A-484A-9F6D-CC7AB1F06D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346459</c:v>
                </c:pt>
                <c:pt idx="1">
                  <c:v>59924</c:v>
                </c:pt>
                <c:pt idx="2">
                  <c:v>75472</c:v>
                </c:pt>
                <c:pt idx="3">
                  <c:v>133832</c:v>
                </c:pt>
                <c:pt idx="4">
                  <c:v>43859</c:v>
                </c:pt>
              </c:numCache>
            </c:numRef>
          </c:val>
          <c:smooth val="0"/>
          <c:extLst>
            <c:ext xmlns:c16="http://schemas.microsoft.com/office/drawing/2014/chart" uri="{C3380CC4-5D6E-409C-BE32-E72D297353CC}">
              <c16:uniqueId val="{00000001-2D7A-484A-9F6D-CC7AB1F06D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6.32</c:v>
                </c:pt>
                <c:pt idx="1">
                  <c:v>7.57</c:v>
                </c:pt>
                <c:pt idx="2">
                  <c:v>7.3</c:v>
                </c:pt>
                <c:pt idx="3">
                  <c:v>11.01</c:v>
                </c:pt>
                <c:pt idx="4">
                  <c:v>10.77</c:v>
                </c:pt>
              </c:numCache>
            </c:numRef>
          </c:val>
          <c:extLst>
            <c:ext xmlns:c16="http://schemas.microsoft.com/office/drawing/2014/chart" uri="{C3380CC4-5D6E-409C-BE32-E72D297353CC}">
              <c16:uniqueId val="{00000000-05C7-4D05-A659-0AB898FFBC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52.63</c:v>
                </c:pt>
                <c:pt idx="1">
                  <c:v>51.97</c:v>
                </c:pt>
                <c:pt idx="2">
                  <c:v>52.71</c:v>
                </c:pt>
                <c:pt idx="3">
                  <c:v>55.79</c:v>
                </c:pt>
                <c:pt idx="4">
                  <c:v>70.489999999999995</c:v>
                </c:pt>
              </c:numCache>
            </c:numRef>
          </c:val>
          <c:extLst>
            <c:ext xmlns:c16="http://schemas.microsoft.com/office/drawing/2014/chart" uri="{C3380CC4-5D6E-409C-BE32-E72D297353CC}">
              <c16:uniqueId val="{00000001-05C7-4D05-A659-0AB898FFBC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-5.36</c:v>
                </c:pt>
                <c:pt idx="1">
                  <c:v>1.85</c:v>
                </c:pt>
                <c:pt idx="2">
                  <c:v>3.98</c:v>
                </c:pt>
                <c:pt idx="3">
                  <c:v>9.75</c:v>
                </c:pt>
                <c:pt idx="4">
                  <c:v>13.8</c:v>
                </c:pt>
              </c:numCache>
            </c:numRef>
          </c:val>
          <c:smooth val="0"/>
          <c:extLst>
            <c:ext xmlns:c16="http://schemas.microsoft.com/office/drawing/2014/chart" uri="{C3380CC4-5D6E-409C-BE32-E72D297353CC}">
              <c16:uniqueId val="{00000002-05C7-4D05-A659-0AB898FFBC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75-483D-8263-8E6FA01AD3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75-483D-8263-8E6FA01AD3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75-483D-8263-8E6FA01AD3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75-483D-8263-8E6FA01AD3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4-7775-483D-8263-8E6FA01AD37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0.14000000000000001</c:v>
                </c:pt>
                <c:pt idx="4">
                  <c:v>#N/A</c:v>
                </c:pt>
                <c:pt idx="5">
                  <c:v>0.22</c:v>
                </c:pt>
                <c:pt idx="6">
                  <c:v>#N/A</c:v>
                </c:pt>
                <c:pt idx="7">
                  <c:v>0.17</c:v>
                </c:pt>
                <c:pt idx="8">
                  <c:v>#N/A</c:v>
                </c:pt>
                <c:pt idx="9">
                  <c:v>0.18</c:v>
                </c:pt>
              </c:numCache>
            </c:numRef>
          </c:val>
          <c:extLst>
            <c:ext xmlns:c16="http://schemas.microsoft.com/office/drawing/2014/chart" uri="{C3380CC4-5D6E-409C-BE32-E72D297353CC}">
              <c16:uniqueId val="{00000005-7775-483D-8263-8E6FA01AD37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0.66</c:v>
                </c:pt>
                <c:pt idx="2">
                  <c:v>#N/A</c:v>
                </c:pt>
                <c:pt idx="3">
                  <c:v>0.5</c:v>
                </c:pt>
                <c:pt idx="4">
                  <c:v>#N/A</c:v>
                </c:pt>
                <c:pt idx="5">
                  <c:v>0.62</c:v>
                </c:pt>
                <c:pt idx="6">
                  <c:v>#N/A</c:v>
                </c:pt>
                <c:pt idx="7">
                  <c:v>0.36</c:v>
                </c:pt>
                <c:pt idx="8">
                  <c:v>#N/A</c:v>
                </c:pt>
                <c:pt idx="9">
                  <c:v>0.44</c:v>
                </c:pt>
              </c:numCache>
            </c:numRef>
          </c:val>
          <c:extLst>
            <c:ext xmlns:c16="http://schemas.microsoft.com/office/drawing/2014/chart" uri="{C3380CC4-5D6E-409C-BE32-E72D297353CC}">
              <c16:uniqueId val="{00000006-7775-483D-8263-8E6FA01AD3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1.1499999999999999</c:v>
                </c:pt>
                <c:pt idx="2">
                  <c:v>#N/A</c:v>
                </c:pt>
                <c:pt idx="3">
                  <c:v>0.82</c:v>
                </c:pt>
                <c:pt idx="4">
                  <c:v>#N/A</c:v>
                </c:pt>
                <c:pt idx="5">
                  <c:v>1</c:v>
                </c:pt>
                <c:pt idx="6">
                  <c:v>#N/A</c:v>
                </c:pt>
                <c:pt idx="7">
                  <c:v>0.81</c:v>
                </c:pt>
                <c:pt idx="8">
                  <c:v>#N/A</c:v>
                </c:pt>
                <c:pt idx="9">
                  <c:v>0.62</c:v>
                </c:pt>
              </c:numCache>
            </c:numRef>
          </c:val>
          <c:extLst>
            <c:ext xmlns:c16="http://schemas.microsoft.com/office/drawing/2014/chart" uri="{C3380CC4-5D6E-409C-BE32-E72D297353CC}">
              <c16:uniqueId val="{00000007-7775-483D-8263-8E6FA01AD37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0.63</c:v>
                </c:pt>
                <c:pt idx="2">
                  <c:v>#N/A</c:v>
                </c:pt>
                <c:pt idx="3">
                  <c:v>0.83</c:v>
                </c:pt>
                <c:pt idx="4">
                  <c:v>#N/A</c:v>
                </c:pt>
                <c:pt idx="5">
                  <c:v>1.1499999999999999</c:v>
                </c:pt>
                <c:pt idx="6">
                  <c:v>#N/A</c:v>
                </c:pt>
                <c:pt idx="7">
                  <c:v>0.81</c:v>
                </c:pt>
                <c:pt idx="8">
                  <c:v>#N/A</c:v>
                </c:pt>
                <c:pt idx="9">
                  <c:v>1.05</c:v>
                </c:pt>
              </c:numCache>
            </c:numRef>
          </c:val>
          <c:extLst>
            <c:ext xmlns:c16="http://schemas.microsoft.com/office/drawing/2014/chart" uri="{C3380CC4-5D6E-409C-BE32-E72D297353CC}">
              <c16:uniqueId val="{00000008-7775-483D-8263-8E6FA01AD3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6.31</c:v>
                </c:pt>
                <c:pt idx="2">
                  <c:v>#N/A</c:v>
                </c:pt>
                <c:pt idx="3">
                  <c:v>7.57</c:v>
                </c:pt>
                <c:pt idx="4">
                  <c:v>#N/A</c:v>
                </c:pt>
                <c:pt idx="5">
                  <c:v>7.3</c:v>
                </c:pt>
                <c:pt idx="6">
                  <c:v>#N/A</c:v>
                </c:pt>
                <c:pt idx="7">
                  <c:v>11</c:v>
                </c:pt>
                <c:pt idx="8">
                  <c:v>#N/A</c:v>
                </c:pt>
                <c:pt idx="9">
                  <c:v>10.76</c:v>
                </c:pt>
              </c:numCache>
            </c:numRef>
          </c:val>
          <c:extLst>
            <c:ext xmlns:c16="http://schemas.microsoft.com/office/drawing/2014/chart" uri="{C3380CC4-5D6E-409C-BE32-E72D297353CC}">
              <c16:uniqueId val="{00000009-7775-483D-8263-8E6FA01AD3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320</c:v>
                </c:pt>
                <c:pt idx="5">
                  <c:v>321</c:v>
                </c:pt>
                <c:pt idx="8">
                  <c:v>338</c:v>
                </c:pt>
                <c:pt idx="11">
                  <c:v>355</c:v>
                </c:pt>
                <c:pt idx="14">
                  <c:v>362</c:v>
                </c:pt>
              </c:numCache>
            </c:numRef>
          </c:val>
          <c:extLst>
            <c:ext xmlns:c16="http://schemas.microsoft.com/office/drawing/2014/chart" uri="{C3380CC4-5D6E-409C-BE32-E72D297353CC}">
              <c16:uniqueId val="{00000000-010F-40DF-8BB0-663DE841F2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0F-40DF-8BB0-663DE841F2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0F-40DF-8BB0-663DE841F2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8</c:v>
                </c:pt>
                <c:pt idx="6">
                  <c:v>0</c:v>
                </c:pt>
                <c:pt idx="9">
                  <c:v>0</c:v>
                </c:pt>
                <c:pt idx="12">
                  <c:v>0</c:v>
                </c:pt>
              </c:numCache>
            </c:numRef>
          </c:val>
          <c:extLst>
            <c:ext xmlns:c16="http://schemas.microsoft.com/office/drawing/2014/chart" uri="{C3380CC4-5D6E-409C-BE32-E72D297353CC}">
              <c16:uniqueId val="{00000003-010F-40DF-8BB0-663DE841F2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c:v>
                </c:pt>
                <c:pt idx="3">
                  <c:v>35</c:v>
                </c:pt>
                <c:pt idx="6">
                  <c:v>35</c:v>
                </c:pt>
                <c:pt idx="9">
                  <c:v>34</c:v>
                </c:pt>
                <c:pt idx="12">
                  <c:v>33</c:v>
                </c:pt>
              </c:numCache>
            </c:numRef>
          </c:val>
          <c:extLst>
            <c:ext xmlns:c16="http://schemas.microsoft.com/office/drawing/2014/chart" uri="{C3380CC4-5D6E-409C-BE32-E72D297353CC}">
              <c16:uniqueId val="{00000004-010F-40DF-8BB0-663DE841F2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0F-40DF-8BB0-663DE841F2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0F-40DF-8BB0-663DE841F2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396</c:v>
                </c:pt>
                <c:pt idx="3">
                  <c:v>403</c:v>
                </c:pt>
                <c:pt idx="6">
                  <c:v>416</c:v>
                </c:pt>
                <c:pt idx="9">
                  <c:v>448</c:v>
                </c:pt>
                <c:pt idx="12">
                  <c:v>522</c:v>
                </c:pt>
              </c:numCache>
            </c:numRef>
          </c:val>
          <c:extLst>
            <c:ext xmlns:c16="http://schemas.microsoft.com/office/drawing/2014/chart" uri="{C3380CC4-5D6E-409C-BE32-E72D297353CC}">
              <c16:uniqueId val="{00000007-010F-40DF-8BB0-663DE841F2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126</c:v>
                </c:pt>
                <c:pt idx="2">
                  <c:v>#N/A</c:v>
                </c:pt>
                <c:pt idx="3">
                  <c:v>#N/A</c:v>
                </c:pt>
                <c:pt idx="4">
                  <c:v>125</c:v>
                </c:pt>
                <c:pt idx="5">
                  <c:v>#N/A</c:v>
                </c:pt>
                <c:pt idx="6">
                  <c:v>#N/A</c:v>
                </c:pt>
                <c:pt idx="7">
                  <c:v>113</c:v>
                </c:pt>
                <c:pt idx="8">
                  <c:v>#N/A</c:v>
                </c:pt>
                <c:pt idx="9">
                  <c:v>#N/A</c:v>
                </c:pt>
                <c:pt idx="10">
                  <c:v>127</c:v>
                </c:pt>
                <c:pt idx="11">
                  <c:v>#N/A</c:v>
                </c:pt>
                <c:pt idx="12">
                  <c:v>#N/A</c:v>
                </c:pt>
                <c:pt idx="13">
                  <c:v>193</c:v>
                </c:pt>
                <c:pt idx="14">
                  <c:v>#N/A</c:v>
                </c:pt>
              </c:numCache>
            </c:numRef>
          </c:val>
          <c:smooth val="0"/>
          <c:extLst>
            <c:ext xmlns:c16="http://schemas.microsoft.com/office/drawing/2014/chart" uri="{C3380CC4-5D6E-409C-BE32-E72D297353CC}">
              <c16:uniqueId val="{00000008-010F-40DF-8BB0-663DE841F2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3835</c:v>
                </c:pt>
                <c:pt idx="5">
                  <c:v>3704</c:v>
                </c:pt>
                <c:pt idx="8">
                  <c:v>3587</c:v>
                </c:pt>
                <c:pt idx="11">
                  <c:v>3481</c:v>
                </c:pt>
                <c:pt idx="14">
                  <c:v>3304</c:v>
                </c:pt>
              </c:numCache>
            </c:numRef>
          </c:val>
          <c:extLst>
            <c:ext xmlns:c16="http://schemas.microsoft.com/office/drawing/2014/chart" uri="{C3380CC4-5D6E-409C-BE32-E72D297353CC}">
              <c16:uniqueId val="{00000000-0CD8-4656-8F03-26B5FC2B2B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324</c:v>
                </c:pt>
                <c:pt idx="5">
                  <c:v>325</c:v>
                </c:pt>
                <c:pt idx="8">
                  <c:v>377</c:v>
                </c:pt>
                <c:pt idx="11">
                  <c:v>612</c:v>
                </c:pt>
                <c:pt idx="14">
                  <c:v>589</c:v>
                </c:pt>
              </c:numCache>
            </c:numRef>
          </c:val>
          <c:extLst>
            <c:ext xmlns:c16="http://schemas.microsoft.com/office/drawing/2014/chart" uri="{C3380CC4-5D6E-409C-BE32-E72D297353CC}">
              <c16:uniqueId val="{00000001-0CD8-4656-8F03-26B5FC2B2B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1420</c:v>
                </c:pt>
                <c:pt idx="5">
                  <c:v>1507</c:v>
                </c:pt>
                <c:pt idx="8">
                  <c:v>1635</c:v>
                </c:pt>
                <c:pt idx="11">
                  <c:v>1902</c:v>
                </c:pt>
                <c:pt idx="14">
                  <c:v>2374</c:v>
                </c:pt>
              </c:numCache>
            </c:numRef>
          </c:val>
          <c:extLst>
            <c:ext xmlns:c16="http://schemas.microsoft.com/office/drawing/2014/chart" uri="{C3380CC4-5D6E-409C-BE32-E72D297353CC}">
              <c16:uniqueId val="{00000002-0CD8-4656-8F03-26B5FC2B2B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D8-4656-8F03-26B5FC2B2B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D8-4656-8F03-26B5FC2B2B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229</c:v>
                </c:pt>
                <c:pt idx="3">
                  <c:v>219</c:v>
                </c:pt>
                <c:pt idx="6">
                  <c:v>175</c:v>
                </c:pt>
                <c:pt idx="9">
                  <c:v>164</c:v>
                </c:pt>
                <c:pt idx="12">
                  <c:v>148</c:v>
                </c:pt>
              </c:numCache>
            </c:numRef>
          </c:val>
          <c:extLst>
            <c:ext xmlns:c16="http://schemas.microsoft.com/office/drawing/2014/chart" uri="{C3380CC4-5D6E-409C-BE32-E72D297353CC}">
              <c16:uniqueId val="{00000005-0CD8-4656-8F03-26B5FC2B2B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526</c:v>
                </c:pt>
                <c:pt idx="3">
                  <c:v>509</c:v>
                </c:pt>
                <c:pt idx="6">
                  <c:v>498</c:v>
                </c:pt>
                <c:pt idx="9">
                  <c:v>534</c:v>
                </c:pt>
                <c:pt idx="12">
                  <c:v>525</c:v>
                </c:pt>
              </c:numCache>
            </c:numRef>
          </c:val>
          <c:extLst>
            <c:ext xmlns:c16="http://schemas.microsoft.com/office/drawing/2014/chart" uri="{C3380CC4-5D6E-409C-BE32-E72D297353CC}">
              <c16:uniqueId val="{00000006-0CD8-4656-8F03-26B5FC2B2B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c:v>
                </c:pt>
                <c:pt idx="3">
                  <c:v>8</c:v>
                </c:pt>
                <c:pt idx="6">
                  <c:v>8</c:v>
                </c:pt>
                <c:pt idx="9">
                  <c:v>10</c:v>
                </c:pt>
                <c:pt idx="12">
                  <c:v>10</c:v>
                </c:pt>
              </c:numCache>
            </c:numRef>
          </c:val>
          <c:extLst>
            <c:ext xmlns:c16="http://schemas.microsoft.com/office/drawing/2014/chart" uri="{C3380CC4-5D6E-409C-BE32-E72D297353CC}">
              <c16:uniqueId val="{00000007-0CD8-4656-8F03-26B5FC2B2B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441</c:v>
                </c:pt>
                <c:pt idx="3">
                  <c:v>507</c:v>
                </c:pt>
                <c:pt idx="6">
                  <c:v>519</c:v>
                </c:pt>
                <c:pt idx="9">
                  <c:v>544</c:v>
                </c:pt>
                <c:pt idx="12">
                  <c:v>565</c:v>
                </c:pt>
              </c:numCache>
            </c:numRef>
          </c:val>
          <c:extLst>
            <c:ext xmlns:c16="http://schemas.microsoft.com/office/drawing/2014/chart" uri="{C3380CC4-5D6E-409C-BE32-E72D297353CC}">
              <c16:uniqueId val="{00000008-0CD8-4656-8F03-26B5FC2B2B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D8-4656-8F03-26B5FC2B2B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5671</c:v>
                </c:pt>
                <c:pt idx="3">
                  <c:v>5500</c:v>
                </c:pt>
                <c:pt idx="6">
                  <c:v>5403</c:v>
                </c:pt>
                <c:pt idx="9">
                  <c:v>5466</c:v>
                </c:pt>
                <c:pt idx="12">
                  <c:v>5073</c:v>
                </c:pt>
              </c:numCache>
            </c:numRef>
          </c:val>
          <c:extLst>
            <c:ext xmlns:c16="http://schemas.microsoft.com/office/drawing/2014/chart" uri="{C3380CC4-5D6E-409C-BE32-E72D297353CC}">
              <c16:uniqueId val="{0000000A-0CD8-4656-8F03-26B5FC2B2B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1296</c:v>
                </c:pt>
                <c:pt idx="2">
                  <c:v>#N/A</c:v>
                </c:pt>
                <c:pt idx="3">
                  <c:v>#N/A</c:v>
                </c:pt>
                <c:pt idx="4">
                  <c:v>1207</c:v>
                </c:pt>
                <c:pt idx="5">
                  <c:v>#N/A</c:v>
                </c:pt>
                <c:pt idx="6">
                  <c:v>#N/A</c:v>
                </c:pt>
                <c:pt idx="7">
                  <c:v>1005</c:v>
                </c:pt>
                <c:pt idx="8">
                  <c:v>#N/A</c:v>
                </c:pt>
                <c:pt idx="9">
                  <c:v>#N/A</c:v>
                </c:pt>
                <c:pt idx="10">
                  <c:v>723</c:v>
                </c:pt>
                <c:pt idx="11">
                  <c:v>#N/A</c:v>
                </c:pt>
                <c:pt idx="12">
                  <c:v>#N/A</c:v>
                </c:pt>
                <c:pt idx="13">
                  <c:v>54</c:v>
                </c:pt>
                <c:pt idx="14">
                  <c:v>#N/A</c:v>
                </c:pt>
              </c:numCache>
            </c:numRef>
          </c:val>
          <c:smooth val="0"/>
          <c:extLst>
            <c:ext xmlns:c16="http://schemas.microsoft.com/office/drawing/2014/chart" uri="{C3380CC4-5D6E-409C-BE32-E72D297353CC}">
              <c16:uniqueId val="{0000000B-0CD8-4656-8F03-26B5FC2B2B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1263</c:v>
                </c:pt>
                <c:pt idx="1">
                  <c:v>1407</c:v>
                </c:pt>
                <c:pt idx="2">
                  <c:v>1760</c:v>
                </c:pt>
              </c:numCache>
            </c:numRef>
          </c:val>
          <c:extLst>
            <c:ext xmlns:c16="http://schemas.microsoft.com/office/drawing/2014/chart" uri="{C3380CC4-5D6E-409C-BE32-E72D297353CC}">
              <c16:uniqueId val="{00000000-122A-4BC3-9174-62E0A40C8B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c:v>
                </c:pt>
                <c:pt idx="1">
                  <c:v>138</c:v>
                </c:pt>
                <c:pt idx="2">
                  <c:v>138</c:v>
                </c:pt>
              </c:numCache>
            </c:numRef>
          </c:val>
          <c:extLst>
            <c:ext xmlns:c16="http://schemas.microsoft.com/office/drawing/2014/chart" uri="{C3380CC4-5D6E-409C-BE32-E72D297353CC}">
              <c16:uniqueId val="{00000001-122A-4BC3-9174-62E0A40C8B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408</c:v>
                </c:pt>
                <c:pt idx="1">
                  <c:v>476</c:v>
                </c:pt>
                <c:pt idx="2">
                  <c:v>671</c:v>
                </c:pt>
              </c:numCache>
            </c:numRef>
          </c:val>
          <c:extLst>
            <c:ext xmlns:c16="http://schemas.microsoft.com/office/drawing/2014/chart" uri="{C3380CC4-5D6E-409C-BE32-E72D297353CC}">
              <c16:uniqueId val="{00000002-122A-4BC3-9174-62E0A40C8B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年度は「元利償還金」が</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百万円増加した。その主な要因は岩国市ごみ焼却施設負担金、こども園施設整備事業、緑ヶ丘団地第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棟建設事業といった大規模建設事業に係る地方債の償還が開始されたことによる。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今のところ「元利償還金」は令和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年度をピークと見ているが、しばらくは大規模建設事業に係る地方債の償還が続くため、</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百万円に近い額を推移するものと考えられる。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年度は大規模事業の償還が開始されたことによって「一般会計等に係る地方債の現在高」が前年度比で</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百万円減少した。一方で、新型コロナウイルス感染症拡大防止のため様々な事業が中止・縮小となり歳出が減少し、財政調整基金等の充当可能財源が増えたことから、「将来負担比率の分子」は前年度比で</a:t>
          </a:r>
          <a:r>
            <a:rPr kumimoji="1" lang="en-US" altLang="ja-JP" sz="1400">
              <a:latin typeface="ＭＳ ゴシック" pitchFamily="49" charset="-128"/>
              <a:ea typeface="ＭＳ ゴシック" pitchFamily="49" charset="-128"/>
            </a:rPr>
            <a:t>669</a:t>
          </a:r>
          <a:r>
            <a:rPr kumimoji="1" lang="ja-JP" altLang="en-US" sz="1400">
              <a:latin typeface="ＭＳ ゴシック" pitchFamily="49" charset="-128"/>
              <a:ea typeface="ＭＳ ゴシック" pitchFamily="49" charset="-128"/>
            </a:rPr>
            <a:t>百万円の大幅減少となった。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な建設事業は概ね終わり、今後は償還によって地方債残高が減少していくと思われる。しかしながら、給食センターや蜂ヶ峯総合公園の更新整備が必要と見込まれており、併せて税収の伸びも芳しくないことから、今後は財政調整基金の取り崩しが増えると予想される。</a:t>
          </a:r>
        </a:p>
        <a:p>
          <a:r>
            <a:rPr kumimoji="1" lang="ja-JP" altLang="en-US" sz="1400">
              <a:latin typeface="ＭＳ ゴシック" pitchFamily="49" charset="-128"/>
              <a:ea typeface="ＭＳ ゴシック" pitchFamily="49" charset="-128"/>
            </a:rPr>
            <a:t>　以上のことから、今回の将来負担比率の分子の減少は一時的なものであり、今後は上昇に転じるものと考えられる。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続き、新型コロナウイルス感染症拡大防止のため、様々な事業が中止・縮小となったことから歳出が抑えられ、財政調整基金を取り崩すことはなく、繰越金を利用して公共施設等総合管理基金を新設した。一方、特目基金については例年に近い金額を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年度から米軍再編交付金に代わり新設された米空母艦載機部隊配備特別交付金を活用し、これまで米軍再編交付金を財源としていた特目基金に積立を行なった。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は財政調整基金にも余裕があるが、公共施設の長寿命化やライフラインの更新などがあり、財政運営は再び厳しいものになっていくと予想される。基金の取り崩しに頼り過ぎないことを意識し、補助金や交付金の活用を含め、安定した財政運営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期発見・早期治療及び医療の充実、障害者の日常生活・社会生活への支援の充実を図り、誰もが住み慣れた地域で、安心して健やかに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暮らせるまちづくりを実現する。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・公共施設等総合管理基金：本町が所有する公共施設及び公用施設の長寿命化に関する事業の推進及び大規模な修繕並びに災害に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よる被災施設の復旧に必要な財源を確保し、長期にわたる公共施設等の安定的な維持管理及び財政の健全な運営に資するため。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・福祉基金：高齢化社会の到来に備え、地域における福祉活動の促進、快適な生活環境の形成を図る。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・和木町すくすくこども基金：特別な支援を必要とするこどもの健やかな成長と、学級の安定化を図る。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・健やか安心基金：各種事業の実施により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・公共施設等総合管理基金：前年度繰越金を活用して令和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・和木町すくすくこども基金：事業実施により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コロナ禍であったものの、一部事業を再開したため取り崩し額は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健やか安心基金、すくすくこども基金、地域振興事業助成基金の積み立ては、米空母艦載機部隊配備特別交付金を財源としている。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・米空母艦載機部隊配備特別交付金を活用した基金が多いが、今後は給食センター整備事業に交付金を充当する予定であるため、基金の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積み増しが難しくなると考えている。基金が枯渇しないよう、可能なうちになるべく積み増しを行なっておきたい。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新型コロナウイルス感染症拡大防止のため、様々な事業が中止・縮小となったことから歳出が減少し、前年度比で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日本各地で災害が甚大化・多発化していることから、万一の事態に備えて、ある程度の財政調整基金は確保すべきであると考えている。また、本町の税収はコンビナート企業の占める割合が高く、特に景気変動による法人住民税の増減が財政運営に大きな影響を与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これらのことから、安定した財政運営を行うためにも、財政調整基金の規模については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億円程度を想定している。現時点においては、新型コロナウイルスの影響を受けて基金残高が一時的に増加しているが、社会活動が従来のようになってくれば、基金を取り崩すようになると想定される。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地方債の償還計画を踏まえ、必要に応じて取り崩しを検討する。現時点では取り崩しの計画なし。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C6B3FEE-D02F-4EC1-8A96-FE48C7ADB3D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4A26FE6-0657-4339-9C31-39A56D61561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08D8F98-8AA5-44B3-9E68-9E49F126E4E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63DBAEB-52C8-44DC-889D-3E29713A956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114D665-357C-410E-A1E2-09570BBCCC6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207F964-2D7F-4BCD-85DC-9876133A15F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CB56B92-4E20-41D8-AC25-0CD12D67AE9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441A4BB-A0AF-4547-AFED-AC21B23C750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AF0A2E7-F658-453F-9F46-4AA7F3B854F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C2CB22B-6043-43E2-B456-9C520B082D1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5,974
5,897
10.58
4,686,240
4,415,173
268,857
2,496,487
5,072,653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F943F8A-7F32-4A6B-BE6C-C51BDE0936B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84B684F-5F16-47AC-A5D0-15578F72763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CA573CF-1E4B-412F-A75E-772ED25D599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5B1F08-82E2-43D5-868B-D99679A57C2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6EFE569-D014-4C40-BE64-F66D855CABE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0EFB409-0BE6-43A2-A808-AB165AC7AE5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07DE2AB-91AD-49A2-9B5A-FF74944F270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1CD7D64-4B23-47D5-AEDE-86FF190693A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7807A49-21EA-4E32-B88F-CC393B884B8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8E62923-A844-40A9-A9AD-2FAF649D8F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F62B216-6BFB-4557-9325-5E915A6DB8C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420FD2B-CFC0-461F-B513-06103450922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F4C5AC6-6FBD-472A-913B-F03B16BC148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F09F750-9379-4DED-9E6C-1E39C7FA8A9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0F30B42-7FEB-46B8-A3F8-1071C722813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FE770A6-684B-4352-8A2E-B651F7ABB8B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DEB1E29-6AB3-454A-A483-1660C04CE2A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82E76F8-7947-48C7-9363-7E89F0A23F3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1926D77-32DE-4AF1-A329-811DFE91B59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C38C414-FE8B-4DB2-A513-17FE82D7CB1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758BB5F-2090-4C1F-B64E-669C3B1669F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A93B055-BA35-4FB3-87A0-CE7AFF47BF1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7870426-C961-4F5D-B65F-8C70D639F1F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39586EF-7944-49C1-96A1-BB83B21D679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F2682AF-D4C2-431D-8E14-F632455175C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F8C8BE5-C955-4A20-9450-36E45D802DC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D5A09CE-E0DA-47EA-8E6A-9FDBC1652CC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7230CB1-3D23-4130-8037-437EA2118E5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AFCB056-65AE-4CF5-B512-4DBAC78A07F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82C06E1-68BE-49DE-B850-9C1D846F907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E3EBB00-BE08-4505-9996-AE2CA9682FA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06C72E8-DB66-4E51-96D3-9FAFD26D3C1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A1C1F98-AFB3-45C1-B46C-2003A0225BC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8D94C70-BB8C-4A00-AF3D-7BBC9EFDD81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595CD78-D59F-46CD-ACA8-6164ED27D08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968FD2F-BC2A-478B-B82A-CF690C4B395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90A9E32-81A3-46A0-AA84-BA5163DC185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町税（特に法人からの税収）が減少傾向にあり、基準財政収入額が伸びないでいる。一方で、基準財政需要額については年々増加傾向にあり、令和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年間で最も高い数値となった。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財政力指数は基準財政収入額と基準財政需要額によって計算されるため、上記の状況から、令和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年度から減少傾向をたどっている。令和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年間で最低の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F4AE4EE-D570-4CBA-87C7-56073B5BFDA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636D74D-015C-4E02-9FD0-44F2EEE7808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434540B-9C66-4C11-A791-3C5E8CE1F4F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C4F17A38-2FC8-4054-B5B9-F49220AC12E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45F0AF6-74A6-48D6-BA32-7A441DF9899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AA18C5DF-8693-4BED-920C-ED56CE21F6CA}"/>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2B33560-0A5F-4EA7-8F6E-194EE4954B5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211124B-CECC-4F03-A7F4-CF8EC8CA9A2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B09E10E-2DEB-42F3-A87B-983D0ED244B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ED43331-500C-421C-B8BC-3F0F1F400195}"/>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9065A4AC-C99C-49DF-87D8-02486A7F961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942C009-5D76-4B63-93DD-DE94A3050D9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030A636-4B3F-4422-8734-FAEA284274D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0EF12E4-4DD2-4521-8C45-FED8B6BB513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A4C6747-1941-465C-9891-5236C93C9DD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18C73CBA-08B0-4483-A68D-9551CE25ECD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7C5D4DD5-1424-4E97-94F4-6C608A27282C}"/>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55F0C289-7D14-461E-949F-00D492F9E04B}"/>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836F68C5-DB81-4C32-8F93-DB5483B6B40E}"/>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296E75A1-8F8B-48E9-A03B-AF9F2A09CCBE}"/>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255E53FB-BA6C-47E4-9AA9-C5D6944AF94A}"/>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104926</xdr:rowOff>
    </xdr:to>
    <xdr:cxnSp macro="">
      <xdr:nvCxnSpPr>
        <xdr:cNvPr id="70" name="直線コネクタ 69">
          <a:extLst>
            <a:ext uri="{FF2B5EF4-FFF2-40B4-BE49-F238E27FC236}">
              <a16:creationId xmlns:a16="http://schemas.microsoft.com/office/drawing/2014/main" id="{B52AA236-33CB-4100-8C8D-7733D88CF361}"/>
            </a:ext>
          </a:extLst>
        </xdr:cNvPr>
        <xdr:cNvCxnSpPr/>
      </xdr:nvCxnSpPr>
      <xdr:spPr>
        <a:xfrm>
          <a:off x="4114800" y="70654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2B609CE6-0BE6-4F55-A960-2F8FD6C0812F}"/>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31D7A7EB-C4E1-433D-B51C-62267E017589}"/>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35983</xdr:rowOff>
    </xdr:to>
    <xdr:cxnSp macro="">
      <xdr:nvCxnSpPr>
        <xdr:cNvPr id="73" name="直線コネクタ 72">
          <a:extLst>
            <a:ext uri="{FF2B5EF4-FFF2-40B4-BE49-F238E27FC236}">
              <a16:creationId xmlns:a16="http://schemas.microsoft.com/office/drawing/2014/main" id="{8B9437CA-9614-4DCF-A3E9-6AEA49D740D2}"/>
            </a:ext>
          </a:extLst>
        </xdr:cNvPr>
        <xdr:cNvCxnSpPr/>
      </xdr:nvCxnSpPr>
      <xdr:spPr>
        <a:xfrm>
          <a:off x="3225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562C3351-91F7-4F45-B518-A313E716FD3C}"/>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1CA3B35-858D-4D7D-8DAE-E1AC827DFBA5}"/>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1512</xdr:rowOff>
    </xdr:from>
    <xdr:to>
      <xdr:col>15</xdr:col>
      <xdr:colOff>82550</xdr:colOff>
      <xdr:row>41</xdr:row>
      <xdr:rowOff>13002</xdr:rowOff>
    </xdr:to>
    <xdr:cxnSp macro="">
      <xdr:nvCxnSpPr>
        <xdr:cNvPr id="76" name="直線コネクタ 75">
          <a:extLst>
            <a:ext uri="{FF2B5EF4-FFF2-40B4-BE49-F238E27FC236}">
              <a16:creationId xmlns:a16="http://schemas.microsoft.com/office/drawing/2014/main" id="{876F246D-0BF6-4F4E-9ECA-600ACF476CDC}"/>
            </a:ext>
          </a:extLst>
        </xdr:cNvPr>
        <xdr:cNvCxnSpPr/>
      </xdr:nvCxnSpPr>
      <xdr:spPr>
        <a:xfrm flipV="1">
          <a:off x="2336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59367103-6787-4792-B763-D6F7EC65118E}"/>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CEA6628E-DDB0-4FFD-A28C-040BC88D56D8}"/>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id="{8EF4CC2B-F067-475C-A69C-0DE485E2E553}"/>
            </a:ext>
          </a:extLst>
        </xdr:cNvPr>
        <xdr:cNvCxnSpPr/>
      </xdr:nvCxnSpPr>
      <xdr:spPr>
        <a:xfrm flipV="1">
          <a:off x="1447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E8C78DF1-AEC5-4089-8C5C-2F74A21C6CBC}"/>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A07F313B-B568-4D0E-A2E0-8D18928217D6}"/>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630561D3-570B-4333-8C31-B50364E5085C}"/>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E415DD19-66E7-4276-B537-022EE0446B4B}"/>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8B7F215-52B8-4C9E-A0E8-F7DFFF111DF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79EF560-67EF-4A9E-8A5B-C7031FADF2E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0B8ADCE-E20B-4371-AE78-40FD5388972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04229FF-6361-4F83-8CF2-714F07D1AE9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0269726-B77C-4EB4-A8CB-6E209ACB950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54126</xdr:rowOff>
    </xdr:from>
    <xdr:to>
      <xdr:col>23</xdr:col>
      <xdr:colOff>184150</xdr:colOff>
      <xdr:row>41</xdr:row>
      <xdr:rowOff>155726</xdr:rowOff>
    </xdr:to>
    <xdr:sp macro="" textlink="">
      <xdr:nvSpPr>
        <xdr:cNvPr id="89" name="楕円 88">
          <a:extLst>
            <a:ext uri="{FF2B5EF4-FFF2-40B4-BE49-F238E27FC236}">
              <a16:creationId xmlns:a16="http://schemas.microsoft.com/office/drawing/2014/main" id="{64AD0788-3B19-4988-B0BC-7ADB781B9B96}"/>
            </a:ext>
          </a:extLst>
        </xdr:cNvPr>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70653</xdr:rowOff>
    </xdr:from>
    <xdr:ext cx="762000" cy="259045"/>
    <xdr:sp macro="" textlink="">
      <xdr:nvSpPr>
        <xdr:cNvPr id="90" name="財政力該当値テキスト">
          <a:extLst>
            <a:ext uri="{FF2B5EF4-FFF2-40B4-BE49-F238E27FC236}">
              <a16:creationId xmlns:a16="http://schemas.microsoft.com/office/drawing/2014/main" id="{8041CD68-1941-4429-A2A8-059E5F1B2347}"/>
            </a:ext>
          </a:extLst>
        </xdr:cNvPr>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1" name="楕円 90">
          <a:extLst>
            <a:ext uri="{FF2B5EF4-FFF2-40B4-BE49-F238E27FC236}">
              <a16:creationId xmlns:a16="http://schemas.microsoft.com/office/drawing/2014/main" id="{526802C6-8315-4132-A0A2-91B083C6F298}"/>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2" name="テキスト ボックス 91">
          <a:extLst>
            <a:ext uri="{FF2B5EF4-FFF2-40B4-BE49-F238E27FC236}">
              <a16:creationId xmlns:a16="http://schemas.microsoft.com/office/drawing/2014/main" id="{1012F6C7-6166-42D2-9FE7-8F182E3ED6F8}"/>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a:extLst>
            <a:ext uri="{FF2B5EF4-FFF2-40B4-BE49-F238E27FC236}">
              <a16:creationId xmlns:a16="http://schemas.microsoft.com/office/drawing/2014/main" id="{EB2B4F11-E3E8-43B8-8F8E-091540AD615B}"/>
            </a:ext>
          </a:extLst>
        </xdr:cNvPr>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a:extLst>
            <a:ext uri="{FF2B5EF4-FFF2-40B4-BE49-F238E27FC236}">
              <a16:creationId xmlns:a16="http://schemas.microsoft.com/office/drawing/2014/main" id="{F91B283F-1A5B-43EA-B6B5-0A198C89C2E4}"/>
            </a:ext>
          </a:extLst>
        </xdr:cNvPr>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133652</xdr:rowOff>
    </xdr:from>
    <xdr:to>
      <xdr:col>11</xdr:col>
      <xdr:colOff>82550</xdr:colOff>
      <xdr:row>41</xdr:row>
      <xdr:rowOff>63802</xdr:rowOff>
    </xdr:to>
    <xdr:sp macro="" textlink="">
      <xdr:nvSpPr>
        <xdr:cNvPr id="95" name="楕円 94">
          <a:extLst>
            <a:ext uri="{FF2B5EF4-FFF2-40B4-BE49-F238E27FC236}">
              <a16:creationId xmlns:a16="http://schemas.microsoft.com/office/drawing/2014/main" id="{B4F71B8B-8240-4172-8C73-BEF25DECBB18}"/>
            </a:ext>
          </a:extLst>
        </xdr:cNvPr>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73979</xdr:rowOff>
    </xdr:from>
    <xdr:ext cx="762000" cy="259045"/>
    <xdr:sp macro="" textlink="">
      <xdr:nvSpPr>
        <xdr:cNvPr id="96" name="テキスト ボックス 95">
          <a:extLst>
            <a:ext uri="{FF2B5EF4-FFF2-40B4-BE49-F238E27FC236}">
              <a16:creationId xmlns:a16="http://schemas.microsoft.com/office/drawing/2014/main" id="{A0A75408-ED84-4D26-8EEF-3D56CF0797A0}"/>
            </a:ext>
          </a:extLst>
        </xdr:cNvPr>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a:extLst>
            <a:ext uri="{FF2B5EF4-FFF2-40B4-BE49-F238E27FC236}">
              <a16:creationId xmlns:a16="http://schemas.microsoft.com/office/drawing/2014/main" id="{56087FD2-34DD-45A6-AB2D-02FB3D66A33D}"/>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a:extLst>
            <a:ext uri="{FF2B5EF4-FFF2-40B4-BE49-F238E27FC236}">
              <a16:creationId xmlns:a16="http://schemas.microsoft.com/office/drawing/2014/main" id="{351F12F7-270B-477A-A73F-4D01EDDD4DEF}"/>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F6E2959-DFEE-45B6-8ACF-2958287597E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705C497-A325-4040-9C0D-F4E09D7DD0C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6631BEE-AE5A-4CF8-99C1-8553E17B97B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6A0ED29B-8220-4571-AF1F-48BAE1CE345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F26DCC4-FEF7-4429-AC84-17F169EE7C4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63F8282-2D0D-43C8-BA36-4E9C37EEB88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498CBE9-3A1A-44C9-A3CF-49CC83C1EDB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CBC852F4-54E7-4657-87F4-DF73DD02CB0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77E1FFAF-D25E-49DC-B65C-B51679419AC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424070F-CD18-4146-9741-200BC78A247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13E7B2F-4B8F-4275-95C4-6AAAA288706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111BA99-A830-4AED-90BC-7313D09936A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E8D96BBD-F03A-498B-93A8-01ECC3DC7D3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前年度よりも指数が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ポイント減少した。その理由として、義務的経費（人件費、扶助費、公債費）は前年度とほぼ同額であったことに対し、経常的収入（法人住民税、地方交付税）が増加したことが挙げられる。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7F7097B-5DED-454D-A8CB-0F3D2F2719D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A726B717-9D3B-4EF2-8BDB-ADE1AC69743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9814012-F8B2-432E-95E2-7ECE2BD6C1D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5BBF173F-47CC-4069-93BA-810905587EE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6AAA405-438A-45B1-873F-D08BC994BFE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F59512EA-4A00-4258-A3E6-A3053C61E57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544D3069-5C08-4468-8A71-561C5DA4C99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56D8EAF-2B0C-449B-A55F-7DD56C0A550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6A93F3A-A60A-4CEB-A2AB-36A1429C1CB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FD5475F1-CF81-43A1-8170-5E2C660F455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9191742-AFC4-4D41-AA73-A15A5678570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47FEC32-BB10-4F2C-9AE6-9C9DF5A4284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C6DF53C-C2E2-4531-854C-1AF083A1F17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F0838B5-BE05-46A1-A7F4-8BF053D8A63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D02BC643-EAC6-407D-BF2D-146F31DC69BD}"/>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3D2B5911-75C8-464E-93CB-2E6A331AF3F7}"/>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BCDC7AFF-E709-43C6-8350-222A5B2B0638}"/>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1CBF5145-874F-4B89-B32F-890AB56E1824}"/>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2CE2E17-5A4C-4F9D-84B6-9362D58B4E61}"/>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58674</xdr:rowOff>
    </xdr:to>
    <xdr:cxnSp macro="">
      <xdr:nvCxnSpPr>
        <xdr:cNvPr id="131" name="直線コネクタ 130">
          <a:extLst>
            <a:ext uri="{FF2B5EF4-FFF2-40B4-BE49-F238E27FC236}">
              <a16:creationId xmlns:a16="http://schemas.microsoft.com/office/drawing/2014/main" id="{DBDDC14C-2C5D-4684-BA60-F05FFE0707E5}"/>
            </a:ext>
          </a:extLst>
        </xdr:cNvPr>
        <xdr:cNvCxnSpPr/>
      </xdr:nvCxnSpPr>
      <xdr:spPr>
        <a:xfrm flipV="1">
          <a:off x="4114800" y="10823956"/>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5C895C3-7C99-4151-9A37-48E70A23C7B2}"/>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7EED397C-BFAF-427B-B8F5-5D95520C0B98}"/>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51308</xdr:rowOff>
    </xdr:to>
    <xdr:cxnSp macro="">
      <xdr:nvCxnSpPr>
        <xdr:cNvPr id="134" name="直線コネクタ 133">
          <a:extLst>
            <a:ext uri="{FF2B5EF4-FFF2-40B4-BE49-F238E27FC236}">
              <a16:creationId xmlns:a16="http://schemas.microsoft.com/office/drawing/2014/main" id="{E3E202E9-862F-46FC-8EC7-8FA4D2ACED49}"/>
            </a:ext>
          </a:extLst>
        </xdr:cNvPr>
        <xdr:cNvCxnSpPr/>
      </xdr:nvCxnSpPr>
      <xdr:spPr>
        <a:xfrm flipV="1">
          <a:off x="3225800" y="1103147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DA620B3A-CAEB-41A9-BE7F-91A66349E41B}"/>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2E64E266-5EF2-493A-B0A2-B6A6EC49692D}"/>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159766</xdr:rowOff>
    </xdr:to>
    <xdr:cxnSp macro="">
      <xdr:nvCxnSpPr>
        <xdr:cNvPr id="137" name="直線コネクタ 136">
          <a:extLst>
            <a:ext uri="{FF2B5EF4-FFF2-40B4-BE49-F238E27FC236}">
              <a16:creationId xmlns:a16="http://schemas.microsoft.com/office/drawing/2014/main" id="{B9ED78F5-C513-4B6E-AE83-CB9C8370BEED}"/>
            </a:ext>
          </a:extLst>
        </xdr:cNvPr>
        <xdr:cNvCxnSpPr/>
      </xdr:nvCxnSpPr>
      <xdr:spPr>
        <a:xfrm flipV="1">
          <a:off x="2336800" y="11195558"/>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a:extLst>
            <a:ext uri="{FF2B5EF4-FFF2-40B4-BE49-F238E27FC236}">
              <a16:creationId xmlns:a16="http://schemas.microsoft.com/office/drawing/2014/main" id="{277CBE40-A761-43F2-9CFF-2CE42B307187}"/>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39" name="テキスト ボックス 138">
          <a:extLst>
            <a:ext uri="{FF2B5EF4-FFF2-40B4-BE49-F238E27FC236}">
              <a16:creationId xmlns:a16="http://schemas.microsoft.com/office/drawing/2014/main" id="{971E68CE-611B-47B4-B9C5-4FFCBC88B1FE}"/>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159766</xdr:rowOff>
    </xdr:to>
    <xdr:cxnSp macro="">
      <xdr:nvCxnSpPr>
        <xdr:cNvPr id="140" name="直線コネクタ 139">
          <a:extLst>
            <a:ext uri="{FF2B5EF4-FFF2-40B4-BE49-F238E27FC236}">
              <a16:creationId xmlns:a16="http://schemas.microsoft.com/office/drawing/2014/main" id="{564FADFF-83AA-4D4D-B436-7AAAEEF69A92}"/>
            </a:ext>
          </a:extLst>
        </xdr:cNvPr>
        <xdr:cNvCxnSpPr/>
      </xdr:nvCxnSpPr>
      <xdr:spPr>
        <a:xfrm>
          <a:off x="1447800" y="1130655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1" name="フローチャート: 判断 140">
          <a:extLst>
            <a:ext uri="{FF2B5EF4-FFF2-40B4-BE49-F238E27FC236}">
              <a16:creationId xmlns:a16="http://schemas.microsoft.com/office/drawing/2014/main" id="{9D855CF5-3D9C-4102-83F0-A352A34FC291}"/>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2" name="テキスト ボックス 141">
          <a:extLst>
            <a:ext uri="{FF2B5EF4-FFF2-40B4-BE49-F238E27FC236}">
              <a16:creationId xmlns:a16="http://schemas.microsoft.com/office/drawing/2014/main" id="{6B6D01B2-AF46-4F1B-84CA-2DA9B8766319}"/>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a:extLst>
            <a:ext uri="{FF2B5EF4-FFF2-40B4-BE49-F238E27FC236}">
              <a16:creationId xmlns:a16="http://schemas.microsoft.com/office/drawing/2014/main" id="{235C9D0D-55FC-4DB6-97E4-64CF9741FFFD}"/>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44" name="テキスト ボックス 143">
          <a:extLst>
            <a:ext uri="{FF2B5EF4-FFF2-40B4-BE49-F238E27FC236}">
              <a16:creationId xmlns:a16="http://schemas.microsoft.com/office/drawing/2014/main" id="{E3EBD745-6494-4027-9313-7730564B966B}"/>
            </a:ext>
          </a:extLst>
        </xdr:cNvPr>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5FBC6FC-8F83-453F-BBD2-70E965E8C3F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4924B4-60C7-40D7-A7D5-4161155799A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54DA8F0-C0C9-4D10-9976-67F19F90890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34181C-77C4-4A92-AE28-85F1E5FAA06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4087D8E-4976-4A5B-8931-8BF01EA511A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0" name="楕円 149">
          <a:extLst>
            <a:ext uri="{FF2B5EF4-FFF2-40B4-BE49-F238E27FC236}">
              <a16:creationId xmlns:a16="http://schemas.microsoft.com/office/drawing/2014/main" id="{978A68C2-4E22-4BA6-B578-593C26993F3D}"/>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1" name="財政構造の弾力性該当値テキスト">
          <a:extLst>
            <a:ext uri="{FF2B5EF4-FFF2-40B4-BE49-F238E27FC236}">
              <a16:creationId xmlns:a16="http://schemas.microsoft.com/office/drawing/2014/main" id="{7014C62A-D5D5-419F-B99A-7827A6128116}"/>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a:extLst>
            <a:ext uri="{FF2B5EF4-FFF2-40B4-BE49-F238E27FC236}">
              <a16:creationId xmlns:a16="http://schemas.microsoft.com/office/drawing/2014/main" id="{83983C62-EBB9-4EDE-814B-3FDE465A6AA6}"/>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a:extLst>
            <a:ext uri="{FF2B5EF4-FFF2-40B4-BE49-F238E27FC236}">
              <a16:creationId xmlns:a16="http://schemas.microsoft.com/office/drawing/2014/main" id="{7249FDE5-07EC-40F7-A2EA-0F2B96F760DA}"/>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4" name="楕円 153">
          <a:extLst>
            <a:ext uri="{FF2B5EF4-FFF2-40B4-BE49-F238E27FC236}">
              <a16:creationId xmlns:a16="http://schemas.microsoft.com/office/drawing/2014/main" id="{92FB8E32-7D63-45E1-9CE6-6C49D8C6D6CF}"/>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1C52B565-6251-40E5-8DAF-71CE38920604}"/>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6" name="楕円 155">
          <a:extLst>
            <a:ext uri="{FF2B5EF4-FFF2-40B4-BE49-F238E27FC236}">
              <a16:creationId xmlns:a16="http://schemas.microsoft.com/office/drawing/2014/main" id="{21CBD8EB-A57A-45FC-A118-15C1F89A2245}"/>
            </a:ext>
          </a:extLst>
        </xdr:cNvPr>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7" name="テキスト ボックス 156">
          <a:extLst>
            <a:ext uri="{FF2B5EF4-FFF2-40B4-BE49-F238E27FC236}">
              <a16:creationId xmlns:a16="http://schemas.microsoft.com/office/drawing/2014/main" id="{898BF47F-484E-4243-9B58-ABBBEA6636E3}"/>
            </a:ext>
          </a:extLst>
        </xdr:cNvPr>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8" name="楕円 157">
          <a:extLst>
            <a:ext uri="{FF2B5EF4-FFF2-40B4-BE49-F238E27FC236}">
              <a16:creationId xmlns:a16="http://schemas.microsoft.com/office/drawing/2014/main" id="{EB21CF4B-E78E-477C-BFBA-2FA4AE004AD5}"/>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9" name="テキスト ボックス 158">
          <a:extLst>
            <a:ext uri="{FF2B5EF4-FFF2-40B4-BE49-F238E27FC236}">
              <a16:creationId xmlns:a16="http://schemas.microsoft.com/office/drawing/2014/main" id="{408B5808-34CE-43C1-A9D2-F3D729979B1A}"/>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1A94497-CC17-41E7-BABB-7EBE2023FA8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5623AAC-0671-4664-980A-94909567C66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D1CF647-F149-46A5-93A0-CCDF93426A7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F5E3D82-64E4-475F-BE08-DC854D3412E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094C17F-0EF9-48D7-BED7-8C252939BC9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FCECF08-8736-43D2-ADB5-0B7D8CDA7EF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E6B3A05-6521-4313-AA07-CD7F53609F5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9E6C64CA-0A72-4703-8C74-87454D826B3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F74C339-0AF6-4878-84CE-3DC8D24397B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27C8D84-B8A0-4CFF-B711-AD3C0B38688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47A0F2E-BE95-448F-8790-24EAD1C90F9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6D7B998-4AA6-46B2-BB23-7892523ACDD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EA2CAAA5-3726-4EBA-9930-313AE0D9533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類似団体平均値よりも低い数値となっているが、類似団体平均の増減と同様に、年々増加傾向にある。賃金の上昇や物価高騰が影響していると思われ、今後も上昇すると見込まれる。事務事業の見直しや、業務の民間委託等を検討するなど、人件費や物件費の圧縮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291C420-4412-4F6F-AC31-E9635318244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DC83AA5-F7D2-4401-BD3E-74E9A3F930A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86BF68D1-6F06-426D-9921-3D5D2528A74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53034E15-97E9-48FC-8A2D-584303201D5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1A117FD-800A-4DF8-8816-682337675CB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C651F9DE-F360-41EF-A691-A4F44985D3E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42009764-3BA7-491B-A084-7831BA34DA7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768C307F-F37D-4064-A077-18927D30D3B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8FA4F74-AB0F-48B2-BA2A-B1B6E15E701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5850C475-66DC-4572-B841-12CF285A7E8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5873183-8C48-4B41-8497-775A15C218B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C631D3FF-75BA-4E86-B784-CA56CD3F19F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6D3C344-5320-477B-BB33-CE71CBA845A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A73C2BA6-1734-4BE1-BC95-EFE71523C62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21784360-ABDC-403B-B945-FFAB4E8A25A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5A20C5B5-C373-496D-88D6-213B51806A1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30BB6973-0526-4E22-95F7-A6A678B9153F}"/>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3FA4677F-98B7-4C33-919B-4302F998BBC9}"/>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8AE5B9DC-AB6F-4E97-930C-0523C7F786E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280F818-FB9F-4771-ABA5-65A2D7FF66AC}"/>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7CE62998-7AEE-43BD-996E-D435D1D31BDE}"/>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6868</xdr:rowOff>
    </xdr:from>
    <xdr:to>
      <xdr:col>23</xdr:col>
      <xdr:colOff>133350</xdr:colOff>
      <xdr:row>81</xdr:row>
      <xdr:rowOff>65415</xdr:rowOff>
    </xdr:to>
    <xdr:cxnSp macro="">
      <xdr:nvCxnSpPr>
        <xdr:cNvPr id="194" name="直線コネクタ 193">
          <a:extLst>
            <a:ext uri="{FF2B5EF4-FFF2-40B4-BE49-F238E27FC236}">
              <a16:creationId xmlns:a16="http://schemas.microsoft.com/office/drawing/2014/main" id="{5E6CC853-B399-43B9-AB2B-7A6A659AB222}"/>
            </a:ext>
          </a:extLst>
        </xdr:cNvPr>
        <xdr:cNvCxnSpPr/>
      </xdr:nvCxnSpPr>
      <xdr:spPr>
        <a:xfrm>
          <a:off x="4114800" y="13894318"/>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BD2A435C-3421-4DE7-877E-837789AEDB3F}"/>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428D8901-7B57-4A2F-B731-6880FD77C006}"/>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161720</xdr:rowOff>
    </xdr:from>
    <xdr:to>
      <xdr:col>19</xdr:col>
      <xdr:colOff>133350</xdr:colOff>
      <xdr:row>81</xdr:row>
      <xdr:rowOff>6868</xdr:rowOff>
    </xdr:to>
    <xdr:cxnSp macro="">
      <xdr:nvCxnSpPr>
        <xdr:cNvPr id="197" name="直線コネクタ 196">
          <a:extLst>
            <a:ext uri="{FF2B5EF4-FFF2-40B4-BE49-F238E27FC236}">
              <a16:creationId xmlns:a16="http://schemas.microsoft.com/office/drawing/2014/main" id="{F0647606-5729-4B48-8848-A6E1CB85CA75}"/>
            </a:ext>
          </a:extLst>
        </xdr:cNvPr>
        <xdr:cNvCxnSpPr/>
      </xdr:nvCxnSpPr>
      <xdr:spPr>
        <a:xfrm>
          <a:off x="3225800" y="13877720"/>
          <a:ext cx="8890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2026703B-ACCE-4DA6-87E8-7DFA5FA1F45F}"/>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21989420-7E16-4BB3-9074-593D5EC31833}"/>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128859</xdr:rowOff>
    </xdr:from>
    <xdr:to>
      <xdr:col>15</xdr:col>
      <xdr:colOff>82550</xdr:colOff>
      <xdr:row>80</xdr:row>
      <xdr:rowOff>161720</xdr:rowOff>
    </xdr:to>
    <xdr:cxnSp macro="">
      <xdr:nvCxnSpPr>
        <xdr:cNvPr id="200" name="直線コネクタ 199">
          <a:extLst>
            <a:ext uri="{FF2B5EF4-FFF2-40B4-BE49-F238E27FC236}">
              <a16:creationId xmlns:a16="http://schemas.microsoft.com/office/drawing/2014/main" id="{E605B6DD-A01D-40E6-BDB5-364D74FD2E01}"/>
            </a:ext>
          </a:extLst>
        </xdr:cNvPr>
        <xdr:cNvCxnSpPr/>
      </xdr:nvCxnSpPr>
      <xdr:spPr>
        <a:xfrm>
          <a:off x="2336800" y="13844859"/>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a:extLst>
            <a:ext uri="{FF2B5EF4-FFF2-40B4-BE49-F238E27FC236}">
              <a16:creationId xmlns:a16="http://schemas.microsoft.com/office/drawing/2014/main" id="{57E1B02D-C1F5-4417-981C-E4D48973E051}"/>
            </a:ext>
          </a:extLst>
        </xdr:cNvPr>
        <xdr:cNvSpPr/>
      </xdr:nvSpPr>
      <xdr:spPr>
        <a:xfrm>
          <a:off x="3175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53340</xdr:rowOff>
    </xdr:from>
    <xdr:ext cx="762000" cy="259045"/>
    <xdr:sp macro="" textlink="">
      <xdr:nvSpPr>
        <xdr:cNvPr id="202" name="テキスト ボックス 201">
          <a:extLst>
            <a:ext uri="{FF2B5EF4-FFF2-40B4-BE49-F238E27FC236}">
              <a16:creationId xmlns:a16="http://schemas.microsoft.com/office/drawing/2014/main" id="{48399733-E184-4499-8F2B-AD88B72015B6}"/>
            </a:ext>
          </a:extLst>
        </xdr:cNvPr>
        <xdr:cNvSpPr txBox="1"/>
      </xdr:nvSpPr>
      <xdr:spPr>
        <a:xfrm>
          <a:off x="2844800" y="139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122841</xdr:rowOff>
    </xdr:from>
    <xdr:to>
      <xdr:col>11</xdr:col>
      <xdr:colOff>31750</xdr:colOff>
      <xdr:row>80</xdr:row>
      <xdr:rowOff>128859</xdr:rowOff>
    </xdr:to>
    <xdr:cxnSp macro="">
      <xdr:nvCxnSpPr>
        <xdr:cNvPr id="203" name="直線コネクタ 202">
          <a:extLst>
            <a:ext uri="{FF2B5EF4-FFF2-40B4-BE49-F238E27FC236}">
              <a16:creationId xmlns:a16="http://schemas.microsoft.com/office/drawing/2014/main" id="{48FA4B20-AB20-4392-B55F-10B106548448}"/>
            </a:ext>
          </a:extLst>
        </xdr:cNvPr>
        <xdr:cNvCxnSpPr/>
      </xdr:nvCxnSpPr>
      <xdr:spPr>
        <a:xfrm>
          <a:off x="1447800" y="13838841"/>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95476</xdr:rowOff>
    </xdr:from>
    <xdr:to>
      <xdr:col>11</xdr:col>
      <xdr:colOff>82550</xdr:colOff>
      <xdr:row>81</xdr:row>
      <xdr:rowOff>25626</xdr:rowOff>
    </xdr:to>
    <xdr:sp macro="" textlink="">
      <xdr:nvSpPr>
        <xdr:cNvPr id="204" name="フローチャート: 判断 203">
          <a:extLst>
            <a:ext uri="{FF2B5EF4-FFF2-40B4-BE49-F238E27FC236}">
              <a16:creationId xmlns:a16="http://schemas.microsoft.com/office/drawing/2014/main" id="{C6427335-473E-43C2-8598-B933569FC87E}"/>
            </a:ext>
          </a:extLst>
        </xdr:cNvPr>
        <xdr:cNvSpPr/>
      </xdr:nvSpPr>
      <xdr:spPr>
        <a:xfrm>
          <a:off x="2286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10403</xdr:rowOff>
    </xdr:from>
    <xdr:ext cx="762000" cy="259045"/>
    <xdr:sp macro="" textlink="">
      <xdr:nvSpPr>
        <xdr:cNvPr id="205" name="テキスト ボックス 204">
          <a:extLst>
            <a:ext uri="{FF2B5EF4-FFF2-40B4-BE49-F238E27FC236}">
              <a16:creationId xmlns:a16="http://schemas.microsoft.com/office/drawing/2014/main" id="{3333E6D1-09D6-4A4E-B4C5-C607AED107C8}"/>
            </a:ext>
          </a:extLst>
        </xdr:cNvPr>
        <xdr:cNvSpPr txBox="1"/>
      </xdr:nvSpPr>
      <xdr:spPr>
        <a:xfrm>
          <a:off x="1955800" y="138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82477</xdr:rowOff>
    </xdr:from>
    <xdr:to>
      <xdr:col>7</xdr:col>
      <xdr:colOff>31750</xdr:colOff>
      <xdr:row>81</xdr:row>
      <xdr:rowOff>12627</xdr:rowOff>
    </xdr:to>
    <xdr:sp macro="" textlink="">
      <xdr:nvSpPr>
        <xdr:cNvPr id="206" name="フローチャート: 判断 205">
          <a:extLst>
            <a:ext uri="{FF2B5EF4-FFF2-40B4-BE49-F238E27FC236}">
              <a16:creationId xmlns:a16="http://schemas.microsoft.com/office/drawing/2014/main" id="{929B34C6-8FF8-4C1D-A061-57A6A8B3615C}"/>
            </a:ext>
          </a:extLst>
        </xdr:cNvPr>
        <xdr:cNvSpPr/>
      </xdr:nvSpPr>
      <xdr:spPr>
        <a:xfrm>
          <a:off x="1397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168854</xdr:rowOff>
    </xdr:from>
    <xdr:ext cx="762000" cy="259045"/>
    <xdr:sp macro="" textlink="">
      <xdr:nvSpPr>
        <xdr:cNvPr id="207" name="テキスト ボックス 206">
          <a:extLst>
            <a:ext uri="{FF2B5EF4-FFF2-40B4-BE49-F238E27FC236}">
              <a16:creationId xmlns:a16="http://schemas.microsoft.com/office/drawing/2014/main" id="{32DF2EED-C20D-4C24-B170-A16E10420EF9}"/>
            </a:ext>
          </a:extLst>
        </xdr:cNvPr>
        <xdr:cNvSpPr txBox="1"/>
      </xdr:nvSpPr>
      <xdr:spPr>
        <a:xfrm>
          <a:off x="1066800" y="1388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981692D-1EA6-4496-BB23-8108E780F4D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B913E3B-AA96-4A90-A72B-B8A78E931DF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6264629-9ECD-4964-AB0F-4E0FC956372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F58E87A-CA51-4EAB-8841-493ADC67FF4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6FA64BA-C81E-4259-B8F4-23BB6433CB2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14615</xdr:rowOff>
    </xdr:from>
    <xdr:to>
      <xdr:col>23</xdr:col>
      <xdr:colOff>184150</xdr:colOff>
      <xdr:row>81</xdr:row>
      <xdr:rowOff>116215</xdr:rowOff>
    </xdr:to>
    <xdr:sp macro="" textlink="">
      <xdr:nvSpPr>
        <xdr:cNvPr id="213" name="楕円 212">
          <a:extLst>
            <a:ext uri="{FF2B5EF4-FFF2-40B4-BE49-F238E27FC236}">
              <a16:creationId xmlns:a16="http://schemas.microsoft.com/office/drawing/2014/main" id="{361B6737-7F8E-4DB9-985A-4B443E85B3B9}"/>
            </a:ext>
          </a:extLst>
        </xdr:cNvPr>
        <xdr:cNvSpPr/>
      </xdr:nvSpPr>
      <xdr:spPr>
        <a:xfrm>
          <a:off x="4902200" y="1390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31142</xdr:rowOff>
    </xdr:from>
    <xdr:ext cx="762000" cy="259045"/>
    <xdr:sp macro="" textlink="">
      <xdr:nvSpPr>
        <xdr:cNvPr id="214" name="人件費・物件費等の状況該当値テキスト">
          <a:extLst>
            <a:ext uri="{FF2B5EF4-FFF2-40B4-BE49-F238E27FC236}">
              <a16:creationId xmlns:a16="http://schemas.microsoft.com/office/drawing/2014/main" id="{4F54F28D-D0F5-4F31-B21B-39891B075636}"/>
            </a:ext>
          </a:extLst>
        </xdr:cNvPr>
        <xdr:cNvSpPr txBox="1"/>
      </xdr:nvSpPr>
      <xdr:spPr>
        <a:xfrm>
          <a:off x="5041900" y="1374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127518</xdr:rowOff>
    </xdr:from>
    <xdr:to>
      <xdr:col>19</xdr:col>
      <xdr:colOff>184150</xdr:colOff>
      <xdr:row>81</xdr:row>
      <xdr:rowOff>57668</xdr:rowOff>
    </xdr:to>
    <xdr:sp macro="" textlink="">
      <xdr:nvSpPr>
        <xdr:cNvPr id="215" name="楕円 214">
          <a:extLst>
            <a:ext uri="{FF2B5EF4-FFF2-40B4-BE49-F238E27FC236}">
              <a16:creationId xmlns:a16="http://schemas.microsoft.com/office/drawing/2014/main" id="{74419B06-B5FA-475B-8A41-690B5354D27C}"/>
            </a:ext>
          </a:extLst>
        </xdr:cNvPr>
        <xdr:cNvSpPr/>
      </xdr:nvSpPr>
      <xdr:spPr>
        <a:xfrm>
          <a:off x="4064000" y="1384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67845</xdr:rowOff>
    </xdr:from>
    <xdr:ext cx="736600" cy="259045"/>
    <xdr:sp macro="" textlink="">
      <xdr:nvSpPr>
        <xdr:cNvPr id="216" name="テキスト ボックス 215">
          <a:extLst>
            <a:ext uri="{FF2B5EF4-FFF2-40B4-BE49-F238E27FC236}">
              <a16:creationId xmlns:a16="http://schemas.microsoft.com/office/drawing/2014/main" id="{F048E93D-263D-4D2C-ADD4-56585108C762}"/>
            </a:ext>
          </a:extLst>
        </xdr:cNvPr>
        <xdr:cNvSpPr txBox="1"/>
      </xdr:nvSpPr>
      <xdr:spPr>
        <a:xfrm>
          <a:off x="3733800" y="13612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110920</xdr:rowOff>
    </xdr:from>
    <xdr:to>
      <xdr:col>15</xdr:col>
      <xdr:colOff>133350</xdr:colOff>
      <xdr:row>81</xdr:row>
      <xdr:rowOff>41070</xdr:rowOff>
    </xdr:to>
    <xdr:sp macro="" textlink="">
      <xdr:nvSpPr>
        <xdr:cNvPr id="217" name="楕円 216">
          <a:extLst>
            <a:ext uri="{FF2B5EF4-FFF2-40B4-BE49-F238E27FC236}">
              <a16:creationId xmlns:a16="http://schemas.microsoft.com/office/drawing/2014/main" id="{4BA9879A-79A4-434A-A896-F6D9E0F54E89}"/>
            </a:ext>
          </a:extLst>
        </xdr:cNvPr>
        <xdr:cNvSpPr/>
      </xdr:nvSpPr>
      <xdr:spPr>
        <a:xfrm>
          <a:off x="3175000" y="138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51247</xdr:rowOff>
    </xdr:from>
    <xdr:ext cx="762000" cy="259045"/>
    <xdr:sp macro="" textlink="">
      <xdr:nvSpPr>
        <xdr:cNvPr id="218" name="テキスト ボックス 217">
          <a:extLst>
            <a:ext uri="{FF2B5EF4-FFF2-40B4-BE49-F238E27FC236}">
              <a16:creationId xmlns:a16="http://schemas.microsoft.com/office/drawing/2014/main" id="{127DFA5E-CAA1-4EF9-9049-84770353F4AD}"/>
            </a:ext>
          </a:extLst>
        </xdr:cNvPr>
        <xdr:cNvSpPr txBox="1"/>
      </xdr:nvSpPr>
      <xdr:spPr>
        <a:xfrm>
          <a:off x="2844800" y="135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78059</xdr:rowOff>
    </xdr:from>
    <xdr:to>
      <xdr:col>11</xdr:col>
      <xdr:colOff>82550</xdr:colOff>
      <xdr:row>81</xdr:row>
      <xdr:rowOff>8209</xdr:rowOff>
    </xdr:to>
    <xdr:sp macro="" textlink="">
      <xdr:nvSpPr>
        <xdr:cNvPr id="219" name="楕円 218">
          <a:extLst>
            <a:ext uri="{FF2B5EF4-FFF2-40B4-BE49-F238E27FC236}">
              <a16:creationId xmlns:a16="http://schemas.microsoft.com/office/drawing/2014/main" id="{19F9ED71-904E-4654-8D0C-FC4D709963BB}"/>
            </a:ext>
          </a:extLst>
        </xdr:cNvPr>
        <xdr:cNvSpPr/>
      </xdr:nvSpPr>
      <xdr:spPr>
        <a:xfrm>
          <a:off x="2286000" y="137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18386</xdr:rowOff>
    </xdr:from>
    <xdr:ext cx="762000" cy="259045"/>
    <xdr:sp macro="" textlink="">
      <xdr:nvSpPr>
        <xdr:cNvPr id="220" name="テキスト ボックス 219">
          <a:extLst>
            <a:ext uri="{FF2B5EF4-FFF2-40B4-BE49-F238E27FC236}">
              <a16:creationId xmlns:a16="http://schemas.microsoft.com/office/drawing/2014/main" id="{87CE842C-C760-4AC1-A9A1-EC06254BA8A8}"/>
            </a:ext>
          </a:extLst>
        </xdr:cNvPr>
        <xdr:cNvSpPr txBox="1"/>
      </xdr:nvSpPr>
      <xdr:spPr>
        <a:xfrm>
          <a:off x="1955800" y="1356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72041</xdr:rowOff>
    </xdr:from>
    <xdr:to>
      <xdr:col>7</xdr:col>
      <xdr:colOff>31750</xdr:colOff>
      <xdr:row>81</xdr:row>
      <xdr:rowOff>2191</xdr:rowOff>
    </xdr:to>
    <xdr:sp macro="" textlink="">
      <xdr:nvSpPr>
        <xdr:cNvPr id="221" name="楕円 220">
          <a:extLst>
            <a:ext uri="{FF2B5EF4-FFF2-40B4-BE49-F238E27FC236}">
              <a16:creationId xmlns:a16="http://schemas.microsoft.com/office/drawing/2014/main" id="{689F8303-2A44-4857-B7CA-2CE583644BF2}"/>
            </a:ext>
          </a:extLst>
        </xdr:cNvPr>
        <xdr:cNvSpPr/>
      </xdr:nvSpPr>
      <xdr:spPr>
        <a:xfrm>
          <a:off x="1397000" y="13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12368</xdr:rowOff>
    </xdr:from>
    <xdr:ext cx="762000" cy="259045"/>
    <xdr:sp macro="" textlink="">
      <xdr:nvSpPr>
        <xdr:cNvPr id="222" name="テキスト ボックス 221">
          <a:extLst>
            <a:ext uri="{FF2B5EF4-FFF2-40B4-BE49-F238E27FC236}">
              <a16:creationId xmlns:a16="http://schemas.microsoft.com/office/drawing/2014/main" id="{1C36CCB9-8C61-47F5-920B-BDE38303EDA2}"/>
            </a:ext>
          </a:extLst>
        </xdr:cNvPr>
        <xdr:cNvSpPr txBox="1"/>
      </xdr:nvSpPr>
      <xdr:spPr>
        <a:xfrm>
          <a:off x="1066800" y="1355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8C85207-3F2D-4449-9DA0-4CEFE7500BD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52DCA725-9CE9-4710-9654-2DB69DD4FCE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750261C3-A1B2-4AA7-9FD3-A52525AAE3D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9F48F13-A8C8-4130-A76E-D5C468ACCDD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8E284AF7-3717-4122-90EE-2664E788EF0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645B61DB-2249-4923-BAC7-A5820EF84CD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7C53334D-3E34-4AD2-941F-E2E0F825D49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CB729C6E-2BB4-43B5-BDD5-7DEEE797073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EA6E4769-9BF6-42C3-9E0E-66A09D32A6B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14DC6949-E373-4851-939A-CD5DE47A99E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CF7EB0D-DD7B-43B7-B5B1-20081BC5A36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7E6A3B96-326B-4DD5-91E9-D9F8EA23F9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496178FD-AADD-4F03-BE15-7F4D0259AD8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類似団体平均よりも高い数値で推移している。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当町では職員数が少ないため、給与制度の改正でなくとも、職員の異動によって指数に大きな増減が生じやすい。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FDBC7D85-CD1E-4D74-95DB-678C9B70F40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A2B093C-FA4C-488B-89A8-074D5CABBB6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99ED89CA-635D-49D9-A84B-8FBE53D425AD}"/>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6E07FAB7-1F85-49BD-BE04-4AB0B7970D0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9510E598-DBA9-4987-8BCF-0C3942B432D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2990782B-41CA-4E1B-B17C-C0E54A8763B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B8DBB25D-86A5-4AED-BA73-62E85A0E4A8C}"/>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36FEBEEF-1502-4B88-A401-410A995416A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2E99BF8-5C4C-449E-832C-9F28FE74BAE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99B7D35A-8F89-439D-9C67-7A2BF7BB98C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D8F54D38-A1E3-49AE-9400-DDE7A0CFD78E}"/>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4BBCFDB0-2AE2-441F-9086-D8A4A9AF30C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C0C3FA7C-B598-43BF-A5B8-1CEB973D0FC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DAA12FC-C0F6-459D-BA1D-E5E9C9A2919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B9EA146-1DD3-4F7F-9544-C3CFF7B23BD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7879339E-6FFF-4512-BA70-901D023C440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B9ADB47-7D31-4C37-A1BF-5C28774A847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5FB120DE-66A8-4BB6-B501-270743D6BA6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5B83A3DC-35B6-4418-8733-F6362C8F3724}"/>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C25B6833-FF71-4E97-A71B-B7A86A324EBE}"/>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6EB34150-3FD3-4250-9152-76895728A4DE}"/>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AD24B80A-E142-46E2-A51E-E86F56C2FF34}"/>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D13317E9-0E44-4450-9308-EFD92D8D3BA0}"/>
            </a:ext>
          </a:extLst>
        </xdr:cNvPr>
        <xdr:cNvCxnSpPr/>
      </xdr:nvCxnSpPr>
      <xdr:spPr>
        <a:xfrm flipV="1">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22EF440A-D01E-4BFC-9756-B0E5FA492068}"/>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DDDCF43D-8A21-4E59-B2C3-AA166DD4886F}"/>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88</xdr:row>
      <xdr:rowOff>22982</xdr:rowOff>
    </xdr:to>
    <xdr:cxnSp macro="">
      <xdr:nvCxnSpPr>
        <xdr:cNvPr id="261" name="直線コネクタ 260">
          <a:extLst>
            <a:ext uri="{FF2B5EF4-FFF2-40B4-BE49-F238E27FC236}">
              <a16:creationId xmlns:a16="http://schemas.microsoft.com/office/drawing/2014/main" id="{2AFC4B86-6B17-4747-AB0B-AC72E7030785}"/>
            </a:ext>
          </a:extLst>
        </xdr:cNvPr>
        <xdr:cNvCxnSpPr/>
      </xdr:nvCxnSpPr>
      <xdr:spPr>
        <a:xfrm flipV="1">
          <a:off x="15290800" y="14938223"/>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A6C45CA9-795A-493E-BE08-8C0B5C842A37}"/>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E895FDDA-929C-44C2-A5A7-3A81100FCB6A}"/>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88</xdr:row>
      <xdr:rowOff>22982</xdr:rowOff>
    </xdr:to>
    <xdr:cxnSp macro="">
      <xdr:nvCxnSpPr>
        <xdr:cNvPr id="264" name="直線コネクタ 263">
          <a:extLst>
            <a:ext uri="{FF2B5EF4-FFF2-40B4-BE49-F238E27FC236}">
              <a16:creationId xmlns:a16="http://schemas.microsoft.com/office/drawing/2014/main" id="{F55412F9-5233-4B86-8AB3-69F4E2E7E59A}"/>
            </a:ext>
          </a:extLst>
        </xdr:cNvPr>
        <xdr:cNvCxnSpPr/>
      </xdr:nvCxnSpPr>
      <xdr:spPr>
        <a:xfrm>
          <a:off x="14401800" y="14903752"/>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5" name="フローチャート: 判断 264">
          <a:extLst>
            <a:ext uri="{FF2B5EF4-FFF2-40B4-BE49-F238E27FC236}">
              <a16:creationId xmlns:a16="http://schemas.microsoft.com/office/drawing/2014/main" id="{A00287D7-8053-4B5E-B992-5B9282C30AEA}"/>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47B059C9-570D-478F-86C5-FCAB4D88B641}"/>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113998</xdr:rowOff>
    </xdr:to>
    <xdr:cxnSp macro="">
      <xdr:nvCxnSpPr>
        <xdr:cNvPr id="267" name="直線コネクタ 266">
          <a:extLst>
            <a:ext uri="{FF2B5EF4-FFF2-40B4-BE49-F238E27FC236}">
              <a16:creationId xmlns:a16="http://schemas.microsoft.com/office/drawing/2014/main" id="{B4671977-1A5E-44AF-9AD3-D2E0240BAF3F}"/>
            </a:ext>
          </a:extLst>
        </xdr:cNvPr>
        <xdr:cNvCxnSpPr/>
      </xdr:nvCxnSpPr>
      <xdr:spPr>
        <a:xfrm flipV="1">
          <a:off x="13512800" y="149037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8" name="フローチャート: 判断 267">
          <a:extLst>
            <a:ext uri="{FF2B5EF4-FFF2-40B4-BE49-F238E27FC236}">
              <a16:creationId xmlns:a16="http://schemas.microsoft.com/office/drawing/2014/main" id="{D8733C46-544B-40AF-876A-1D563CD4DA07}"/>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4E02532C-2604-449E-BA06-5622C26942F6}"/>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0" name="フローチャート: 判断 269">
          <a:extLst>
            <a:ext uri="{FF2B5EF4-FFF2-40B4-BE49-F238E27FC236}">
              <a16:creationId xmlns:a16="http://schemas.microsoft.com/office/drawing/2014/main" id="{F6F20A45-35EF-4676-8719-DD24A71F689F}"/>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1A96AA2D-71F7-4ACA-91FA-3FAB0B7C0E2F}"/>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7FC38DA-EE5D-4BA2-AA2E-C9366CDF988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F33409F-4744-4060-9C33-DE344B4A572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7721951-7410-417D-BC37-72F719AC8C2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5A751A7-39AC-4DEB-A9DF-D388875620F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88023E7-2963-482C-B737-A725A95FC79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a:extLst>
            <a:ext uri="{FF2B5EF4-FFF2-40B4-BE49-F238E27FC236}">
              <a16:creationId xmlns:a16="http://schemas.microsoft.com/office/drawing/2014/main" id="{3727C256-2BD5-4E3E-A8B2-C2400812CDA5}"/>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a:extLst>
            <a:ext uri="{FF2B5EF4-FFF2-40B4-BE49-F238E27FC236}">
              <a16:creationId xmlns:a16="http://schemas.microsoft.com/office/drawing/2014/main" id="{34125EA0-270E-4DC4-8D6C-0A72AB88D712}"/>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9" name="楕円 278">
          <a:extLst>
            <a:ext uri="{FF2B5EF4-FFF2-40B4-BE49-F238E27FC236}">
              <a16:creationId xmlns:a16="http://schemas.microsoft.com/office/drawing/2014/main" id="{5C3E55BB-6668-431D-9A0A-A2CF3A3ACECE}"/>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0" name="テキスト ボックス 279">
          <a:extLst>
            <a:ext uri="{FF2B5EF4-FFF2-40B4-BE49-F238E27FC236}">
              <a16:creationId xmlns:a16="http://schemas.microsoft.com/office/drawing/2014/main" id="{65E1CABC-D2B9-4CE8-B02C-962466745FB5}"/>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1" name="楕円 280">
          <a:extLst>
            <a:ext uri="{FF2B5EF4-FFF2-40B4-BE49-F238E27FC236}">
              <a16:creationId xmlns:a16="http://schemas.microsoft.com/office/drawing/2014/main" id="{CD75D3FB-1F61-40A3-8118-DF856DF4719A}"/>
            </a:ext>
          </a:extLst>
        </xdr:cNvPr>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2" name="テキスト ボックス 281">
          <a:extLst>
            <a:ext uri="{FF2B5EF4-FFF2-40B4-BE49-F238E27FC236}">
              <a16:creationId xmlns:a16="http://schemas.microsoft.com/office/drawing/2014/main" id="{C7C8471F-E4BB-4D36-BDD2-0114AF753581}"/>
            </a:ext>
          </a:extLst>
        </xdr:cNvPr>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a:extLst>
            <a:ext uri="{FF2B5EF4-FFF2-40B4-BE49-F238E27FC236}">
              <a16:creationId xmlns:a16="http://schemas.microsoft.com/office/drawing/2014/main" id="{07696EE7-418C-4DCC-BAE9-98356CC4666A}"/>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a:extLst>
            <a:ext uri="{FF2B5EF4-FFF2-40B4-BE49-F238E27FC236}">
              <a16:creationId xmlns:a16="http://schemas.microsoft.com/office/drawing/2014/main" id="{9EC5900D-DEFB-48E2-8C5A-727B7AE3922F}"/>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5" name="楕円 284">
          <a:extLst>
            <a:ext uri="{FF2B5EF4-FFF2-40B4-BE49-F238E27FC236}">
              <a16:creationId xmlns:a16="http://schemas.microsoft.com/office/drawing/2014/main" id="{0D592C5F-7D04-406D-8D73-FEF12D5B33C0}"/>
            </a:ext>
          </a:extLst>
        </xdr:cNvPr>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id="{31CC8C7F-0205-4EC5-B742-888A2D1774A8}"/>
            </a:ext>
          </a:extLst>
        </xdr:cNvPr>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9207086-115B-4236-BEEA-0D243945787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247E5DB8-D5ED-4277-B95E-B95ECDA88C2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40DAA318-A33B-48EC-ABCE-7F15E6B9920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8B6B98F2-861A-43C9-B89B-B8326A473B7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DCEE617-74F3-45EE-B71A-01630E83838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B185C65-A42C-49A1-B484-680D6263743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DC022EC-255E-49AE-973C-742C4D8139C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C5E5621-5BFA-43FE-9C0F-1C6DFC60CE3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EBFC856B-582C-4402-9FBA-11307FD4291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C56A7FF-D0E9-4CDD-AE3A-585F7AAFAFD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74941EA8-DE43-4FAE-89AF-286EE9D6082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1948BAD-BD76-4C4F-8889-0B1BCE5EFEF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4088BF60-FC58-4C58-8825-CD244B314F7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退職者の不補充等により、集中改革プランで掲げた職員の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％削減を早期に達成していることから、類似団体平均を下回っている。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今後も計画的に、一般職員または臨時職員の採用、あるいは業務の民間委託等の検討をしていきたい。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8405464A-9FC5-441B-9A46-225FBB0CE66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A43284D-E425-4D79-A8EF-F57B513F53B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D1454A8-2486-46A3-8038-2A298B9F266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997066D-D0C1-4DEF-A960-9CCD50D7109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7ABADAD8-FC9D-4437-A0F6-5193198CA96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AC6FE7CB-1E45-465B-B8D2-91292EE3E57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F1D63ABB-BC77-4329-BCE1-575E1530C7D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855AA521-6EE5-4136-A66E-6E0C6E26F54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47281F4F-E00B-4F5D-9CAF-EF7C636E626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CF56BFE-9729-4339-8F5B-CD77D26824C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36ADC86A-2A02-4889-84BC-7D46A989222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A24C9FEB-9468-4E1F-A26A-A248C0E028D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8BE16A05-7A83-4136-8EA0-1AFECF815FC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2B16F26-B439-468D-8E6F-7F1DEDDBBF8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6AD8C66F-A898-49B4-8232-EBBA5ABCA0B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F2EC62DA-F4ED-426A-B985-1ABD40B6CD5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227C04B6-9E8C-49A2-B5BE-8BA7601DCCE3}"/>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A380EF1-23BB-422B-B0EA-E491F1FD7605}"/>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2A0BF67-BA8C-499E-8F7E-1E4F84EB5BBD}"/>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F10807C6-3DDE-4AA3-99B6-B6185FC2399D}"/>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AAD2EB3F-7E4B-4816-8803-1B4C71D36C6F}"/>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153162</xdr:rowOff>
    </xdr:to>
    <xdr:cxnSp macro="">
      <xdr:nvCxnSpPr>
        <xdr:cNvPr id="321" name="直線コネクタ 320">
          <a:extLst>
            <a:ext uri="{FF2B5EF4-FFF2-40B4-BE49-F238E27FC236}">
              <a16:creationId xmlns:a16="http://schemas.microsoft.com/office/drawing/2014/main" id="{5FFFB429-A8F4-47EB-B892-C11BE610B680}"/>
            </a:ext>
          </a:extLst>
        </xdr:cNvPr>
        <xdr:cNvCxnSpPr/>
      </xdr:nvCxnSpPr>
      <xdr:spPr>
        <a:xfrm>
          <a:off x="16179800" y="10541635"/>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5D9AA3AF-F65D-4D00-9B11-8E51D5B4C998}"/>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96E1C957-54DC-43EE-BB6A-3EC8721FAB46}"/>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66294</xdr:rowOff>
    </xdr:from>
    <xdr:to>
      <xdr:col>77</xdr:col>
      <xdr:colOff>44450</xdr:colOff>
      <xdr:row>61</xdr:row>
      <xdr:rowOff>83185</xdr:rowOff>
    </xdr:to>
    <xdr:cxnSp macro="">
      <xdr:nvCxnSpPr>
        <xdr:cNvPr id="324" name="直線コネクタ 323">
          <a:extLst>
            <a:ext uri="{FF2B5EF4-FFF2-40B4-BE49-F238E27FC236}">
              <a16:creationId xmlns:a16="http://schemas.microsoft.com/office/drawing/2014/main" id="{5F1CD204-3EF2-4699-AB7A-6A9E07266F29}"/>
            </a:ext>
          </a:extLst>
        </xdr:cNvPr>
        <xdr:cNvCxnSpPr/>
      </xdr:nvCxnSpPr>
      <xdr:spPr>
        <a:xfrm>
          <a:off x="15290800" y="1052474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E5A040DF-8194-4C80-A8F4-BB5C42DBAB86}"/>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434069D4-06FB-4F80-AC82-2C038861F345}"/>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16425</xdr:rowOff>
    </xdr:from>
    <xdr:to>
      <xdr:col>72</xdr:col>
      <xdr:colOff>203200</xdr:colOff>
      <xdr:row>61</xdr:row>
      <xdr:rowOff>66294</xdr:rowOff>
    </xdr:to>
    <xdr:cxnSp macro="">
      <xdr:nvCxnSpPr>
        <xdr:cNvPr id="327" name="直線コネクタ 326">
          <a:extLst>
            <a:ext uri="{FF2B5EF4-FFF2-40B4-BE49-F238E27FC236}">
              <a16:creationId xmlns:a16="http://schemas.microsoft.com/office/drawing/2014/main" id="{2C114BC8-A1D3-4F07-889F-895B3A684035}"/>
            </a:ext>
          </a:extLst>
        </xdr:cNvPr>
        <xdr:cNvCxnSpPr/>
      </xdr:nvCxnSpPr>
      <xdr:spPr>
        <a:xfrm>
          <a:off x="14401800" y="10474875"/>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a:extLst>
            <a:ext uri="{FF2B5EF4-FFF2-40B4-BE49-F238E27FC236}">
              <a16:creationId xmlns:a16="http://schemas.microsoft.com/office/drawing/2014/main" id="{84632F7E-B30B-49DC-9EB3-740D852CB0CD}"/>
            </a:ext>
          </a:extLst>
        </xdr:cNvPr>
        <xdr:cNvSpPr/>
      </xdr:nvSpPr>
      <xdr:spPr>
        <a:xfrm>
          <a:off x="15240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68766</xdr:rowOff>
    </xdr:from>
    <xdr:ext cx="762000" cy="259045"/>
    <xdr:sp macro="" textlink="">
      <xdr:nvSpPr>
        <xdr:cNvPr id="329" name="テキスト ボックス 328">
          <a:extLst>
            <a:ext uri="{FF2B5EF4-FFF2-40B4-BE49-F238E27FC236}">
              <a16:creationId xmlns:a16="http://schemas.microsoft.com/office/drawing/2014/main" id="{E561634B-4514-44B7-80D1-A732C68DA6C1}"/>
            </a:ext>
          </a:extLst>
        </xdr:cNvPr>
        <xdr:cNvSpPr txBox="1"/>
      </xdr:nvSpPr>
      <xdr:spPr>
        <a:xfrm>
          <a:off x="14909800" y="10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16425</xdr:rowOff>
    </xdr:from>
    <xdr:to>
      <xdr:col>68</xdr:col>
      <xdr:colOff>152400</xdr:colOff>
      <xdr:row>61</xdr:row>
      <xdr:rowOff>67098</xdr:rowOff>
    </xdr:to>
    <xdr:cxnSp macro="">
      <xdr:nvCxnSpPr>
        <xdr:cNvPr id="330" name="直線コネクタ 329">
          <a:extLst>
            <a:ext uri="{FF2B5EF4-FFF2-40B4-BE49-F238E27FC236}">
              <a16:creationId xmlns:a16="http://schemas.microsoft.com/office/drawing/2014/main" id="{85DEA1DD-675E-40EA-B488-F3937C918AAD}"/>
            </a:ext>
          </a:extLst>
        </xdr:cNvPr>
        <xdr:cNvCxnSpPr/>
      </xdr:nvCxnSpPr>
      <xdr:spPr>
        <a:xfrm flipV="1">
          <a:off x="13512800" y="104748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142579</xdr:rowOff>
    </xdr:from>
    <xdr:to>
      <xdr:col>68</xdr:col>
      <xdr:colOff>203200</xdr:colOff>
      <xdr:row>62</xdr:row>
      <xdr:rowOff>72729</xdr:rowOff>
    </xdr:to>
    <xdr:sp macro="" textlink="">
      <xdr:nvSpPr>
        <xdr:cNvPr id="331" name="フローチャート: 判断 330">
          <a:extLst>
            <a:ext uri="{FF2B5EF4-FFF2-40B4-BE49-F238E27FC236}">
              <a16:creationId xmlns:a16="http://schemas.microsoft.com/office/drawing/2014/main" id="{1B5A27C4-FA64-4618-BDC7-61F03DDD023C}"/>
            </a:ext>
          </a:extLst>
        </xdr:cNvPr>
        <xdr:cNvSpPr/>
      </xdr:nvSpPr>
      <xdr:spPr>
        <a:xfrm>
          <a:off x="14351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57506</xdr:rowOff>
    </xdr:from>
    <xdr:ext cx="762000" cy="259045"/>
    <xdr:sp macro="" textlink="">
      <xdr:nvSpPr>
        <xdr:cNvPr id="332" name="テキスト ボックス 331">
          <a:extLst>
            <a:ext uri="{FF2B5EF4-FFF2-40B4-BE49-F238E27FC236}">
              <a16:creationId xmlns:a16="http://schemas.microsoft.com/office/drawing/2014/main" id="{FC6ED296-50A9-43A2-9B67-68DC9EB92F1D}"/>
            </a:ext>
          </a:extLst>
        </xdr:cNvPr>
        <xdr:cNvSpPr txBox="1"/>
      </xdr:nvSpPr>
      <xdr:spPr>
        <a:xfrm>
          <a:off x="14020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33" name="フローチャート: 判断 332">
          <a:extLst>
            <a:ext uri="{FF2B5EF4-FFF2-40B4-BE49-F238E27FC236}">
              <a16:creationId xmlns:a16="http://schemas.microsoft.com/office/drawing/2014/main" id="{F761A483-B167-4508-BD7D-BCA67F57C2CB}"/>
            </a:ext>
          </a:extLst>
        </xdr:cNvPr>
        <xdr:cNvSpPr/>
      </xdr:nvSpPr>
      <xdr:spPr>
        <a:xfrm>
          <a:off x="13462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C88A69E0-6CB5-4F6A-96C5-D02CF869D3B9}"/>
            </a:ext>
          </a:extLst>
        </xdr:cNvPr>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26577D6-B6B5-4B2A-B2B5-0D8569C9D2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6CEDEC1-EE20-4D91-B635-613F97209F8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5959A21-4A70-4F11-9E92-CAA836548CD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286F410-A410-4B8A-A125-53A4653AA98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E21B88F-96E9-497D-BA07-45692D29A19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40" name="楕円 339">
          <a:extLst>
            <a:ext uri="{FF2B5EF4-FFF2-40B4-BE49-F238E27FC236}">
              <a16:creationId xmlns:a16="http://schemas.microsoft.com/office/drawing/2014/main" id="{2E2D17EF-B48A-4C17-940C-C9857AB093D2}"/>
            </a:ext>
          </a:extLst>
        </xdr:cNvPr>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118889</xdr:rowOff>
    </xdr:from>
    <xdr:ext cx="762000" cy="259045"/>
    <xdr:sp macro="" textlink="">
      <xdr:nvSpPr>
        <xdr:cNvPr id="341" name="定員管理の状況該当値テキスト">
          <a:extLst>
            <a:ext uri="{FF2B5EF4-FFF2-40B4-BE49-F238E27FC236}">
              <a16:creationId xmlns:a16="http://schemas.microsoft.com/office/drawing/2014/main" id="{C023F6E4-31BE-455F-AD67-0A876A9E3056}"/>
            </a:ext>
          </a:extLst>
        </xdr:cNvPr>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2" name="楕円 341">
          <a:extLst>
            <a:ext uri="{FF2B5EF4-FFF2-40B4-BE49-F238E27FC236}">
              <a16:creationId xmlns:a16="http://schemas.microsoft.com/office/drawing/2014/main" id="{4DCBFE53-25D1-4CBF-A4D0-7B0A1EA16914}"/>
            </a:ext>
          </a:extLst>
        </xdr:cNvPr>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3" name="テキスト ボックス 342">
          <a:extLst>
            <a:ext uri="{FF2B5EF4-FFF2-40B4-BE49-F238E27FC236}">
              <a16:creationId xmlns:a16="http://schemas.microsoft.com/office/drawing/2014/main" id="{93B6FDEF-84D6-4602-89DC-F2EE464EF08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15494</xdr:rowOff>
    </xdr:from>
    <xdr:to>
      <xdr:col>73</xdr:col>
      <xdr:colOff>44450</xdr:colOff>
      <xdr:row>61</xdr:row>
      <xdr:rowOff>117094</xdr:rowOff>
    </xdr:to>
    <xdr:sp macro="" textlink="">
      <xdr:nvSpPr>
        <xdr:cNvPr id="344" name="楕円 343">
          <a:extLst>
            <a:ext uri="{FF2B5EF4-FFF2-40B4-BE49-F238E27FC236}">
              <a16:creationId xmlns:a16="http://schemas.microsoft.com/office/drawing/2014/main" id="{6031A878-800A-47C6-94AE-D5037D687FAC}"/>
            </a:ext>
          </a:extLst>
        </xdr:cNvPr>
        <xdr:cNvSpPr/>
      </xdr:nvSpPr>
      <xdr:spPr>
        <a:xfrm>
          <a:off x="15240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127271</xdr:rowOff>
    </xdr:from>
    <xdr:ext cx="762000" cy="259045"/>
    <xdr:sp macro="" textlink="">
      <xdr:nvSpPr>
        <xdr:cNvPr id="345" name="テキスト ボックス 344">
          <a:extLst>
            <a:ext uri="{FF2B5EF4-FFF2-40B4-BE49-F238E27FC236}">
              <a16:creationId xmlns:a16="http://schemas.microsoft.com/office/drawing/2014/main" id="{0843B613-F4B8-4DF7-A6E7-0A170C360BA5}"/>
            </a:ext>
          </a:extLst>
        </xdr:cNvPr>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137075</xdr:rowOff>
    </xdr:from>
    <xdr:to>
      <xdr:col>68</xdr:col>
      <xdr:colOff>203200</xdr:colOff>
      <xdr:row>61</xdr:row>
      <xdr:rowOff>67225</xdr:rowOff>
    </xdr:to>
    <xdr:sp macro="" textlink="">
      <xdr:nvSpPr>
        <xdr:cNvPr id="346" name="楕円 345">
          <a:extLst>
            <a:ext uri="{FF2B5EF4-FFF2-40B4-BE49-F238E27FC236}">
              <a16:creationId xmlns:a16="http://schemas.microsoft.com/office/drawing/2014/main" id="{AC80CCE0-1FB1-45E6-AC68-2EFD7D0EFE76}"/>
            </a:ext>
          </a:extLst>
        </xdr:cNvPr>
        <xdr:cNvSpPr/>
      </xdr:nvSpPr>
      <xdr:spPr>
        <a:xfrm>
          <a:off x="14351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77402</xdr:rowOff>
    </xdr:from>
    <xdr:ext cx="762000" cy="259045"/>
    <xdr:sp macro="" textlink="">
      <xdr:nvSpPr>
        <xdr:cNvPr id="347" name="テキスト ボックス 346">
          <a:extLst>
            <a:ext uri="{FF2B5EF4-FFF2-40B4-BE49-F238E27FC236}">
              <a16:creationId xmlns:a16="http://schemas.microsoft.com/office/drawing/2014/main" id="{0B751666-4D45-404E-A35A-3D8118894F8F}"/>
            </a:ext>
          </a:extLst>
        </xdr:cNvPr>
        <xdr:cNvSpPr txBox="1"/>
      </xdr:nvSpPr>
      <xdr:spPr>
        <a:xfrm>
          <a:off x="14020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48" name="楕円 347">
          <a:extLst>
            <a:ext uri="{FF2B5EF4-FFF2-40B4-BE49-F238E27FC236}">
              <a16:creationId xmlns:a16="http://schemas.microsoft.com/office/drawing/2014/main" id="{9B6F89E7-C1E1-4594-A008-A427DB89ED2E}"/>
            </a:ext>
          </a:extLst>
        </xdr:cNvPr>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49" name="テキスト ボックス 348">
          <a:extLst>
            <a:ext uri="{FF2B5EF4-FFF2-40B4-BE49-F238E27FC236}">
              <a16:creationId xmlns:a16="http://schemas.microsoft.com/office/drawing/2014/main" id="{7F06BD70-3256-4F42-93D2-A09872617FE5}"/>
            </a:ext>
          </a:extLst>
        </xdr:cNvPr>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EC3AE9AD-B8F2-4C0A-8027-360198395C1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50907612-C92C-4659-B53A-0B9F19D048A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C5B0796E-6238-4793-940D-5601C00F731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455AA5F5-C3E3-477B-88AD-DCDC4D353B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F0AA9956-6D84-4BFC-8F98-272729440B0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84FFC226-539D-455F-A39F-13498ACB3D6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69E41197-4562-4F32-ADD5-C1DFA1F0D71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DBB2064E-1790-4282-B192-2DC6FD4E68C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20500A19-E0E0-43BF-9967-4011E294858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17BCBAD-CC96-4110-AB39-81AC4E2834D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44B1701-1D0B-479D-A34B-1CEDB60198B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C7861D6D-46E5-4495-95E0-0C7BC1DA140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EE6C8404-274B-4AA7-A80E-7BEC39C7D51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年度は、大規模建設事業の地方債償還が始まったことから、元利償還金は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百万円の増加（対前年度比）となった。そして、標準財政規模は前年度に近い値であったことから、比率は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公債費の動向については、令和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年度がピークと見ている。また、償還金の一部は基準財政需要額に算入される見込みのため、標準財政規模に大きな変動がなければ、実質公債費比率は減少するものと考えられる。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4766E416-CEC1-4923-9A09-A6778AB717A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C29C60B-0DAE-4AF9-8677-2818E25A6C5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52F47CE6-30D8-43D8-8B2C-AAB9D21D4D2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1DCA7695-89EB-4240-A5AD-C8752F89E07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375E2C90-670C-4A76-BD9C-A10F31C0E23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86DC0981-2B59-4BE8-BCAC-E7003049D7A2}"/>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190DDAFF-734B-43F6-B7EA-58C9911928D5}"/>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CB0773A7-2F40-4465-8784-4F405FF0438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16BBC018-5957-420D-840B-2CE81FF27BFB}"/>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94648315-0EC2-48AA-97ED-58BE497D50F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CE6FF04B-CB9F-436C-B330-EF540B1DFE43}"/>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350E91E8-AE88-45FC-AA9F-DAB31CECD2E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10E70B1-4C25-4DC6-92F4-C38DF295AFA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66C557D5-3342-4EC2-909E-7FFC9250EE84}"/>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2C454F0F-D322-4A94-87D1-15C95F897726}"/>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8AC37F8C-0962-4558-B4F4-CED75BDAEAB3}"/>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12DA15DE-0029-4DDC-BFD5-0EE28E8FA292}"/>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3D084285-82FB-4A86-972A-26B6772D18CE}"/>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40132</xdr:rowOff>
    </xdr:to>
    <xdr:cxnSp macro="">
      <xdr:nvCxnSpPr>
        <xdr:cNvPr id="381" name="直線コネクタ 380">
          <a:extLst>
            <a:ext uri="{FF2B5EF4-FFF2-40B4-BE49-F238E27FC236}">
              <a16:creationId xmlns:a16="http://schemas.microsoft.com/office/drawing/2014/main" id="{FF8DCDB3-20DC-49FF-AD13-8BB8C7825038}"/>
            </a:ext>
          </a:extLst>
        </xdr:cNvPr>
        <xdr:cNvCxnSpPr/>
      </xdr:nvCxnSpPr>
      <xdr:spPr>
        <a:xfrm>
          <a:off x="16179800" y="682091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CF318CA0-B46B-40E4-9670-3A0285C159A7}"/>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7235462C-D5EB-4F40-B7BA-AFE99149DF33}"/>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153670</xdr:rowOff>
    </xdr:to>
    <xdr:cxnSp macro="">
      <xdr:nvCxnSpPr>
        <xdr:cNvPr id="384" name="直線コネクタ 383">
          <a:extLst>
            <a:ext uri="{FF2B5EF4-FFF2-40B4-BE49-F238E27FC236}">
              <a16:creationId xmlns:a16="http://schemas.microsoft.com/office/drawing/2014/main" id="{203516DD-8831-4668-884B-AC104583E70F}"/>
            </a:ext>
          </a:extLst>
        </xdr:cNvPr>
        <xdr:cNvCxnSpPr/>
      </xdr:nvCxnSpPr>
      <xdr:spPr>
        <a:xfrm flipV="1">
          <a:off x="15290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C6225AD7-830C-4F5B-9B3C-D3FC906AD237}"/>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93735EE3-7618-4C99-8538-6B7F25E58B29}"/>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59436</xdr:rowOff>
    </xdr:to>
    <xdr:cxnSp macro="">
      <xdr:nvCxnSpPr>
        <xdr:cNvPr id="387" name="直線コネクタ 386">
          <a:extLst>
            <a:ext uri="{FF2B5EF4-FFF2-40B4-BE49-F238E27FC236}">
              <a16:creationId xmlns:a16="http://schemas.microsoft.com/office/drawing/2014/main" id="{D78BDDB3-9A00-45F0-A188-3804740BEC7C}"/>
            </a:ext>
          </a:extLst>
        </xdr:cNvPr>
        <xdr:cNvCxnSpPr/>
      </xdr:nvCxnSpPr>
      <xdr:spPr>
        <a:xfrm flipV="1">
          <a:off x="14401800" y="68402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a:extLst>
            <a:ext uri="{FF2B5EF4-FFF2-40B4-BE49-F238E27FC236}">
              <a16:creationId xmlns:a16="http://schemas.microsoft.com/office/drawing/2014/main" id="{4D6757D7-284E-44D3-AC30-1BCF41C22EC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9" name="テキスト ボックス 388">
          <a:extLst>
            <a:ext uri="{FF2B5EF4-FFF2-40B4-BE49-F238E27FC236}">
              <a16:creationId xmlns:a16="http://schemas.microsoft.com/office/drawing/2014/main" id="{B74E62E7-046B-4094-A5FB-1D99700D2B5D}"/>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107696</xdr:rowOff>
    </xdr:to>
    <xdr:cxnSp macro="">
      <xdr:nvCxnSpPr>
        <xdr:cNvPr id="390" name="直線コネクタ 389">
          <a:extLst>
            <a:ext uri="{FF2B5EF4-FFF2-40B4-BE49-F238E27FC236}">
              <a16:creationId xmlns:a16="http://schemas.microsoft.com/office/drawing/2014/main" id="{6283E554-FC61-47AA-9258-1EC4E7BF0FE2}"/>
            </a:ext>
          </a:extLst>
        </xdr:cNvPr>
        <xdr:cNvCxnSpPr/>
      </xdr:nvCxnSpPr>
      <xdr:spPr>
        <a:xfrm flipV="1">
          <a:off x="13512800" y="691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1" name="フローチャート: 判断 390">
          <a:extLst>
            <a:ext uri="{FF2B5EF4-FFF2-40B4-BE49-F238E27FC236}">
              <a16:creationId xmlns:a16="http://schemas.microsoft.com/office/drawing/2014/main" id="{6C5E346A-CD77-4BE8-ABD6-0D87DC49174B}"/>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2" name="テキスト ボックス 391">
          <a:extLst>
            <a:ext uri="{FF2B5EF4-FFF2-40B4-BE49-F238E27FC236}">
              <a16:creationId xmlns:a16="http://schemas.microsoft.com/office/drawing/2014/main" id="{E91EE4C9-61C5-4A57-87C7-2D89052E4E6A}"/>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3" name="フローチャート: 判断 392">
          <a:extLst>
            <a:ext uri="{FF2B5EF4-FFF2-40B4-BE49-F238E27FC236}">
              <a16:creationId xmlns:a16="http://schemas.microsoft.com/office/drawing/2014/main" id="{8C417C9B-B341-4AA7-8697-B594D978F05D}"/>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4" name="テキスト ボックス 393">
          <a:extLst>
            <a:ext uri="{FF2B5EF4-FFF2-40B4-BE49-F238E27FC236}">
              <a16:creationId xmlns:a16="http://schemas.microsoft.com/office/drawing/2014/main" id="{F281A912-A7EA-4DA5-94CF-5622C635247A}"/>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F00359A-2353-4C66-AEAF-AEEEE62B8F3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6A1D7A4-8BA3-4F57-BE9D-9FE260F4204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F62E5E5-045B-4C9A-9498-585C037773E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DF1A50-9F0D-4AB9-B820-FC1B52B98A5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2873A32-510E-4422-9B2D-2AB9C27847F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400" name="楕円 399">
          <a:extLst>
            <a:ext uri="{FF2B5EF4-FFF2-40B4-BE49-F238E27FC236}">
              <a16:creationId xmlns:a16="http://schemas.microsoft.com/office/drawing/2014/main" id="{E3C64B7B-4A66-4FC2-AB14-5E33F530FA91}"/>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1" name="公債費負担の状況該当値テキスト">
          <a:extLst>
            <a:ext uri="{FF2B5EF4-FFF2-40B4-BE49-F238E27FC236}">
              <a16:creationId xmlns:a16="http://schemas.microsoft.com/office/drawing/2014/main" id="{8985C257-2B56-4526-AA5A-FAA30E1E9C95}"/>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2" name="楕円 401">
          <a:extLst>
            <a:ext uri="{FF2B5EF4-FFF2-40B4-BE49-F238E27FC236}">
              <a16:creationId xmlns:a16="http://schemas.microsoft.com/office/drawing/2014/main" id="{1045CEA6-85FD-4EDB-B3B2-F2D8E660F351}"/>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3" name="テキスト ボックス 402">
          <a:extLst>
            <a:ext uri="{FF2B5EF4-FFF2-40B4-BE49-F238E27FC236}">
              <a16:creationId xmlns:a16="http://schemas.microsoft.com/office/drawing/2014/main" id="{91178E74-A4AC-407A-9D2B-BFF692ECB96A}"/>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4" name="楕円 403">
          <a:extLst>
            <a:ext uri="{FF2B5EF4-FFF2-40B4-BE49-F238E27FC236}">
              <a16:creationId xmlns:a16="http://schemas.microsoft.com/office/drawing/2014/main" id="{5DB93636-3DEB-4678-AD9E-62693FA86541}"/>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480A4274-BF1E-4202-99BF-80FCF55AF715}"/>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6" name="楕円 405">
          <a:extLst>
            <a:ext uri="{FF2B5EF4-FFF2-40B4-BE49-F238E27FC236}">
              <a16:creationId xmlns:a16="http://schemas.microsoft.com/office/drawing/2014/main" id="{2B5B2C9B-9104-4508-94EB-8AFEE10214AF}"/>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7" name="テキスト ボックス 406">
          <a:extLst>
            <a:ext uri="{FF2B5EF4-FFF2-40B4-BE49-F238E27FC236}">
              <a16:creationId xmlns:a16="http://schemas.microsoft.com/office/drawing/2014/main" id="{6C2C15B8-511D-446D-98C5-0DCD265F796C}"/>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8" name="楕円 407">
          <a:extLst>
            <a:ext uri="{FF2B5EF4-FFF2-40B4-BE49-F238E27FC236}">
              <a16:creationId xmlns:a16="http://schemas.microsoft.com/office/drawing/2014/main" id="{BEE75AE4-A8FA-4F8E-B964-FCFB421ACF41}"/>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409" name="テキスト ボックス 408">
          <a:extLst>
            <a:ext uri="{FF2B5EF4-FFF2-40B4-BE49-F238E27FC236}">
              <a16:creationId xmlns:a16="http://schemas.microsoft.com/office/drawing/2014/main" id="{202B47A0-A23B-49DA-9059-032A0E1A9E67}"/>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604A7D-973C-4F6B-9B2A-3E3825EAA73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6B354041-5D35-4B24-BF66-445FF92DA82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B8175AD-BBC3-4253-B26B-32125EAED63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4F6C5014-1F93-445E-9914-C059D2F5A56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B65B323-9313-44CA-8E1D-B54078C791B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FA32186-8CC3-4F1F-9A5B-2587BDBA5E2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AC61CC7-99E2-4847-BAF3-080B075DA7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3F51597-7D72-4C02-BDEB-867FDBF8729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D2EE0B60-F776-4134-95AA-A05F509CACE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6D00D6A-09A2-4D53-9961-73F480F7DD7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B2272351-641A-42B9-9CE9-CAAF970873D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60AFA7D-A5D6-40E6-9D5F-13A6FBED91C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2C6068D8-51D6-46F2-A60F-D86EE288AED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年度は償還によって地方債残高が減少したことに加え、財政調整基金等の充当可能財源が増えたことから、比率は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な建設事業は概ね終わり、今後は償還によって地方債残高が減少していくと思われる。しかしながら、給食センターや蜂ヶ峯総合公園の更新整備等が必要と見込まれており、併せて税収の伸びも芳しくないことから、今後は財政調整基金の取り崩しが増えるものと予想される。以上の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年度に将来負担比率が減少したのは一時的なものであり、今後は上昇するものと考えている。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71FCF5C-10FE-4C7D-B852-F21EFF1971E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F06299E-9D3F-49F6-9677-C177223D579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067920C-F85C-42D8-81A6-D5D64670331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9D556601-897E-4F3A-8C00-93EB2AECCF68}"/>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5CCF42A4-1CB7-449E-91EF-79384D65EAA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74EC5346-D435-406E-BA36-18952EA79CD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81BA159-134F-457A-99B3-7460A9E593B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362D8F6B-D8CE-4616-9608-A409F2E223D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1E63FFAA-375B-4FC6-BCB3-127FFB9C18F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47A83C5F-1805-4133-B43F-27D69EF65BB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ECD0E3EB-B9BF-4C9B-91AB-31B9D6C7B3C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2716F5AE-72F3-4C17-BF51-CBFFE3CFF7A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CCAE2584-EC62-4478-84A2-DC50D8353A7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ADD2A88-B1ED-46EB-9803-29CAB860592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B71BC6A-2F79-480A-A231-F44750DABD1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864ED63C-122B-4ABC-AED0-476D45C0F63A}"/>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A106BF36-EF0A-4ECE-9B8F-300848F9F67A}"/>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CE754165-D3BD-47CC-A184-F215EDC08297}"/>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823A58BF-E180-4E9E-BC0B-2EB4B0E6435F}"/>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216E3D3D-404C-4F86-83E6-7ED57905D38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3881</xdr:rowOff>
    </xdr:from>
    <xdr:to>
      <xdr:col>81</xdr:col>
      <xdr:colOff>44450</xdr:colOff>
      <xdr:row>16</xdr:row>
      <xdr:rowOff>65828</xdr:rowOff>
    </xdr:to>
    <xdr:cxnSp macro="">
      <xdr:nvCxnSpPr>
        <xdr:cNvPr id="443" name="直線コネクタ 442">
          <a:extLst>
            <a:ext uri="{FF2B5EF4-FFF2-40B4-BE49-F238E27FC236}">
              <a16:creationId xmlns:a16="http://schemas.microsoft.com/office/drawing/2014/main" id="{DE9C74F4-DE5D-4405-B8D4-E76DCD691936}"/>
            </a:ext>
          </a:extLst>
        </xdr:cNvPr>
        <xdr:cNvCxnSpPr/>
      </xdr:nvCxnSpPr>
      <xdr:spPr>
        <a:xfrm flipV="1">
          <a:off x="16179800" y="2404181"/>
          <a:ext cx="838200" cy="40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E655436B-9299-44BC-A012-DA3E3CB4F31E}"/>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E28F5BD9-A12D-4036-9001-9CBFC9E6B67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65828</xdr:rowOff>
    </xdr:from>
    <xdr:to>
      <xdr:col>77</xdr:col>
      <xdr:colOff>44450</xdr:colOff>
      <xdr:row>17</xdr:row>
      <xdr:rowOff>98143</xdr:rowOff>
    </xdr:to>
    <xdr:cxnSp macro="">
      <xdr:nvCxnSpPr>
        <xdr:cNvPr id="446" name="直線コネクタ 445">
          <a:extLst>
            <a:ext uri="{FF2B5EF4-FFF2-40B4-BE49-F238E27FC236}">
              <a16:creationId xmlns:a16="http://schemas.microsoft.com/office/drawing/2014/main" id="{B9A99AB8-1D53-4DF5-9A15-854D481657D3}"/>
            </a:ext>
          </a:extLst>
        </xdr:cNvPr>
        <xdr:cNvCxnSpPr/>
      </xdr:nvCxnSpPr>
      <xdr:spPr>
        <a:xfrm flipV="1">
          <a:off x="15290800" y="2809028"/>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9616D19F-FA66-4684-A78E-CC2DF20955DD}"/>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1D873716-DFBE-42D5-B330-8C241CCBE5C3}"/>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98143</xdr:rowOff>
    </xdr:from>
    <xdr:to>
      <xdr:col>72</xdr:col>
      <xdr:colOff>203200</xdr:colOff>
      <xdr:row>18</xdr:row>
      <xdr:rowOff>109008</xdr:rowOff>
    </xdr:to>
    <xdr:cxnSp macro="">
      <xdr:nvCxnSpPr>
        <xdr:cNvPr id="449" name="直線コネクタ 448">
          <a:extLst>
            <a:ext uri="{FF2B5EF4-FFF2-40B4-BE49-F238E27FC236}">
              <a16:creationId xmlns:a16="http://schemas.microsoft.com/office/drawing/2014/main" id="{3C265BA2-515A-4AEE-AAE2-F780E710A502}"/>
            </a:ext>
          </a:extLst>
        </xdr:cNvPr>
        <xdr:cNvCxnSpPr/>
      </xdr:nvCxnSpPr>
      <xdr:spPr>
        <a:xfrm flipV="1">
          <a:off x="14401800" y="3012793"/>
          <a:ext cx="889000" cy="1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4C514F54-9BBD-4D08-89B6-685A47F2E7CC}"/>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298F442F-CE9A-4743-901C-04CEA87709D8}"/>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109008</xdr:rowOff>
    </xdr:from>
    <xdr:to>
      <xdr:col>68</xdr:col>
      <xdr:colOff>152400</xdr:colOff>
      <xdr:row>19</xdr:row>
      <xdr:rowOff>19332</xdr:rowOff>
    </xdr:to>
    <xdr:cxnSp macro="">
      <xdr:nvCxnSpPr>
        <xdr:cNvPr id="452" name="直線コネクタ 451">
          <a:extLst>
            <a:ext uri="{FF2B5EF4-FFF2-40B4-BE49-F238E27FC236}">
              <a16:creationId xmlns:a16="http://schemas.microsoft.com/office/drawing/2014/main" id="{EE5E2760-4C21-402B-852E-1AB48D201A6C}"/>
            </a:ext>
          </a:extLst>
        </xdr:cNvPr>
        <xdr:cNvCxnSpPr/>
      </xdr:nvCxnSpPr>
      <xdr:spPr>
        <a:xfrm flipV="1">
          <a:off x="13512800" y="3195108"/>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FA3FC43A-0229-481B-877B-7F8F8BAEA99A}"/>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92F6191-B77C-45A5-8E8D-A1D1D9F6D14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F84137B9-E5F5-42F6-A561-0B079060FDA3}"/>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615A957C-3FAE-4B8F-9AE4-6DFA3AAB0BCE}"/>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CA2A2EE-FFD9-4736-B697-74CDE4ECED7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71FD80C-D1F7-45C3-B80E-A5274B31DEF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2D26069-92B8-4991-8435-D0A948BE1E6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A5D34AB-20DB-45B3-9AAA-7BF1EAFD082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CBE3065-A08F-452C-B775-F3AA0A6E277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124531</xdr:rowOff>
    </xdr:from>
    <xdr:to>
      <xdr:col>81</xdr:col>
      <xdr:colOff>95250</xdr:colOff>
      <xdr:row>14</xdr:row>
      <xdr:rowOff>54681</xdr:rowOff>
    </xdr:to>
    <xdr:sp macro="" textlink="">
      <xdr:nvSpPr>
        <xdr:cNvPr id="462" name="楕円 461">
          <a:extLst>
            <a:ext uri="{FF2B5EF4-FFF2-40B4-BE49-F238E27FC236}">
              <a16:creationId xmlns:a16="http://schemas.microsoft.com/office/drawing/2014/main" id="{944CA4EF-6C85-42BA-880A-38504243CAA3}"/>
            </a:ext>
          </a:extLst>
        </xdr:cNvPr>
        <xdr:cNvSpPr/>
      </xdr:nvSpPr>
      <xdr:spPr>
        <a:xfrm>
          <a:off x="169672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96608</xdr:rowOff>
    </xdr:from>
    <xdr:ext cx="762000" cy="259045"/>
    <xdr:sp macro="" textlink="">
      <xdr:nvSpPr>
        <xdr:cNvPr id="463" name="将来負担の状況該当値テキスト">
          <a:extLst>
            <a:ext uri="{FF2B5EF4-FFF2-40B4-BE49-F238E27FC236}">
              <a16:creationId xmlns:a16="http://schemas.microsoft.com/office/drawing/2014/main" id="{AB7AD2F1-2C68-4EE4-9A74-9F503455C3E8}"/>
            </a:ext>
          </a:extLst>
        </xdr:cNvPr>
        <xdr:cNvSpPr txBox="1"/>
      </xdr:nvSpPr>
      <xdr:spPr>
        <a:xfrm>
          <a:off x="17106900" y="232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4" name="楕円 463">
          <a:extLst>
            <a:ext uri="{FF2B5EF4-FFF2-40B4-BE49-F238E27FC236}">
              <a16:creationId xmlns:a16="http://schemas.microsoft.com/office/drawing/2014/main" id="{DA91D421-51FA-4AA0-9941-1392B41FE5EC}"/>
            </a:ext>
          </a:extLst>
        </xdr:cNvPr>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5" name="テキスト ボックス 464">
          <a:extLst>
            <a:ext uri="{FF2B5EF4-FFF2-40B4-BE49-F238E27FC236}">
              <a16:creationId xmlns:a16="http://schemas.microsoft.com/office/drawing/2014/main" id="{BC9F6280-CCCA-4006-8875-F496539BD82D}"/>
            </a:ext>
          </a:extLst>
        </xdr:cNvPr>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47343</xdr:rowOff>
    </xdr:from>
    <xdr:to>
      <xdr:col>73</xdr:col>
      <xdr:colOff>44450</xdr:colOff>
      <xdr:row>17</xdr:row>
      <xdr:rowOff>148943</xdr:rowOff>
    </xdr:to>
    <xdr:sp macro="" textlink="">
      <xdr:nvSpPr>
        <xdr:cNvPr id="466" name="楕円 465">
          <a:extLst>
            <a:ext uri="{FF2B5EF4-FFF2-40B4-BE49-F238E27FC236}">
              <a16:creationId xmlns:a16="http://schemas.microsoft.com/office/drawing/2014/main" id="{3244BE4C-B0B3-40B7-83B7-C48EBCAA3505}"/>
            </a:ext>
          </a:extLst>
        </xdr:cNvPr>
        <xdr:cNvSpPr/>
      </xdr:nvSpPr>
      <xdr:spPr>
        <a:xfrm>
          <a:off x="15240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133720</xdr:rowOff>
    </xdr:from>
    <xdr:ext cx="762000" cy="259045"/>
    <xdr:sp macro="" textlink="">
      <xdr:nvSpPr>
        <xdr:cNvPr id="467" name="テキスト ボックス 466">
          <a:extLst>
            <a:ext uri="{FF2B5EF4-FFF2-40B4-BE49-F238E27FC236}">
              <a16:creationId xmlns:a16="http://schemas.microsoft.com/office/drawing/2014/main" id="{4C1851E7-6BF4-4A22-B54A-5C5D85E49E51}"/>
            </a:ext>
          </a:extLst>
        </xdr:cNvPr>
        <xdr:cNvSpPr txBox="1"/>
      </xdr:nvSpPr>
      <xdr:spPr>
        <a:xfrm>
          <a:off x="14909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58208</xdr:rowOff>
    </xdr:from>
    <xdr:to>
      <xdr:col>68</xdr:col>
      <xdr:colOff>203200</xdr:colOff>
      <xdr:row>18</xdr:row>
      <xdr:rowOff>159808</xdr:rowOff>
    </xdr:to>
    <xdr:sp macro="" textlink="">
      <xdr:nvSpPr>
        <xdr:cNvPr id="468" name="楕円 467">
          <a:extLst>
            <a:ext uri="{FF2B5EF4-FFF2-40B4-BE49-F238E27FC236}">
              <a16:creationId xmlns:a16="http://schemas.microsoft.com/office/drawing/2014/main" id="{3D56058A-8DA8-4603-8AD6-17FDB6B062FA}"/>
            </a:ext>
          </a:extLst>
        </xdr:cNvPr>
        <xdr:cNvSpPr/>
      </xdr:nvSpPr>
      <xdr:spPr>
        <a:xfrm>
          <a:off x="14351000" y="3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144585</xdr:rowOff>
    </xdr:from>
    <xdr:ext cx="762000" cy="259045"/>
    <xdr:sp macro="" textlink="">
      <xdr:nvSpPr>
        <xdr:cNvPr id="469" name="テキスト ボックス 468">
          <a:extLst>
            <a:ext uri="{FF2B5EF4-FFF2-40B4-BE49-F238E27FC236}">
              <a16:creationId xmlns:a16="http://schemas.microsoft.com/office/drawing/2014/main" id="{41743893-2CEB-4903-B350-FE373B1D0742}"/>
            </a:ext>
          </a:extLst>
        </xdr:cNvPr>
        <xdr:cNvSpPr txBox="1"/>
      </xdr:nvSpPr>
      <xdr:spPr>
        <a:xfrm>
          <a:off x="14020800" y="32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139982</xdr:rowOff>
    </xdr:from>
    <xdr:to>
      <xdr:col>64</xdr:col>
      <xdr:colOff>152400</xdr:colOff>
      <xdr:row>19</xdr:row>
      <xdr:rowOff>70132</xdr:rowOff>
    </xdr:to>
    <xdr:sp macro="" textlink="">
      <xdr:nvSpPr>
        <xdr:cNvPr id="470" name="楕円 469">
          <a:extLst>
            <a:ext uri="{FF2B5EF4-FFF2-40B4-BE49-F238E27FC236}">
              <a16:creationId xmlns:a16="http://schemas.microsoft.com/office/drawing/2014/main" id="{6528993C-1EEE-4E88-8330-072081E81BA8}"/>
            </a:ext>
          </a:extLst>
        </xdr:cNvPr>
        <xdr:cNvSpPr/>
      </xdr:nvSpPr>
      <xdr:spPr>
        <a:xfrm>
          <a:off x="13462000" y="32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54909</xdr:rowOff>
    </xdr:from>
    <xdr:ext cx="762000" cy="259045"/>
    <xdr:sp macro="" textlink="">
      <xdr:nvSpPr>
        <xdr:cNvPr id="471" name="テキスト ボックス 470">
          <a:extLst>
            <a:ext uri="{FF2B5EF4-FFF2-40B4-BE49-F238E27FC236}">
              <a16:creationId xmlns:a16="http://schemas.microsoft.com/office/drawing/2014/main" id="{107750E3-E223-4E32-AF87-66B24C2DA0FF}"/>
            </a:ext>
          </a:extLst>
        </xdr:cNvPr>
        <xdr:cNvSpPr txBox="1"/>
      </xdr:nvSpPr>
      <xdr:spPr>
        <a:xfrm>
          <a:off x="13131800" y="33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5,974
5,897
10.58
4,686,240
4,415,173
268,857
2,496,487
5,072,653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年度に比率が大きく上昇しているが、これは会計年度任用職員制度が始まったことにより、物件費の比率が減少し、代わりに人件費の比率が増加したためである。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年度は人勧の反映により、金額的に見れば前年度比で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百万円の増となっているが、法人住民税や普通交付税等の経常的収入が例年より多かったことから、比率は前年度比で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20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年度は会計年度任用職員制度が始まり、物件費としての臨時雇用賃金が計上されなくなったため、比率は大きく減少した。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以降は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等のデジタル化に関連した経費やコロナ対策でのプレミアム付き商品券事業の委託費等の歳出が増加したものの、経常的収入が例年より多かったため比率の上昇は抑えられている。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比率が類似団体平均を上回り続けている要因としては、蜂ヶ峯総合公園や和木駅の指定管理、コミュニティバスの運行委託といった町特有の事情が挙げられる。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19</xdr:row>
      <xdr:rowOff>19558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719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19</xdr:row>
      <xdr:rowOff>19558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40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20</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4053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90424</xdr:rowOff>
    </xdr:from>
    <xdr:to>
      <xdr:col>69</xdr:col>
      <xdr:colOff>92075</xdr:colOff>
      <xdr:row>20</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5194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140208</xdr:rowOff>
    </xdr:from>
    <xdr:to>
      <xdr:col>78</xdr:col>
      <xdr:colOff>120650</xdr:colOff>
      <xdr:row>19</xdr:row>
      <xdr:rowOff>70358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55135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67056</xdr:rowOff>
    </xdr:from>
    <xdr:to>
      <xdr:col>69</xdr:col>
      <xdr:colOff>142875</xdr:colOff>
      <xdr:row>20</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153433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8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39624</xdr:rowOff>
    </xdr:from>
    <xdr:to>
      <xdr:col>65</xdr:col>
      <xdr:colOff>53975</xdr:colOff>
      <xdr:row>20</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126001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年度の決算額で言えば、前年度比で</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百万円の減となっている。これは令和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コロナ対策で実施した給付金事業が主な要因である。もともと高齢者や障害者に対する町独自の福祉施策を行なっているため、給付金等の臨時的なものを除けば、例年よりも決算額は多く、比率も以前のように高くなると思われた。しかしながら、経常的収入が例年より多かったことから、経常収支比率は減少する結果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毎年、類似団体平均を下回っている。この項目については、当町では他会計繰出金が主に占めており、中でも公共下水道事業への繰出金が大きく影響している。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年度においては、決算額的には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百万円の増加となったが、経常的収入が例年より多かったことから比率は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決算額で見れば令和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の増加となっており、その要因としては、コロナ対策による給付金事業等が挙げられる。他の経常経費と同じく、経常的収入が多かったことにより、比率の上昇は抑えられ、前年度と同ポイントとなっ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ここ数年は類似団体平均に近い数値で推移していたが、令和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上昇した原因としては、過去に実施した大規模建設事業に係る地方債の償還が始まったことが挙げられる。ただ、経常的収入が例年より多かったため、比率は大きく増加しなかったが、今後も多額の償還が続くことから、経常的収入の状況によっては比率がもっと高くな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15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15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1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これまで類似団体平均を上回り、高い数値を推移してきたが、令和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年度は経常的収入が例年より多く、類似団体平均を下回った。そのうちの法人住民税の収入は臨時的なもので、今後、比率は再び類似団体平均を上回るものと考えている。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また、恒常的に比率を引き上げている要因は物件費であり、町独自の事業によるものが大きい。これらの事業は継続していく予定であるが、縮減となるよう努めたい。</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14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239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80</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4963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80</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563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130178</xdr:rowOff>
    </xdr:from>
    <xdr:to>
      <xdr:col>29</xdr:col>
      <xdr:colOff>127000</xdr:colOff>
      <xdr:row>16</xdr:row>
      <xdr:rowOff>29807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9553"/>
          <a:ext cx="647700" cy="7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29807</xdr:rowOff>
    </xdr:from>
    <xdr:to>
      <xdr:col>26</xdr:col>
      <xdr:colOff>50800</xdr:colOff>
      <xdr:row>16</xdr:row>
      <xdr:rowOff>65918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0632"/>
          <a:ext cx="698500" cy="36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65918</xdr:rowOff>
    </xdr:from>
    <xdr:to>
      <xdr:col>22</xdr:col>
      <xdr:colOff>114300</xdr:colOff>
      <xdr:row>16</xdr:row>
      <xdr:rowOff>77516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6743"/>
          <a:ext cx="698500" cy="1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97566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77516</xdr:rowOff>
    </xdr:from>
    <xdr:to>
      <xdr:col>18</xdr:col>
      <xdr:colOff>177800</xdr:colOff>
      <xdr:row>16</xdr:row>
      <xdr:rowOff>121293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8341"/>
          <a:ext cx="6985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13251</xdr:rowOff>
    </xdr:from>
    <xdr:to>
      <xdr:col>19</xdr:col>
      <xdr:colOff>38100</xdr:colOff>
      <xdr:row>16</xdr:row>
      <xdr:rowOff>114851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69647</xdr:rowOff>
    </xdr:from>
    <xdr:to>
      <xdr:col>15</xdr:col>
      <xdr:colOff>101600</xdr:colOff>
      <xdr:row>16</xdr:row>
      <xdr:rowOff>171247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79378</xdr:rowOff>
    </xdr:from>
    <xdr:to>
      <xdr:col>29</xdr:col>
      <xdr:colOff>177800</xdr:colOff>
      <xdr:row>16</xdr:row>
      <xdr:rowOff>9528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51455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150457</xdr:rowOff>
    </xdr:from>
    <xdr:to>
      <xdr:col>26</xdr:col>
      <xdr:colOff>101600</xdr:colOff>
      <xdr:row>16</xdr:row>
      <xdr:rowOff>80607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65384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5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15118</xdr:rowOff>
    </xdr:from>
    <xdr:to>
      <xdr:col>22</xdr:col>
      <xdr:colOff>165100</xdr:colOff>
      <xdr:row>16</xdr:row>
      <xdr:rowOff>116718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101495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26716</xdr:rowOff>
    </xdr:from>
    <xdr:to>
      <xdr:col>19</xdr:col>
      <xdr:colOff>38100</xdr:colOff>
      <xdr:row>16</xdr:row>
      <xdr:rowOff>128316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113093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70493</xdr:rowOff>
    </xdr:from>
    <xdr:to>
      <xdr:col>15</xdr:col>
      <xdr:colOff>101600</xdr:colOff>
      <xdr:row>17</xdr:row>
      <xdr:rowOff>643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156870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4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131409</xdr:rowOff>
    </xdr:from>
    <xdr:to>
      <xdr:col>29</xdr:col>
      <xdr:colOff>127000</xdr:colOff>
      <xdr:row>37</xdr:row>
      <xdr:rowOff>145974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4659"/>
          <a:ext cx="647700" cy="18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145974</xdr:rowOff>
    </xdr:from>
    <xdr:to>
      <xdr:col>26</xdr:col>
      <xdr:colOff>50800</xdr:colOff>
      <xdr:row>37</xdr:row>
      <xdr:rowOff>190273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70674"/>
          <a:ext cx="698500" cy="4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166091</xdr:rowOff>
    </xdr:from>
    <xdr:to>
      <xdr:col>22</xdr:col>
      <xdr:colOff>114300</xdr:colOff>
      <xdr:row>37</xdr:row>
      <xdr:rowOff>190273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90791"/>
          <a:ext cx="698500" cy="24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221565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166091</xdr:rowOff>
    </xdr:from>
    <xdr:to>
      <xdr:col>18</xdr:col>
      <xdr:colOff>177800</xdr:colOff>
      <xdr:row>37</xdr:row>
      <xdr:rowOff>169781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90791"/>
          <a:ext cx="6985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257422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312499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80609</xdr:rowOff>
    </xdr:from>
    <xdr:to>
      <xdr:col>29</xdr:col>
      <xdr:colOff>177800</xdr:colOff>
      <xdr:row>37</xdr:row>
      <xdr:rowOff>10759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52686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95174</xdr:rowOff>
    </xdr:from>
    <xdr:to>
      <xdr:col>26</xdr:col>
      <xdr:colOff>101600</xdr:colOff>
      <xdr:row>37</xdr:row>
      <xdr:rowOff>196774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181551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139473</xdr:rowOff>
    </xdr:from>
    <xdr:to>
      <xdr:col>22</xdr:col>
      <xdr:colOff>165100</xdr:colOff>
      <xdr:row>37</xdr:row>
      <xdr:rowOff>241073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6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225850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115291</xdr:rowOff>
    </xdr:from>
    <xdr:to>
      <xdr:col>19</xdr:col>
      <xdr:colOff>38100</xdr:colOff>
      <xdr:row>37</xdr:row>
      <xdr:rowOff>216891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3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201668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118981</xdr:rowOff>
    </xdr:from>
    <xdr:to>
      <xdr:col>15</xdr:col>
      <xdr:colOff>101600</xdr:colOff>
      <xdr:row>37</xdr:row>
      <xdr:rowOff>220581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4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205358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5,974
5,897
10.58
4,686,240
4,415,173
268,857
2,496,487
5,072,653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88874</xdr:rowOff>
    </xdr:from>
    <xdr:to>
      <xdr:col>24</xdr:col>
      <xdr:colOff>63500</xdr:colOff>
      <xdr:row>35</xdr:row>
      <xdr:rowOff>136865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9624"/>
          <a:ext cx="838200" cy="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136865</xdr:rowOff>
    </xdr:from>
    <xdr:to>
      <xdr:col>19</xdr:col>
      <xdr:colOff>177800</xdr:colOff>
      <xdr:row>36</xdr:row>
      <xdr:rowOff>6190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7615"/>
          <a:ext cx="889000" cy="4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6190</xdr:rowOff>
    </xdr:from>
    <xdr:to>
      <xdr:col>15</xdr:col>
      <xdr:colOff>50800</xdr:colOff>
      <xdr:row>37</xdr:row>
      <xdr:rowOff>391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8390"/>
          <a:ext cx="889000" cy="1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391</xdr:rowOff>
    </xdr:from>
    <xdr:to>
      <xdr:col>10</xdr:col>
      <xdr:colOff>114300</xdr:colOff>
      <xdr:row>37</xdr:row>
      <xdr:rowOff>17201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4041"/>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38074</xdr:rowOff>
    </xdr:from>
    <xdr:to>
      <xdr:col>24</xdr:col>
      <xdr:colOff>114300</xdr:colOff>
      <xdr:row>35</xdr:row>
      <xdr:rowOff>139674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86065</xdr:rowOff>
    </xdr:from>
    <xdr:to>
      <xdr:col>20</xdr:col>
      <xdr:colOff>38100</xdr:colOff>
      <xdr:row>36</xdr:row>
      <xdr:rowOff>16215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7342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7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126840</xdr:rowOff>
    </xdr:from>
    <xdr:to>
      <xdr:col>15</xdr:col>
      <xdr:colOff>101600</xdr:colOff>
      <xdr:row>36</xdr:row>
      <xdr:rowOff>56990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48117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121041</xdr:rowOff>
    </xdr:from>
    <xdr:to>
      <xdr:col>10</xdr:col>
      <xdr:colOff>165100</xdr:colOff>
      <xdr:row>37</xdr:row>
      <xdr:rowOff>51191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42318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137851</xdr:rowOff>
    </xdr:from>
    <xdr:to>
      <xdr:col>6</xdr:col>
      <xdr:colOff>38100</xdr:colOff>
      <xdr:row>37</xdr:row>
      <xdr:rowOff>68001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59128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126510</xdr:rowOff>
    </xdr:from>
    <xdr:to>
      <xdr:col>24</xdr:col>
      <xdr:colOff>63500</xdr:colOff>
      <xdr:row>57</xdr:row>
      <xdr:rowOff>162621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9160"/>
          <a:ext cx="8382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162621</xdr:rowOff>
    </xdr:from>
    <xdr:to>
      <xdr:col>19</xdr:col>
      <xdr:colOff>177800</xdr:colOff>
      <xdr:row>57</xdr:row>
      <xdr:rowOff>166884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5271"/>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157508</xdr:rowOff>
    </xdr:from>
    <xdr:to>
      <xdr:col>15</xdr:col>
      <xdr:colOff>50800</xdr:colOff>
      <xdr:row>57</xdr:row>
      <xdr:rowOff>166884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30158"/>
          <a:ext cx="889000" cy="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157508</xdr:rowOff>
    </xdr:from>
    <xdr:to>
      <xdr:col>10</xdr:col>
      <xdr:colOff>114300</xdr:colOff>
      <xdr:row>57</xdr:row>
      <xdr:rowOff>159750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0158"/>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121108</xdr:rowOff>
    </xdr:from>
    <xdr:to>
      <xdr:col>10</xdr:col>
      <xdr:colOff>165100</xdr:colOff>
      <xdr:row>58</xdr:row>
      <xdr:rowOff>51258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42385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43059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75710</xdr:rowOff>
    </xdr:from>
    <xdr:to>
      <xdr:col>24</xdr:col>
      <xdr:colOff>114300</xdr:colOff>
      <xdr:row>58</xdr:row>
      <xdr:rowOff>5860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54137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111821</xdr:rowOff>
    </xdr:from>
    <xdr:to>
      <xdr:col>20</xdr:col>
      <xdr:colOff>38100</xdr:colOff>
      <xdr:row>58</xdr:row>
      <xdr:rowOff>41971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33098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116084</xdr:rowOff>
    </xdr:from>
    <xdr:to>
      <xdr:col>15</xdr:col>
      <xdr:colOff>101600</xdr:colOff>
      <xdr:row>58</xdr:row>
      <xdr:rowOff>46234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62761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6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106708</xdr:rowOff>
    </xdr:from>
    <xdr:to>
      <xdr:col>10</xdr:col>
      <xdr:colOff>165100</xdr:colOff>
      <xdr:row>58</xdr:row>
      <xdr:rowOff>36858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53385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5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108950</xdr:rowOff>
    </xdr:from>
    <xdr:to>
      <xdr:col>6</xdr:col>
      <xdr:colOff>38100</xdr:colOff>
      <xdr:row>58</xdr:row>
      <xdr:rowOff>39100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55627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5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74434</xdr:rowOff>
    </xdr:from>
    <xdr:to>
      <xdr:col>24</xdr:col>
      <xdr:colOff>63500</xdr:colOff>
      <xdr:row>78</xdr:row>
      <xdr:rowOff>147644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7534"/>
          <a:ext cx="838200" cy="7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147644</xdr:rowOff>
    </xdr:from>
    <xdr:to>
      <xdr:col>19</xdr:col>
      <xdr:colOff>177800</xdr:colOff>
      <xdr:row>78</xdr:row>
      <xdr:rowOff>162465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0744"/>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157035</xdr:rowOff>
    </xdr:from>
    <xdr:to>
      <xdr:col>15</xdr:col>
      <xdr:colOff>50800</xdr:colOff>
      <xdr:row>78</xdr:row>
      <xdr:rowOff>162465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0135"/>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151434</xdr:rowOff>
    </xdr:from>
    <xdr:to>
      <xdr:col>10</xdr:col>
      <xdr:colOff>114300</xdr:colOff>
      <xdr:row>78</xdr:row>
      <xdr:rowOff>157035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453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97090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74249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23634</xdr:rowOff>
    </xdr:from>
    <xdr:to>
      <xdr:col>24</xdr:col>
      <xdr:colOff>114300</xdr:colOff>
      <xdr:row>78</xdr:row>
      <xdr:rowOff>125234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110011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96844</xdr:rowOff>
    </xdr:from>
    <xdr:to>
      <xdr:col>20</xdr:col>
      <xdr:colOff>38100</xdr:colOff>
      <xdr:row>79</xdr:row>
      <xdr:rowOff>26994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18121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111665</xdr:rowOff>
    </xdr:from>
    <xdr:to>
      <xdr:col>15</xdr:col>
      <xdr:colOff>101600</xdr:colOff>
      <xdr:row>79</xdr:row>
      <xdr:rowOff>41815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32942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106235</xdr:rowOff>
    </xdr:from>
    <xdr:to>
      <xdr:col>10</xdr:col>
      <xdr:colOff>165100</xdr:colOff>
      <xdr:row>79</xdr:row>
      <xdr:rowOff>36385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27512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100634</xdr:rowOff>
    </xdr:from>
    <xdr:to>
      <xdr:col>6</xdr:col>
      <xdr:colOff>38100</xdr:colOff>
      <xdr:row>79</xdr:row>
      <xdr:rowOff>30784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21911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99978</xdr:rowOff>
    </xdr:from>
    <xdr:to>
      <xdr:col>24</xdr:col>
      <xdr:colOff>63500</xdr:colOff>
      <xdr:row>96</xdr:row>
      <xdr:rowOff>164878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87728"/>
          <a:ext cx="8382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99978</xdr:rowOff>
    </xdr:from>
    <xdr:to>
      <xdr:col>19</xdr:col>
      <xdr:colOff>177800</xdr:colOff>
      <xdr:row>97</xdr:row>
      <xdr:rowOff>83900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87728"/>
          <a:ext cx="889000" cy="3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83900</xdr:rowOff>
    </xdr:from>
    <xdr:to>
      <xdr:col>15</xdr:col>
      <xdr:colOff>50800</xdr:colOff>
      <xdr:row>97</xdr:row>
      <xdr:rowOff>137621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1455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137621</xdr:rowOff>
    </xdr:from>
    <xdr:to>
      <xdr:col>10</xdr:col>
      <xdr:colOff>114300</xdr:colOff>
      <xdr:row>98</xdr:row>
      <xdr:rowOff>939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8271"/>
          <a:ext cx="889000" cy="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114078</xdr:rowOff>
    </xdr:from>
    <xdr:to>
      <xdr:col>24</xdr:col>
      <xdr:colOff>114300</xdr:colOff>
      <xdr:row>97</xdr:row>
      <xdr:rowOff>44228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92505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49178</xdr:rowOff>
    </xdr:from>
    <xdr:to>
      <xdr:col>20</xdr:col>
      <xdr:colOff>38100</xdr:colOff>
      <xdr:row>95</xdr:row>
      <xdr:rowOff>150778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141905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2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33100</xdr:rowOff>
    </xdr:from>
    <xdr:to>
      <xdr:col>15</xdr:col>
      <xdr:colOff>101600</xdr:colOff>
      <xdr:row>97</xdr:row>
      <xdr:rowOff>134700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151227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86821</xdr:rowOff>
    </xdr:from>
    <xdr:to>
      <xdr:col>10</xdr:col>
      <xdr:colOff>165100</xdr:colOff>
      <xdr:row>98</xdr:row>
      <xdr:rowOff>16971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121589</xdr:rowOff>
    </xdr:from>
    <xdr:to>
      <xdr:col>6</xdr:col>
      <xdr:colOff>38100</xdr:colOff>
      <xdr:row>98</xdr:row>
      <xdr:rowOff>51739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42866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29312</xdr:rowOff>
    </xdr:from>
    <xdr:to>
      <xdr:col>55</xdr:col>
      <xdr:colOff>0</xdr:colOff>
      <xdr:row>38</xdr:row>
      <xdr:rowOff>64370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44412"/>
          <a:ext cx="8382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54968</xdr:rowOff>
    </xdr:from>
    <xdr:to>
      <xdr:col>50</xdr:col>
      <xdr:colOff>114300</xdr:colOff>
      <xdr:row>38</xdr:row>
      <xdr:rowOff>64370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27168"/>
          <a:ext cx="889000" cy="3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54968</xdr:rowOff>
    </xdr:from>
    <xdr:to>
      <xdr:col>45</xdr:col>
      <xdr:colOff>177800</xdr:colOff>
      <xdr:row>38</xdr:row>
      <xdr:rowOff>87478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27168"/>
          <a:ext cx="889000" cy="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80938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81296</xdr:rowOff>
    </xdr:from>
    <xdr:to>
      <xdr:col>41</xdr:col>
      <xdr:colOff>50800</xdr:colOff>
      <xdr:row>38</xdr:row>
      <xdr:rowOff>87478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6396"/>
          <a:ext cx="8890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62885</xdr:rowOff>
    </xdr:from>
    <xdr:to>
      <xdr:col>41</xdr:col>
      <xdr:colOff>101600</xdr:colOff>
      <xdr:row>37</xdr:row>
      <xdr:rowOff>164485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9562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8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71050</xdr:rowOff>
    </xdr:from>
    <xdr:to>
      <xdr:col>36</xdr:col>
      <xdr:colOff>165100</xdr:colOff>
      <xdr:row>38</xdr:row>
      <xdr:rowOff>1200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17727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149962</xdr:rowOff>
    </xdr:from>
    <xdr:to>
      <xdr:col>55</xdr:col>
      <xdr:colOff>50800</xdr:colOff>
      <xdr:row>38</xdr:row>
      <xdr:rowOff>80112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64889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13570</xdr:rowOff>
    </xdr:from>
    <xdr:to>
      <xdr:col>50</xdr:col>
      <xdr:colOff>165100</xdr:colOff>
      <xdr:row>38</xdr:row>
      <xdr:rowOff>115170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106297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4168</xdr:rowOff>
    </xdr:from>
    <xdr:to>
      <xdr:col>46</xdr:col>
      <xdr:colOff>38100</xdr:colOff>
      <xdr:row>36</xdr:row>
      <xdr:rowOff>105768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96895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6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36678</xdr:rowOff>
    </xdr:from>
    <xdr:to>
      <xdr:col>41</xdr:col>
      <xdr:colOff>101600</xdr:colOff>
      <xdr:row>38</xdr:row>
      <xdr:rowOff>138278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129405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30496</xdr:rowOff>
    </xdr:from>
    <xdr:to>
      <xdr:col>36</xdr:col>
      <xdr:colOff>165100</xdr:colOff>
      <xdr:row>38</xdr:row>
      <xdr:rowOff>132096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123223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45934</xdr:rowOff>
    </xdr:from>
    <xdr:to>
      <xdr:col>55</xdr:col>
      <xdr:colOff>0</xdr:colOff>
      <xdr:row>58</xdr:row>
      <xdr:rowOff>160199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90034"/>
          <a:ext cx="838200" cy="1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45934</xdr:rowOff>
    </xdr:from>
    <xdr:to>
      <xdr:col>50</xdr:col>
      <xdr:colOff>114300</xdr:colOff>
      <xdr:row>58</xdr:row>
      <xdr:rowOff>120051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90034"/>
          <a:ext cx="889000" cy="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120051</xdr:rowOff>
    </xdr:from>
    <xdr:to>
      <xdr:col>45</xdr:col>
      <xdr:colOff>177800</xdr:colOff>
      <xdr:row>58</xdr:row>
      <xdr:rowOff>139797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64151"/>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118797</xdr:rowOff>
    </xdr:from>
    <xdr:to>
      <xdr:col>41</xdr:col>
      <xdr:colOff>50800</xdr:colOff>
      <xdr:row>58</xdr:row>
      <xdr:rowOff>139797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19997"/>
          <a:ext cx="889000" cy="36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4747</xdr:rowOff>
    </xdr:from>
    <xdr:to>
      <xdr:col>41</xdr:col>
      <xdr:colOff>101600</xdr:colOff>
      <xdr:row>58</xdr:row>
      <xdr:rowOff>106347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122874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19317</xdr:rowOff>
    </xdr:from>
    <xdr:to>
      <xdr:col>36</xdr:col>
      <xdr:colOff>165100</xdr:colOff>
      <xdr:row>58</xdr:row>
      <xdr:rowOff>120917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109399</xdr:rowOff>
    </xdr:from>
    <xdr:to>
      <xdr:col>55</xdr:col>
      <xdr:colOff>50800</xdr:colOff>
      <xdr:row>59</xdr:row>
      <xdr:rowOff>39549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24326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166584</xdr:rowOff>
    </xdr:from>
    <xdr:to>
      <xdr:col>50</xdr:col>
      <xdr:colOff>165100</xdr:colOff>
      <xdr:row>58</xdr:row>
      <xdr:rowOff>96734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87861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3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69251</xdr:rowOff>
    </xdr:from>
    <xdr:to>
      <xdr:col>46</xdr:col>
      <xdr:colOff>38100</xdr:colOff>
      <xdr:row>58</xdr:row>
      <xdr:rowOff>170851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161978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88997</xdr:rowOff>
    </xdr:from>
    <xdr:to>
      <xdr:col>41</xdr:col>
      <xdr:colOff>101600</xdr:colOff>
      <xdr:row>59</xdr:row>
      <xdr:rowOff>19147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10274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67997</xdr:rowOff>
    </xdr:from>
    <xdr:to>
      <xdr:col>36</xdr:col>
      <xdr:colOff>165100</xdr:colOff>
      <xdr:row>56</xdr:row>
      <xdr:rowOff>169597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14674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4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37002</xdr:rowOff>
    </xdr:from>
    <xdr:to>
      <xdr:col>55</xdr:col>
      <xdr:colOff>0</xdr:colOff>
      <xdr:row>79</xdr:row>
      <xdr:rowOff>41255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1552"/>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41255</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5805"/>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43393</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7943"/>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42890</xdr:rowOff>
    </xdr:from>
    <xdr:to>
      <xdr:col>41</xdr:col>
      <xdr:colOff>50800</xdr:colOff>
      <xdr:row>79</xdr:row>
      <xdr:rowOff>43393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744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67197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157652</xdr:rowOff>
    </xdr:from>
    <xdr:to>
      <xdr:col>55</xdr:col>
      <xdr:colOff>50800</xdr:colOff>
      <xdr:row>79</xdr:row>
      <xdr:rowOff>87802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72579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161905</xdr:rowOff>
    </xdr:from>
    <xdr:to>
      <xdr:col>50</xdr:col>
      <xdr:colOff>165100</xdr:colOff>
      <xdr:row>79</xdr:row>
      <xdr:rowOff>92055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83182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164043</xdr:rowOff>
    </xdr:from>
    <xdr:to>
      <xdr:col>41</xdr:col>
      <xdr:colOff>101600</xdr:colOff>
      <xdr:row>79</xdr:row>
      <xdr:rowOff>94193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85320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163540</xdr:rowOff>
    </xdr:from>
    <xdr:to>
      <xdr:col>36</xdr:col>
      <xdr:colOff>165100</xdr:colOff>
      <xdr:row>79</xdr:row>
      <xdr:rowOff>93690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84817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131048</xdr:rowOff>
    </xdr:from>
    <xdr:to>
      <xdr:col>55</xdr:col>
      <xdr:colOff>0</xdr:colOff>
      <xdr:row>98</xdr:row>
      <xdr:rowOff>72137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90248"/>
          <a:ext cx="838200" cy="28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131048</xdr:rowOff>
    </xdr:from>
    <xdr:to>
      <xdr:col>50</xdr:col>
      <xdr:colOff>114300</xdr:colOff>
      <xdr:row>97</xdr:row>
      <xdr:rowOff>149316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90248"/>
          <a:ext cx="889000" cy="1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149316</xdr:rowOff>
    </xdr:from>
    <xdr:to>
      <xdr:col>45</xdr:col>
      <xdr:colOff>177800</xdr:colOff>
      <xdr:row>98</xdr:row>
      <xdr:rowOff>32651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79966"/>
          <a:ext cx="889000" cy="5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109773</xdr:rowOff>
    </xdr:from>
    <xdr:to>
      <xdr:col>41</xdr:col>
      <xdr:colOff>50800</xdr:colOff>
      <xdr:row>98</xdr:row>
      <xdr:rowOff>32651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054623"/>
          <a:ext cx="889000" cy="78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21337</xdr:rowOff>
    </xdr:from>
    <xdr:to>
      <xdr:col>55</xdr:col>
      <xdr:colOff>50800</xdr:colOff>
      <xdr:row>98</xdr:row>
      <xdr:rowOff>122937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107714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80248</xdr:rowOff>
    </xdr:from>
    <xdr:to>
      <xdr:col>50</xdr:col>
      <xdr:colOff>165100</xdr:colOff>
      <xdr:row>97</xdr:row>
      <xdr:rowOff>10398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26925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31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98516</xdr:rowOff>
    </xdr:from>
    <xdr:to>
      <xdr:col>46</xdr:col>
      <xdr:colOff>38100</xdr:colOff>
      <xdr:row>98</xdr:row>
      <xdr:rowOff>28666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19793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153301</xdr:rowOff>
    </xdr:from>
    <xdr:to>
      <xdr:col>41</xdr:col>
      <xdr:colOff>101600</xdr:colOff>
      <xdr:row>98</xdr:row>
      <xdr:rowOff>83451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74578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58973</xdr:rowOff>
    </xdr:from>
    <xdr:to>
      <xdr:col>36</xdr:col>
      <xdr:colOff>165100</xdr:colOff>
      <xdr:row>93</xdr:row>
      <xdr:rowOff>160573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0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5650</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577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28966</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5516"/>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45018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37627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149616</xdr:rowOff>
    </xdr:from>
    <xdr:to>
      <xdr:col>67</xdr:col>
      <xdr:colOff>101600</xdr:colOff>
      <xdr:row>39</xdr:row>
      <xdr:rowOff>79766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70893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54738</xdr:rowOff>
    </xdr:from>
    <xdr:to>
      <xdr:col>85</xdr:col>
      <xdr:colOff>127000</xdr:colOff>
      <xdr:row>77</xdr:row>
      <xdr:rowOff>106535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6388"/>
          <a:ext cx="8382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106535</xdr:rowOff>
    </xdr:from>
    <xdr:to>
      <xdr:col>81</xdr:col>
      <xdr:colOff>50800</xdr:colOff>
      <xdr:row>77</xdr:row>
      <xdr:rowOff>131474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08185"/>
          <a:ext cx="889000" cy="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131474</xdr:rowOff>
    </xdr:from>
    <xdr:to>
      <xdr:col>76</xdr:col>
      <xdr:colOff>114300</xdr:colOff>
      <xdr:row>77</xdr:row>
      <xdr:rowOff>145419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312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161166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145419</xdr:rowOff>
    </xdr:from>
    <xdr:to>
      <xdr:col>71</xdr:col>
      <xdr:colOff>177800</xdr:colOff>
      <xdr:row>77</xdr:row>
      <xdr:rowOff>153161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7069"/>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168600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20741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3938</xdr:rowOff>
    </xdr:from>
    <xdr:to>
      <xdr:col>85</xdr:col>
      <xdr:colOff>177800</xdr:colOff>
      <xdr:row>77</xdr:row>
      <xdr:rowOff>105538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26815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55735</xdr:rowOff>
    </xdr:from>
    <xdr:to>
      <xdr:col>81</xdr:col>
      <xdr:colOff>101600</xdr:colOff>
      <xdr:row>77</xdr:row>
      <xdr:rowOff>157335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148462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80674</xdr:rowOff>
    </xdr:from>
    <xdr:to>
      <xdr:col>76</xdr:col>
      <xdr:colOff>165100</xdr:colOff>
      <xdr:row>78</xdr:row>
      <xdr:rowOff>10824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94619</xdr:rowOff>
    </xdr:from>
    <xdr:to>
      <xdr:col>72</xdr:col>
      <xdr:colOff>38100</xdr:colOff>
      <xdr:row>78</xdr:row>
      <xdr:rowOff>24769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102361</xdr:rowOff>
    </xdr:from>
    <xdr:to>
      <xdr:col>67</xdr:col>
      <xdr:colOff>101600</xdr:colOff>
      <xdr:row>78</xdr:row>
      <xdr:rowOff>32511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23638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22464</xdr:rowOff>
    </xdr:from>
    <xdr:to>
      <xdr:col>85</xdr:col>
      <xdr:colOff>127000</xdr:colOff>
      <xdr:row>98</xdr:row>
      <xdr:rowOff>124113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24564"/>
          <a:ext cx="838200" cy="10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124113</xdr:rowOff>
    </xdr:from>
    <xdr:to>
      <xdr:col>81</xdr:col>
      <xdr:colOff>50800</xdr:colOff>
      <xdr:row>98</xdr:row>
      <xdr:rowOff>130023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6213"/>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105173</xdr:rowOff>
    </xdr:from>
    <xdr:to>
      <xdr:col>76</xdr:col>
      <xdr:colOff>114300</xdr:colOff>
      <xdr:row>98</xdr:row>
      <xdr:rowOff>130023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07273"/>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24271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76657</xdr:rowOff>
    </xdr:from>
    <xdr:to>
      <xdr:col>71</xdr:col>
      <xdr:colOff>177800</xdr:colOff>
      <xdr:row>98</xdr:row>
      <xdr:rowOff>105173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78757"/>
          <a:ext cx="889000" cy="2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106687</xdr:rowOff>
    </xdr:from>
    <xdr:to>
      <xdr:col>72</xdr:col>
      <xdr:colOff>38100</xdr:colOff>
      <xdr:row>99</xdr:row>
      <xdr:rowOff>36837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27964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104005</xdr:rowOff>
    </xdr:from>
    <xdr:to>
      <xdr:col>67</xdr:col>
      <xdr:colOff>101600</xdr:colOff>
      <xdr:row>99</xdr:row>
      <xdr:rowOff>34155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25282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143114</xdr:rowOff>
    </xdr:from>
    <xdr:to>
      <xdr:col>85</xdr:col>
      <xdr:colOff>177800</xdr:colOff>
      <xdr:row>98</xdr:row>
      <xdr:rowOff>73264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7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165991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2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73313</xdr:rowOff>
    </xdr:from>
    <xdr:to>
      <xdr:col>81</xdr:col>
      <xdr:colOff>101600</xdr:colOff>
      <xdr:row>99</xdr:row>
      <xdr:rowOff>3463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166040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79223</xdr:rowOff>
    </xdr:from>
    <xdr:to>
      <xdr:col>76</xdr:col>
      <xdr:colOff>165100</xdr:colOff>
      <xdr:row>99</xdr:row>
      <xdr:rowOff>9373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54373</xdr:rowOff>
    </xdr:from>
    <xdr:to>
      <xdr:col>72</xdr:col>
      <xdr:colOff>38100</xdr:colOff>
      <xdr:row>98</xdr:row>
      <xdr:rowOff>155973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3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25857</xdr:rowOff>
    </xdr:from>
    <xdr:to>
      <xdr:col>67</xdr:col>
      <xdr:colOff>101600</xdr:colOff>
      <xdr:row>98</xdr:row>
      <xdr:rowOff>127457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143984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36757</xdr:rowOff>
    </xdr:from>
    <xdr:to>
      <xdr:col>102</xdr:col>
      <xdr:colOff>165100</xdr:colOff>
      <xdr:row>38</xdr:row>
      <xdr:rowOff>138357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38197</xdr:rowOff>
    </xdr:from>
    <xdr:to>
      <xdr:col>98</xdr:col>
      <xdr:colOff>38100</xdr:colOff>
      <xdr:row>38</xdr:row>
      <xdr:rowOff>139797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156324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66897</xdr:rowOff>
    </xdr:from>
    <xdr:to>
      <xdr:col>116</xdr:col>
      <xdr:colOff>63500</xdr:colOff>
      <xdr:row>58</xdr:row>
      <xdr:rowOff>69483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10997"/>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41150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85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51577</xdr:rowOff>
    </xdr:from>
    <xdr:to>
      <xdr:col>111</xdr:col>
      <xdr:colOff>177800</xdr:colOff>
      <xdr:row>58</xdr:row>
      <xdr:rowOff>66897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95677"/>
          <a:ext cx="8890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50283</xdr:rowOff>
    </xdr:from>
    <xdr:to>
      <xdr:col>107</xdr:col>
      <xdr:colOff>50800</xdr:colOff>
      <xdr:row>58</xdr:row>
      <xdr:rowOff>51577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94383"/>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50030</xdr:rowOff>
    </xdr:from>
    <xdr:to>
      <xdr:col>102</xdr:col>
      <xdr:colOff>114300</xdr:colOff>
      <xdr:row>58</xdr:row>
      <xdr:rowOff>50283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94130"/>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82721</xdr:rowOff>
    </xdr:from>
    <xdr:to>
      <xdr:col>102</xdr:col>
      <xdr:colOff>165100</xdr:colOff>
      <xdr:row>59</xdr:row>
      <xdr:rowOff>12871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82689</xdr:rowOff>
    </xdr:from>
    <xdr:to>
      <xdr:col>98</xdr:col>
      <xdr:colOff>38100</xdr:colOff>
      <xdr:row>59</xdr:row>
      <xdr:rowOff>12839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18683</xdr:rowOff>
    </xdr:from>
    <xdr:to>
      <xdr:col>116</xdr:col>
      <xdr:colOff>114300</xdr:colOff>
      <xdr:row>58</xdr:row>
      <xdr:rowOff>120283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149510</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16097</xdr:rowOff>
    </xdr:from>
    <xdr:to>
      <xdr:col>112</xdr:col>
      <xdr:colOff>38100</xdr:colOff>
      <xdr:row>58</xdr:row>
      <xdr:rowOff>117697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134224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xdr:rowOff>
    </xdr:from>
    <xdr:to>
      <xdr:col>107</xdr:col>
      <xdr:colOff>101600</xdr:colOff>
      <xdr:row>58</xdr:row>
      <xdr:rowOff>102377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118904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170933</xdr:rowOff>
    </xdr:from>
    <xdr:to>
      <xdr:col>102</xdr:col>
      <xdr:colOff>165100</xdr:colOff>
      <xdr:row>58</xdr:row>
      <xdr:rowOff>101083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117610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170680</xdr:rowOff>
    </xdr:from>
    <xdr:to>
      <xdr:col>98</xdr:col>
      <xdr:colOff>38100</xdr:colOff>
      <xdr:row>58</xdr:row>
      <xdr:rowOff>100830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117357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1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67411</xdr:rowOff>
    </xdr:from>
    <xdr:to>
      <xdr:col>116</xdr:col>
      <xdr:colOff>63500</xdr:colOff>
      <xdr:row>75</xdr:row>
      <xdr:rowOff>68072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6161"/>
          <a:ext cx="8382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67411</xdr:rowOff>
    </xdr:from>
    <xdr:to>
      <xdr:col>111</xdr:col>
      <xdr:colOff>177800</xdr:colOff>
      <xdr:row>75</xdr:row>
      <xdr:rowOff>86423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616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86423</xdr:rowOff>
    </xdr:from>
    <xdr:to>
      <xdr:col>107</xdr:col>
      <xdr:colOff>50800</xdr:colOff>
      <xdr:row>75</xdr:row>
      <xdr:rowOff>107137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5173"/>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73944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107137</xdr:rowOff>
    </xdr:from>
    <xdr:to>
      <xdr:col>102</xdr:col>
      <xdr:colOff>114300</xdr:colOff>
      <xdr:row>75</xdr:row>
      <xdr:rowOff>165925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65887"/>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90005</xdr:rowOff>
    </xdr:from>
    <xdr:to>
      <xdr:col>102</xdr:col>
      <xdr:colOff>165100</xdr:colOff>
      <xdr:row>74</xdr:row>
      <xdr:rowOff>20155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36682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103251</xdr:rowOff>
    </xdr:from>
    <xdr:to>
      <xdr:col>98</xdr:col>
      <xdr:colOff>38100</xdr:colOff>
      <xdr:row>74</xdr:row>
      <xdr:rowOff>33401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1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49928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17272</xdr:rowOff>
    </xdr:from>
    <xdr:to>
      <xdr:col>116</xdr:col>
      <xdr:colOff>114300</xdr:colOff>
      <xdr:row>75</xdr:row>
      <xdr:rowOff>118872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167149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16611</xdr:rowOff>
    </xdr:from>
    <xdr:to>
      <xdr:col>112</xdr:col>
      <xdr:colOff>38100</xdr:colOff>
      <xdr:row>75</xdr:row>
      <xdr:rowOff>118211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109338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35623</xdr:rowOff>
    </xdr:from>
    <xdr:to>
      <xdr:col>107</xdr:col>
      <xdr:colOff>101600</xdr:colOff>
      <xdr:row>75</xdr:row>
      <xdr:rowOff>137223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56337</xdr:rowOff>
    </xdr:from>
    <xdr:to>
      <xdr:col>102</xdr:col>
      <xdr:colOff>165100</xdr:colOff>
      <xdr:row>75</xdr:row>
      <xdr:rowOff>157938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5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149065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115126</xdr:rowOff>
    </xdr:from>
    <xdr:to>
      <xdr:col>98</xdr:col>
      <xdr:colOff>38100</xdr:colOff>
      <xdr:row>76</xdr:row>
      <xdr:rowOff>45275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73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36402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人件費：人勧の反映により全体的に給料が上がり、コストが上昇した。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推進事業やプレミアム付商品券事業、道路・橋りょうの測量設計等の委託料により、コストが上昇した。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維持補修費：庁舎の修繕や町道防護柵塗装工事等によりコストが上昇した。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年度は子育て世帯への臨時特別給付金事業、住民税非課税世帯等への臨時特別給付金事業を実施したことによりコストが上昇したが、給付金事業は令和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年度にほぼ完了したため、令和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年度はコストが減少した。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年度は町営緑ヶ丘団地第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棟建設事業、蜂ヶ峯総合公園のリニューアル整備事業があったため一時的にコストが上昇したが、令和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年度は類似他団体平均に以下に落ち着いた。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前年度からの繰越金が例年より多かったことと、新型コロナウイルス感染症拡大防止により事業の中止・縮小し、法人住民税の一時的な大幅増によって、財政調整基金の積立額が増えたためコストが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5,974
5,897
10.58
4,686,240
4,415,173
268,857
2,496,487
5,072,653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51308</xdr:rowOff>
    </xdr:from>
    <xdr:to>
      <xdr:col>24</xdr:col>
      <xdr:colOff>63500</xdr:colOff>
      <xdr:row>33</xdr:row>
      <xdr:rowOff>138366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66258"/>
          <a:ext cx="838200" cy="4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138366</xdr:rowOff>
    </xdr:from>
    <xdr:to>
      <xdr:col>19</xdr:col>
      <xdr:colOff>177800</xdr:colOff>
      <xdr:row>33</xdr:row>
      <xdr:rowOff>163893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9621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156845</xdr:rowOff>
    </xdr:from>
    <xdr:to>
      <xdr:col>15</xdr:col>
      <xdr:colOff>50800</xdr:colOff>
      <xdr:row>33</xdr:row>
      <xdr:rowOff>163893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469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143146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156845</xdr:rowOff>
    </xdr:from>
    <xdr:to>
      <xdr:col>10</xdr:col>
      <xdr:colOff>114300</xdr:colOff>
      <xdr:row>34</xdr:row>
      <xdr:rowOff>2921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469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166434</xdr:rowOff>
    </xdr:from>
    <xdr:to>
      <xdr:col>10</xdr:col>
      <xdr:colOff>165100</xdr:colOff>
      <xdr:row>35</xdr:row>
      <xdr:rowOff>96584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145813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508</xdr:rowOff>
    </xdr:from>
    <xdr:to>
      <xdr:col>24</xdr:col>
      <xdr:colOff>114300</xdr:colOff>
      <xdr:row>31</xdr:row>
      <xdr:rowOff>102108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23385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87566</xdr:rowOff>
    </xdr:from>
    <xdr:to>
      <xdr:col>20</xdr:col>
      <xdr:colOff>38100</xdr:colOff>
      <xdr:row>34</xdr:row>
      <xdr:rowOff>17716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34243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2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113093</xdr:rowOff>
    </xdr:from>
    <xdr:to>
      <xdr:col>15</xdr:col>
      <xdr:colOff>101600</xdr:colOff>
      <xdr:row>34</xdr:row>
      <xdr:rowOff>43243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59770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106045</xdr:rowOff>
    </xdr:from>
    <xdr:to>
      <xdr:col>10</xdr:col>
      <xdr:colOff>165100</xdr:colOff>
      <xdr:row>34</xdr:row>
      <xdr:rowOff>36195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52722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123571</xdr:rowOff>
    </xdr:from>
    <xdr:to>
      <xdr:col>6</xdr:col>
      <xdr:colOff>38100</xdr:colOff>
      <xdr:row>34</xdr:row>
      <xdr:rowOff>53721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70248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64091</xdr:rowOff>
    </xdr:from>
    <xdr:to>
      <xdr:col>24</xdr:col>
      <xdr:colOff>63500</xdr:colOff>
      <xdr:row>58</xdr:row>
      <xdr:rowOff>114852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8191"/>
          <a:ext cx="838200" cy="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48312</xdr:rowOff>
    </xdr:from>
    <xdr:to>
      <xdr:col>19</xdr:col>
      <xdr:colOff>177800</xdr:colOff>
      <xdr:row>58</xdr:row>
      <xdr:rowOff>114852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2412"/>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48312</xdr:rowOff>
    </xdr:from>
    <xdr:to>
      <xdr:col>15</xdr:col>
      <xdr:colOff>50800</xdr:colOff>
      <xdr:row>58</xdr:row>
      <xdr:rowOff>141842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2412"/>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141842</xdr:rowOff>
    </xdr:from>
    <xdr:to>
      <xdr:col>10</xdr:col>
      <xdr:colOff>114300</xdr:colOff>
      <xdr:row>58</xdr:row>
      <xdr:rowOff>144897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5942"/>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13291</xdr:rowOff>
    </xdr:from>
    <xdr:to>
      <xdr:col>24</xdr:col>
      <xdr:colOff>114300</xdr:colOff>
      <xdr:row>58</xdr:row>
      <xdr:rowOff>114891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64052</xdr:rowOff>
    </xdr:from>
    <xdr:to>
      <xdr:col>20</xdr:col>
      <xdr:colOff>38100</xdr:colOff>
      <xdr:row>58</xdr:row>
      <xdr:rowOff>165652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156779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168962</xdr:rowOff>
    </xdr:from>
    <xdr:to>
      <xdr:col>15</xdr:col>
      <xdr:colOff>101600</xdr:colOff>
      <xdr:row>58</xdr:row>
      <xdr:rowOff>99112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90239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3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91042</xdr:rowOff>
    </xdr:from>
    <xdr:to>
      <xdr:col>10</xdr:col>
      <xdr:colOff>165100</xdr:colOff>
      <xdr:row>59</xdr:row>
      <xdr:rowOff>21192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94097</xdr:rowOff>
    </xdr:from>
    <xdr:to>
      <xdr:col>6</xdr:col>
      <xdr:colOff>38100</xdr:colOff>
      <xdr:row>59</xdr:row>
      <xdr:rowOff>24247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168850</xdr:rowOff>
    </xdr:from>
    <xdr:to>
      <xdr:col>24</xdr:col>
      <xdr:colOff>63500</xdr:colOff>
      <xdr:row>76</xdr:row>
      <xdr:rowOff>75600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27600"/>
          <a:ext cx="838200" cy="7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168850</xdr:rowOff>
    </xdr:from>
    <xdr:to>
      <xdr:col>19</xdr:col>
      <xdr:colOff>177800</xdr:colOff>
      <xdr:row>77</xdr:row>
      <xdr:rowOff>20377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27600"/>
          <a:ext cx="889000" cy="19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20377</xdr:rowOff>
    </xdr:from>
    <xdr:to>
      <xdr:col>15</xdr:col>
      <xdr:colOff>50800</xdr:colOff>
      <xdr:row>77</xdr:row>
      <xdr:rowOff>64066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2027"/>
          <a:ext cx="88900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120486</xdr:rowOff>
    </xdr:from>
    <xdr:to>
      <xdr:col>15</xdr:col>
      <xdr:colOff>101600</xdr:colOff>
      <xdr:row>77</xdr:row>
      <xdr:rowOff>50636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67163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31090</xdr:rowOff>
    </xdr:from>
    <xdr:to>
      <xdr:col>10</xdr:col>
      <xdr:colOff>114300</xdr:colOff>
      <xdr:row>77</xdr:row>
      <xdr:rowOff>64066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61290"/>
          <a:ext cx="889000" cy="2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149303</xdr:rowOff>
    </xdr:from>
    <xdr:to>
      <xdr:col>10</xdr:col>
      <xdr:colOff>165100</xdr:colOff>
      <xdr:row>77</xdr:row>
      <xdr:rowOff>79453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95980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31280</xdr:rowOff>
    </xdr:from>
    <xdr:to>
      <xdr:col>6</xdr:col>
      <xdr:colOff>38100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24800</xdr:rowOff>
    </xdr:from>
    <xdr:to>
      <xdr:col>24</xdr:col>
      <xdr:colOff>114300</xdr:colOff>
      <xdr:row>76</xdr:row>
      <xdr:rowOff>126400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118049</xdr:rowOff>
    </xdr:from>
    <xdr:to>
      <xdr:col>20</xdr:col>
      <xdr:colOff>38100</xdr:colOff>
      <xdr:row>76</xdr:row>
      <xdr:rowOff>48199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39327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6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141027</xdr:rowOff>
    </xdr:from>
    <xdr:to>
      <xdr:col>15</xdr:col>
      <xdr:colOff>101600</xdr:colOff>
      <xdr:row>77</xdr:row>
      <xdr:rowOff>71177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62304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13266</xdr:rowOff>
    </xdr:from>
    <xdr:to>
      <xdr:col>10</xdr:col>
      <xdr:colOff>165100</xdr:colOff>
      <xdr:row>77</xdr:row>
      <xdr:rowOff>114866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105993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151740</xdr:rowOff>
    </xdr:from>
    <xdr:to>
      <xdr:col>6</xdr:col>
      <xdr:colOff>38100</xdr:colOff>
      <xdr:row>76</xdr:row>
      <xdr:rowOff>81890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8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156136</xdr:rowOff>
    </xdr:from>
    <xdr:to>
      <xdr:col>24</xdr:col>
      <xdr:colOff>63500</xdr:colOff>
      <xdr:row>98</xdr:row>
      <xdr:rowOff>157414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58236"/>
          <a:ext cx="838200" cy="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156136</xdr:rowOff>
    </xdr:from>
    <xdr:to>
      <xdr:col>19</xdr:col>
      <xdr:colOff>177800</xdr:colOff>
      <xdr:row>98</xdr:row>
      <xdr:rowOff>164852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8236"/>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159338</xdr:rowOff>
    </xdr:from>
    <xdr:to>
      <xdr:col>15</xdr:col>
      <xdr:colOff>50800</xdr:colOff>
      <xdr:row>98</xdr:row>
      <xdr:rowOff>164852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1438"/>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63593</xdr:rowOff>
    </xdr:from>
    <xdr:to>
      <xdr:col>10</xdr:col>
      <xdr:colOff>114300</xdr:colOff>
      <xdr:row>98</xdr:row>
      <xdr:rowOff>159338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5693"/>
          <a:ext cx="889000" cy="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83178</xdr:rowOff>
    </xdr:from>
    <xdr:to>
      <xdr:col>10</xdr:col>
      <xdr:colOff>165100</xdr:colOff>
      <xdr:row>99</xdr:row>
      <xdr:rowOff>13328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29855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89991</xdr:rowOff>
    </xdr:from>
    <xdr:to>
      <xdr:col>6</xdr:col>
      <xdr:colOff>38100</xdr:colOff>
      <xdr:row>99</xdr:row>
      <xdr:rowOff>20141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11268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106614</xdr:rowOff>
    </xdr:from>
    <xdr:to>
      <xdr:col>24</xdr:col>
      <xdr:colOff>114300</xdr:colOff>
      <xdr:row>99</xdr:row>
      <xdr:rowOff>36764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105336</xdr:rowOff>
    </xdr:from>
    <xdr:to>
      <xdr:col>20</xdr:col>
      <xdr:colOff>38100</xdr:colOff>
      <xdr:row>99</xdr:row>
      <xdr:rowOff>35486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26613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114052</xdr:rowOff>
    </xdr:from>
    <xdr:to>
      <xdr:col>15</xdr:col>
      <xdr:colOff>101600</xdr:colOff>
      <xdr:row>99</xdr:row>
      <xdr:rowOff>44202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35329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108538</xdr:rowOff>
    </xdr:from>
    <xdr:to>
      <xdr:col>10</xdr:col>
      <xdr:colOff>165100</xdr:colOff>
      <xdr:row>99</xdr:row>
      <xdr:rowOff>38688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29815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130920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9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71298</xdr:rowOff>
    </xdr:from>
    <xdr:to>
      <xdr:col>41</xdr:col>
      <xdr:colOff>101600</xdr:colOff>
      <xdr:row>39</xdr:row>
      <xdr:rowOff>1448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17975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6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70703</xdr:rowOff>
    </xdr:from>
    <xdr:to>
      <xdr:col>36</xdr:col>
      <xdr:colOff>165100</xdr:colOff>
      <xdr:row>39</xdr:row>
      <xdr:rowOff>853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17380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36293</xdr:rowOff>
    </xdr:from>
    <xdr:to>
      <xdr:col>55</xdr:col>
      <xdr:colOff>0</xdr:colOff>
      <xdr:row>59</xdr:row>
      <xdr:rowOff>36887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51843"/>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36887</xdr:rowOff>
    </xdr:from>
    <xdr:to>
      <xdr:col>50</xdr:col>
      <xdr:colOff>114300</xdr:colOff>
      <xdr:row>59</xdr:row>
      <xdr:rowOff>36952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524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36952</xdr:rowOff>
    </xdr:from>
    <xdr:to>
      <xdr:col>45</xdr:col>
      <xdr:colOff>177800</xdr:colOff>
      <xdr:row>59</xdr:row>
      <xdr:rowOff>37714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525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33965</xdr:rowOff>
    </xdr:from>
    <xdr:to>
      <xdr:col>41</xdr:col>
      <xdr:colOff>50800</xdr:colOff>
      <xdr:row>59</xdr:row>
      <xdr:rowOff>37714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4951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156943</xdr:rowOff>
    </xdr:from>
    <xdr:to>
      <xdr:col>55</xdr:col>
      <xdr:colOff>50800</xdr:colOff>
      <xdr:row>59</xdr:row>
      <xdr:rowOff>87093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71870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157537</xdr:rowOff>
    </xdr:from>
    <xdr:to>
      <xdr:col>50</xdr:col>
      <xdr:colOff>165100</xdr:colOff>
      <xdr:row>59</xdr:row>
      <xdr:rowOff>87687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78814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9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157602</xdr:rowOff>
    </xdr:from>
    <xdr:to>
      <xdr:col>46</xdr:col>
      <xdr:colOff>38100</xdr:colOff>
      <xdr:row>59</xdr:row>
      <xdr:rowOff>87752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78879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158364</xdr:rowOff>
    </xdr:from>
    <xdr:to>
      <xdr:col>41</xdr:col>
      <xdr:colOff>101600</xdr:colOff>
      <xdr:row>59</xdr:row>
      <xdr:rowOff>88514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79641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154615</xdr:rowOff>
    </xdr:from>
    <xdr:to>
      <xdr:col>36</xdr:col>
      <xdr:colOff>165100</xdr:colOff>
      <xdr:row>59</xdr:row>
      <xdr:rowOff>84765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75892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24981</xdr:rowOff>
    </xdr:from>
    <xdr:to>
      <xdr:col>55</xdr:col>
      <xdr:colOff>0</xdr:colOff>
      <xdr:row>79</xdr:row>
      <xdr:rowOff>27538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69531"/>
          <a:ext cx="8382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23160</xdr:rowOff>
    </xdr:from>
    <xdr:to>
      <xdr:col>50</xdr:col>
      <xdr:colOff>114300</xdr:colOff>
      <xdr:row>79</xdr:row>
      <xdr:rowOff>24981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7710"/>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23160</xdr:rowOff>
    </xdr:from>
    <xdr:to>
      <xdr:col>45</xdr:col>
      <xdr:colOff>177800</xdr:colOff>
      <xdr:row>79</xdr:row>
      <xdr:rowOff>28620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67710"/>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162968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28620</xdr:rowOff>
    </xdr:from>
    <xdr:to>
      <xdr:col>41</xdr:col>
      <xdr:colOff>50800</xdr:colOff>
      <xdr:row>79</xdr:row>
      <xdr:rowOff>29533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317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41349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148188</xdr:rowOff>
    </xdr:from>
    <xdr:to>
      <xdr:col>55</xdr:col>
      <xdr:colOff>50800</xdr:colOff>
      <xdr:row>79</xdr:row>
      <xdr:rowOff>78338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63115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145631</xdr:rowOff>
    </xdr:from>
    <xdr:to>
      <xdr:col>50</xdr:col>
      <xdr:colOff>165100</xdr:colOff>
      <xdr:row>79</xdr:row>
      <xdr:rowOff>75781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66908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143810</xdr:rowOff>
    </xdr:from>
    <xdr:to>
      <xdr:col>46</xdr:col>
      <xdr:colOff>38100</xdr:colOff>
      <xdr:row>79</xdr:row>
      <xdr:rowOff>73960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65087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0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149270</xdr:rowOff>
    </xdr:from>
    <xdr:to>
      <xdr:col>41</xdr:col>
      <xdr:colOff>101600</xdr:colOff>
      <xdr:row>79</xdr:row>
      <xdr:rowOff>79420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150183</xdr:rowOff>
    </xdr:from>
    <xdr:to>
      <xdr:col>36</xdr:col>
      <xdr:colOff>165100</xdr:colOff>
      <xdr:row>79</xdr:row>
      <xdr:rowOff>80333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71460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1155</xdr:rowOff>
    </xdr:from>
    <xdr:to>
      <xdr:col>55</xdr:col>
      <xdr:colOff>0</xdr:colOff>
      <xdr:row>96</xdr:row>
      <xdr:rowOff>29995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117455"/>
          <a:ext cx="838200" cy="3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1155</xdr:rowOff>
    </xdr:from>
    <xdr:to>
      <xdr:col>50</xdr:col>
      <xdr:colOff>114300</xdr:colOff>
      <xdr:row>95</xdr:row>
      <xdr:rowOff>161714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117455"/>
          <a:ext cx="889000" cy="3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161714</xdr:rowOff>
    </xdr:from>
    <xdr:to>
      <xdr:col>45</xdr:col>
      <xdr:colOff>177800</xdr:colOff>
      <xdr:row>96</xdr:row>
      <xdr:rowOff>56905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49464"/>
          <a:ext cx="889000" cy="6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107776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144094</xdr:rowOff>
    </xdr:from>
    <xdr:to>
      <xdr:col>41</xdr:col>
      <xdr:colOff>50800</xdr:colOff>
      <xdr:row>96</xdr:row>
      <xdr:rowOff>56905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60394"/>
          <a:ext cx="889000" cy="25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30835</xdr:rowOff>
    </xdr:from>
    <xdr:to>
      <xdr:col>41</xdr:col>
      <xdr:colOff>101600</xdr:colOff>
      <xdr:row>96</xdr:row>
      <xdr:rowOff>132435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123562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167370</xdr:rowOff>
    </xdr:from>
    <xdr:to>
      <xdr:col>36</xdr:col>
      <xdr:colOff>165100</xdr:colOff>
      <xdr:row>96</xdr:row>
      <xdr:rowOff>97520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88647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150645</xdr:rowOff>
    </xdr:from>
    <xdr:to>
      <xdr:col>55</xdr:col>
      <xdr:colOff>50800</xdr:colOff>
      <xdr:row>96</xdr:row>
      <xdr:rowOff>80795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2072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121805</xdr:rowOff>
    </xdr:from>
    <xdr:to>
      <xdr:col>50</xdr:col>
      <xdr:colOff>165100</xdr:colOff>
      <xdr:row>94</xdr:row>
      <xdr:rowOff>51955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68482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84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110914</xdr:rowOff>
    </xdr:from>
    <xdr:to>
      <xdr:col>46</xdr:col>
      <xdr:colOff>38100</xdr:colOff>
      <xdr:row>96</xdr:row>
      <xdr:rowOff>41064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57591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7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6105</xdr:rowOff>
    </xdr:from>
    <xdr:to>
      <xdr:col>41</xdr:col>
      <xdr:colOff>101600</xdr:colOff>
      <xdr:row>96</xdr:row>
      <xdr:rowOff>107705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124232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93294</xdr:rowOff>
    </xdr:from>
    <xdr:to>
      <xdr:col>36</xdr:col>
      <xdr:colOff>165100</xdr:colOff>
      <xdr:row>95</xdr:row>
      <xdr:rowOff>23444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39971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142005</xdr:rowOff>
    </xdr:from>
    <xdr:to>
      <xdr:col>85</xdr:col>
      <xdr:colOff>127000</xdr:colOff>
      <xdr:row>38</xdr:row>
      <xdr:rowOff>81579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85655"/>
          <a:ext cx="838200" cy="1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142005</xdr:rowOff>
    </xdr:from>
    <xdr:to>
      <xdr:col>81</xdr:col>
      <xdr:colOff>50800</xdr:colOff>
      <xdr:row>37</xdr:row>
      <xdr:rowOff>151530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85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119774</xdr:rowOff>
    </xdr:from>
    <xdr:to>
      <xdr:col>76</xdr:col>
      <xdr:colOff>114300</xdr:colOff>
      <xdr:row>37</xdr:row>
      <xdr:rowOff>151530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63424"/>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58590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103296</xdr:rowOff>
    </xdr:from>
    <xdr:to>
      <xdr:col>71</xdr:col>
      <xdr:colOff>177800</xdr:colOff>
      <xdr:row>37</xdr:row>
      <xdr:rowOff>119774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46946"/>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39618</xdr:rowOff>
    </xdr:from>
    <xdr:to>
      <xdr:col>72</xdr:col>
      <xdr:colOff>38100</xdr:colOff>
      <xdr:row>37</xdr:row>
      <xdr:rowOff>141218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157745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103664</xdr:rowOff>
    </xdr:from>
    <xdr:to>
      <xdr:col>67</xdr:col>
      <xdr:colOff>101600</xdr:colOff>
      <xdr:row>38</xdr:row>
      <xdr:rowOff>33813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30779</xdr:rowOff>
    </xdr:from>
    <xdr:to>
      <xdr:col>85</xdr:col>
      <xdr:colOff>177800</xdr:colOff>
      <xdr:row>38</xdr:row>
      <xdr:rowOff>132379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9206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91205</xdr:rowOff>
    </xdr:from>
    <xdr:to>
      <xdr:col>81</xdr:col>
      <xdr:colOff>101600</xdr:colOff>
      <xdr:row>38</xdr:row>
      <xdr:rowOff>21355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100730</xdr:rowOff>
    </xdr:from>
    <xdr:to>
      <xdr:col>76</xdr:col>
      <xdr:colOff>165100</xdr:colOff>
      <xdr:row>38</xdr:row>
      <xdr:rowOff>30880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22007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68974</xdr:rowOff>
    </xdr:from>
    <xdr:to>
      <xdr:col>72</xdr:col>
      <xdr:colOff>38100</xdr:colOff>
      <xdr:row>37</xdr:row>
      <xdr:rowOff>170574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161701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52496</xdr:rowOff>
    </xdr:from>
    <xdr:to>
      <xdr:col>67</xdr:col>
      <xdr:colOff>101600</xdr:colOff>
      <xdr:row>37</xdr:row>
      <xdr:rowOff>154096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170623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88707</xdr:rowOff>
    </xdr:from>
    <xdr:to>
      <xdr:col>85</xdr:col>
      <xdr:colOff>127000</xdr:colOff>
      <xdr:row>57</xdr:row>
      <xdr:rowOff>134732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1357"/>
          <a:ext cx="8382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xdr:rowOff>
    </xdr:from>
    <xdr:to>
      <xdr:col>81</xdr:col>
      <xdr:colOff>50800</xdr:colOff>
      <xdr:row>57</xdr:row>
      <xdr:rowOff>134732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72782"/>
          <a:ext cx="8890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xdr:rowOff>
    </xdr:from>
    <xdr:to>
      <xdr:col>76</xdr:col>
      <xdr:colOff>114300</xdr:colOff>
      <xdr:row>57</xdr:row>
      <xdr:rowOff>1629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72782"/>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126031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11272</xdr:rowOff>
    </xdr:from>
    <xdr:to>
      <xdr:col>71</xdr:col>
      <xdr:colOff>177800</xdr:colOff>
      <xdr:row>57</xdr:row>
      <xdr:rowOff>1629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269572"/>
          <a:ext cx="889000" cy="50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37907</xdr:rowOff>
    </xdr:from>
    <xdr:to>
      <xdr:col>85</xdr:col>
      <xdr:colOff>177800</xdr:colOff>
      <xdr:row>57</xdr:row>
      <xdr:rowOff>139507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16334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83932</xdr:rowOff>
    </xdr:from>
    <xdr:to>
      <xdr:col>81</xdr:col>
      <xdr:colOff>101600</xdr:colOff>
      <xdr:row>58</xdr:row>
      <xdr:rowOff>14082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120782</xdr:rowOff>
    </xdr:from>
    <xdr:to>
      <xdr:col>76</xdr:col>
      <xdr:colOff>165100</xdr:colOff>
      <xdr:row>57</xdr:row>
      <xdr:rowOff>50932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67459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122279</xdr:rowOff>
    </xdr:from>
    <xdr:to>
      <xdr:col>72</xdr:col>
      <xdr:colOff>38100</xdr:colOff>
      <xdr:row>57</xdr:row>
      <xdr:rowOff>52429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68956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9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131922</xdr:rowOff>
    </xdr:from>
    <xdr:to>
      <xdr:col>67</xdr:col>
      <xdr:colOff>101600</xdr:colOff>
      <xdr:row>54</xdr:row>
      <xdr:rowOff>62072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2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78599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89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28966</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73516"/>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45018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37626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3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149616</xdr:rowOff>
    </xdr:from>
    <xdr:to>
      <xdr:col>67</xdr:col>
      <xdr:colOff>101600</xdr:colOff>
      <xdr:row>79</xdr:row>
      <xdr:rowOff>79766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70893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1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54738</xdr:rowOff>
    </xdr:from>
    <xdr:to>
      <xdr:col>85</xdr:col>
      <xdr:colOff>127000</xdr:colOff>
      <xdr:row>97</xdr:row>
      <xdr:rowOff>106535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85388"/>
          <a:ext cx="8382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106535</xdr:rowOff>
    </xdr:from>
    <xdr:to>
      <xdr:col>81</xdr:col>
      <xdr:colOff>50800</xdr:colOff>
      <xdr:row>97</xdr:row>
      <xdr:rowOff>131474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37185"/>
          <a:ext cx="889000" cy="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131474</xdr:rowOff>
    </xdr:from>
    <xdr:to>
      <xdr:col>76</xdr:col>
      <xdr:colOff>114300</xdr:colOff>
      <xdr:row>97</xdr:row>
      <xdr:rowOff>145419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6212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161002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145419</xdr:rowOff>
    </xdr:from>
    <xdr:to>
      <xdr:col>71</xdr:col>
      <xdr:colOff>177800</xdr:colOff>
      <xdr:row>97</xdr:row>
      <xdr:rowOff>153161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76069"/>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168584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20741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3938</xdr:rowOff>
    </xdr:from>
    <xdr:to>
      <xdr:col>85</xdr:col>
      <xdr:colOff>177800</xdr:colOff>
      <xdr:row>97</xdr:row>
      <xdr:rowOff>105538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26815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55735</xdr:rowOff>
    </xdr:from>
    <xdr:to>
      <xdr:col>81</xdr:col>
      <xdr:colOff>101600</xdr:colOff>
      <xdr:row>97</xdr:row>
      <xdr:rowOff>157335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148462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80674</xdr:rowOff>
    </xdr:from>
    <xdr:to>
      <xdr:col>76</xdr:col>
      <xdr:colOff>165100</xdr:colOff>
      <xdr:row>98</xdr:row>
      <xdr:rowOff>10824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94619</xdr:rowOff>
    </xdr:from>
    <xdr:to>
      <xdr:col>72</xdr:col>
      <xdr:colOff>38100</xdr:colOff>
      <xdr:row>98</xdr:row>
      <xdr:rowOff>24769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15896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102361</xdr:rowOff>
    </xdr:from>
    <xdr:to>
      <xdr:col>67</xdr:col>
      <xdr:colOff>101600</xdr:colOff>
      <xdr:row>98</xdr:row>
      <xdr:rowOff>32511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23638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106116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4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12646</xdr:rowOff>
    </xdr:from>
    <xdr:to>
      <xdr:col>102</xdr:col>
      <xdr:colOff>165100</xdr:colOff>
      <xdr:row>39</xdr:row>
      <xdr:rowOff>114246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130773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126690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議会費：議会システム整備事業を実施したため、一時的にコストが上昇した。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前年度からの繰越金が例年より多かったことと、新型コロナウイルス感染症拡大防止により事業の中止・縮小し、法人住民税の一時的な大幅増によって、財政調整基金の積立額が増えたため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年度は町営緑ヶ丘団地第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棟建設事業、蜂ヶ峯総合公園のリニューアル整備事業があったため一時的にコストが上昇したが、令和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年度は類似他団体平均に近いぐらいに落ち着いた。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年度をもって防災行政無線のデジタル化整備事業か完了したため、令和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年度からはコストが減少した。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公債費：過去に実施した大規模建設事業に係る地方債の償還が開始されたため、コストが上昇した。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実質収支額は、継続的に黒字となっている。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年度に続き、令和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新型コロナウイルス感染症の影響により多数の事業が中止・縮小になったことから歳出が減少し、さらに普通交付税が増加したこと等により、財政調整基金の積立を行なった。これにより、財政調整基金残高は</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百万円増加し、令和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年度の実質単年度収支はプラスとなった。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いずれの会計においても赤字はなく、連結実質赤字もない。良好な状態である。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4686240</v>
      </c>
      <c r="BO4" s="358"/>
      <c r="BP4" s="358"/>
      <c r="BQ4" s="358"/>
      <c r="BR4" s="358"/>
      <c r="BS4" s="358"/>
      <c r="BT4" s="358"/>
      <c r="BU4" s="359"/>
      <c r="BV4" s="357">
        <v>4805533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10.8</v>
      </c>
      <c r="CU4" s="364"/>
      <c r="CV4" s="364"/>
      <c r="CW4" s="364"/>
      <c r="CX4" s="364"/>
      <c r="CY4" s="364"/>
      <c r="CZ4" s="364"/>
      <c r="DA4" s="365"/>
      <c r="DB4" s="363">
        <v>11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4415173</v>
      </c>
      <c r="BO5" s="395"/>
      <c r="BP5" s="395"/>
      <c r="BQ5" s="395"/>
      <c r="BR5" s="395"/>
      <c r="BS5" s="395"/>
      <c r="BT5" s="395"/>
      <c r="BU5" s="396"/>
      <c r="BV5" s="394">
        <v>4527519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85.6</v>
      </c>
      <c r="CU5" s="392"/>
      <c r="CV5" s="392"/>
      <c r="CW5" s="392"/>
      <c r="CX5" s="392"/>
      <c r="CY5" s="392"/>
      <c r="CZ5" s="392"/>
      <c r="DA5" s="393"/>
      <c r="DB5" s="391">
        <v>89.9</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271067</v>
      </c>
      <c r="BO6" s="395"/>
      <c r="BP6" s="395"/>
      <c r="BQ6" s="395"/>
      <c r="BR6" s="395"/>
      <c r="BS6" s="395"/>
      <c r="BT6" s="395"/>
      <c r="BU6" s="396"/>
      <c r="BV6" s="394">
        <v>278014</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87.6</v>
      </c>
      <c r="CU6" s="432"/>
      <c r="CV6" s="432"/>
      <c r="CW6" s="432"/>
      <c r="CX6" s="432"/>
      <c r="CY6" s="432"/>
      <c r="CZ6" s="432"/>
      <c r="DA6" s="433"/>
      <c r="DB6" s="431">
        <v>95.6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2210</v>
      </c>
      <c r="BO7" s="395"/>
      <c r="BP7" s="395"/>
      <c r="BQ7" s="395"/>
      <c r="BR7" s="395"/>
      <c r="BS7" s="395"/>
      <c r="BT7" s="395"/>
      <c r="BU7" s="396"/>
      <c r="BV7" s="394">
        <v>501</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2496487</v>
      </c>
      <c r="CU7" s="395"/>
      <c r="CV7" s="395"/>
      <c r="CW7" s="395"/>
      <c r="CX7" s="395"/>
      <c r="CY7" s="395"/>
      <c r="CZ7" s="395"/>
      <c r="DA7" s="396"/>
      <c r="DB7" s="394">
        <v>2521512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104</v>
      </c>
      <c r="AV8" s="427"/>
      <c r="AW8" s="427"/>
      <c r="AX8" s="427"/>
      <c r="AY8" s="428" t="s">
        <v>112</v>
      </c>
      <c r="AZ8" s="429"/>
      <c r="BA8" s="429"/>
      <c r="BB8" s="429"/>
      <c r="BC8" s="429"/>
      <c r="BD8" s="429"/>
      <c r="BE8" s="429"/>
      <c r="BF8" s="429"/>
      <c r="BG8" s="429"/>
      <c r="BH8" s="429"/>
      <c r="BI8" s="429"/>
      <c r="BJ8" s="429"/>
      <c r="BK8" s="429"/>
      <c r="BL8" s="429"/>
      <c r="BM8" s="430"/>
      <c r="BN8" s="394">
        <v>268857</v>
      </c>
      <c r="BO8" s="395"/>
      <c r="BP8" s="395"/>
      <c r="BQ8" s="395"/>
      <c r="BR8" s="395"/>
      <c r="BS8" s="395"/>
      <c r="BT8" s="395"/>
      <c r="BU8" s="396"/>
      <c r="BV8" s="394">
        <v>277513</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0.62</v>
      </c>
      <c r="CU8" s="435"/>
      <c r="CV8" s="435"/>
      <c r="CW8" s="435"/>
      <c r="CX8" s="435"/>
      <c r="CY8" s="435"/>
      <c r="CZ8" s="435"/>
      <c r="DA8" s="436"/>
      <c r="DB8" s="434">
        <v>0.68</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6034</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104</v>
      </c>
      <c r="AV9" s="427"/>
      <c r="AW9" s="427"/>
      <c r="AX9" s="427"/>
      <c r="AY9" s="428" t="s">
        <v>118</v>
      </c>
      <c r="AZ9" s="429"/>
      <c r="BA9" s="429"/>
      <c r="BB9" s="429"/>
      <c r="BC9" s="429"/>
      <c r="BD9" s="429"/>
      <c r="BE9" s="429"/>
      <c r="BF9" s="429"/>
      <c r="BG9" s="429"/>
      <c r="BH9" s="429"/>
      <c r="BI9" s="429"/>
      <c r="BJ9" s="429"/>
      <c r="BK9" s="429"/>
      <c r="BL9" s="429"/>
      <c r="BM9" s="430"/>
      <c r="BN9" s="394">
        <v>-8656</v>
      </c>
      <c r="BO9" s="395"/>
      <c r="BP9" s="395"/>
      <c r="BQ9" s="395"/>
      <c r="BR9" s="395"/>
      <c r="BS9" s="395"/>
      <c r="BT9" s="395"/>
      <c r="BU9" s="396"/>
      <c r="BV9" s="394">
        <v>102422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13</v>
      </c>
      <c r="CU9" s="392"/>
      <c r="CV9" s="392"/>
      <c r="CW9" s="392"/>
      <c r="CX9" s="392"/>
      <c r="CY9" s="392"/>
      <c r="CZ9" s="392"/>
      <c r="DA9" s="393"/>
      <c r="DB9" s="391">
        <v>12.7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6285</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353093</v>
      </c>
      <c r="BO10" s="395"/>
      <c r="BP10" s="395"/>
      <c r="BQ10" s="395"/>
      <c r="BR10" s="395"/>
      <c r="BS10" s="395"/>
      <c r="BT10" s="395"/>
      <c r="BU10" s="396"/>
      <c r="BV10" s="394">
        <v>143419</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104</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5974</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5897</v>
      </c>
      <c r="S13" s="479"/>
      <c r="T13" s="479"/>
      <c r="U13" s="479"/>
      <c r="V13" s="480"/>
      <c r="W13" s="410" t="s">
        <v>140</v>
      </c>
      <c r="X13" s="411"/>
      <c r="Y13" s="411"/>
      <c r="Z13" s="411"/>
      <c r="AA13" s="411"/>
      <c r="AB13" s="401"/>
      <c r="AC13" s="445">
        <v>20</v>
      </c>
      <c r="AD13" s="446"/>
      <c r="AE13" s="446"/>
      <c r="AF13" s="446"/>
      <c r="AG13" s="488"/>
      <c r="AH13" s="445">
        <v>15</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344437</v>
      </c>
      <c r="BO13" s="395"/>
      <c r="BP13" s="395"/>
      <c r="BQ13" s="395"/>
      <c r="BR13" s="395"/>
      <c r="BS13" s="395"/>
      <c r="BT13" s="395"/>
      <c r="BU13" s="396"/>
      <c r="BV13" s="394">
        <v>245841</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6.6</v>
      </c>
      <c r="CU13" s="392"/>
      <c r="CV13" s="392"/>
      <c r="CW13" s="392"/>
      <c r="CX13" s="392"/>
      <c r="CY13" s="392"/>
      <c r="CZ13" s="392"/>
      <c r="DA13" s="393"/>
      <c r="DB13" s="391">
        <v>5.8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6076</v>
      </c>
      <c r="S14" s="479"/>
      <c r="T14" s="479"/>
      <c r="U14" s="479"/>
      <c r="V14" s="480"/>
      <c r="W14" s="384"/>
      <c r="X14" s="385"/>
      <c r="Y14" s="385"/>
      <c r="Z14" s="385"/>
      <c r="AA14" s="385"/>
      <c r="AB14" s="374"/>
      <c r="AC14" s="481">
        <v>0.8</v>
      </c>
      <c r="AD14" s="482"/>
      <c r="AE14" s="482"/>
      <c r="AF14" s="482"/>
      <c r="AG14" s="483"/>
      <c r="AH14" s="481">
        <v>0.5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2.5</v>
      </c>
      <c r="CU14" s="493"/>
      <c r="CV14" s="493"/>
      <c r="CW14" s="493"/>
      <c r="CX14" s="493"/>
      <c r="CY14" s="493"/>
      <c r="CZ14" s="493"/>
      <c r="DA14" s="494"/>
      <c r="DB14" s="492">
        <v>32.700000000000003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147</v>
      </c>
      <c r="N15" s="486"/>
      <c r="O15" s="486"/>
      <c r="P15" s="486"/>
      <c r="Q15" s="487"/>
      <c r="R15" s="478">
        <v>6001</v>
      </c>
      <c r="S15" s="479"/>
      <c r="T15" s="479"/>
      <c r="U15" s="479"/>
      <c r="V15" s="480"/>
      <c r="W15" s="410" t="s">
        <v>148</v>
      </c>
      <c r="X15" s="411"/>
      <c r="Y15" s="411"/>
      <c r="Z15" s="411"/>
      <c r="AA15" s="411"/>
      <c r="AB15" s="401"/>
      <c r="AC15" s="445">
        <v>977</v>
      </c>
      <c r="AD15" s="446"/>
      <c r="AE15" s="446"/>
      <c r="AF15" s="446"/>
      <c r="AG15" s="488"/>
      <c r="AH15" s="445">
        <v>1097</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1218758</v>
      </c>
      <c r="BO15" s="358"/>
      <c r="BP15" s="358"/>
      <c r="BQ15" s="358"/>
      <c r="BR15" s="358"/>
      <c r="BS15" s="358"/>
      <c r="BT15" s="358"/>
      <c r="BU15" s="359"/>
      <c r="BV15" s="357">
        <v>1198295</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36.700000000000003</v>
      </c>
      <c r="AD16" s="482"/>
      <c r="AE16" s="482"/>
      <c r="AF16" s="482"/>
      <c r="AG16" s="483"/>
      <c r="AH16" s="481">
        <v>39.1</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2090761</v>
      </c>
      <c r="BO16" s="395"/>
      <c r="BP16" s="395"/>
      <c r="BQ16" s="395"/>
      <c r="BR16" s="395"/>
      <c r="BS16" s="395"/>
      <c r="BT16" s="395"/>
      <c r="BU16" s="396"/>
      <c r="BV16" s="394">
        <v>1984452</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154</v>
      </c>
      <c r="N17" s="506"/>
      <c r="O17" s="506"/>
      <c r="P17" s="506"/>
      <c r="Q17" s="507"/>
      <c r="R17" s="500" t="s">
        <v>152</v>
      </c>
      <c r="S17" s="501"/>
      <c r="T17" s="501"/>
      <c r="U17" s="501"/>
      <c r="V17" s="502"/>
      <c r="W17" s="410" t="s">
        <v>155</v>
      </c>
      <c r="X17" s="411"/>
      <c r="Y17" s="411"/>
      <c r="Z17" s="411"/>
      <c r="AA17" s="411"/>
      <c r="AB17" s="401"/>
      <c r="AC17" s="445">
        <v>1666</v>
      </c>
      <c r="AD17" s="446"/>
      <c r="AE17" s="446"/>
      <c r="AF17" s="446"/>
      <c r="AG17" s="488"/>
      <c r="AH17" s="445">
        <v>1696</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1560051</v>
      </c>
      <c r="BO17" s="395"/>
      <c r="BP17" s="395"/>
      <c r="BQ17" s="395"/>
      <c r="BR17" s="395"/>
      <c r="BS17" s="395"/>
      <c r="BT17" s="395"/>
      <c r="BU17" s="396"/>
      <c r="BV17" s="394">
        <v>1538476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10.58</v>
      </c>
      <c r="M18" s="518"/>
      <c r="N18" s="518"/>
      <c r="O18" s="518"/>
      <c r="P18" s="518"/>
      <c r="Q18" s="518"/>
      <c r="R18" s="519"/>
      <c r="S18" s="519"/>
      <c r="T18" s="519"/>
      <c r="U18" s="519"/>
      <c r="V18" s="520"/>
      <c r="W18" s="412"/>
      <c r="X18" s="413"/>
      <c r="Y18" s="413"/>
      <c r="Z18" s="413"/>
      <c r="AA18" s="413"/>
      <c r="AB18" s="404"/>
      <c r="AC18" s="521">
        <v>62.6</v>
      </c>
      <c r="AD18" s="522"/>
      <c r="AE18" s="522"/>
      <c r="AF18" s="522"/>
      <c r="AG18" s="523"/>
      <c r="AH18" s="521">
        <v>60.4</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2470590</v>
      </c>
      <c r="BO18" s="395"/>
      <c r="BP18" s="395"/>
      <c r="BQ18" s="395"/>
      <c r="BR18" s="395"/>
      <c r="BS18" s="395"/>
      <c r="BT18" s="395"/>
      <c r="BU18" s="396"/>
      <c r="BV18" s="394">
        <v>2296016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570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3793902</v>
      </c>
      <c r="BO19" s="395"/>
      <c r="BP19" s="395"/>
      <c r="BQ19" s="395"/>
      <c r="BR19" s="395"/>
      <c r="BS19" s="395"/>
      <c r="BT19" s="395"/>
      <c r="BU19" s="396"/>
      <c r="BV19" s="394">
        <v>3214872</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2476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5072653</v>
      </c>
      <c r="BO22" s="358"/>
      <c r="BP22" s="358"/>
      <c r="BQ22" s="358"/>
      <c r="BR22" s="358"/>
      <c r="BS22" s="358"/>
      <c r="BT22" s="358"/>
      <c r="BU22" s="359"/>
      <c r="BV22" s="357">
        <v>5465631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4072371</v>
      </c>
      <c r="BO23" s="395"/>
      <c r="BP23" s="395"/>
      <c r="BQ23" s="395"/>
      <c r="BR23" s="395"/>
      <c r="BS23" s="395"/>
      <c r="BT23" s="395"/>
      <c r="BU23" s="396"/>
      <c r="BV23" s="394">
        <v>4372468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7770</v>
      </c>
      <c r="R24" s="446"/>
      <c r="S24" s="446"/>
      <c r="T24" s="446"/>
      <c r="U24" s="446"/>
      <c r="V24" s="488"/>
      <c r="W24" s="540"/>
      <c r="X24" s="541"/>
      <c r="Y24" s="542"/>
      <c r="Z24" s="444" t="s">
        <v>172</v>
      </c>
      <c r="AA24" s="424"/>
      <c r="AB24" s="424"/>
      <c r="AC24" s="424"/>
      <c r="AD24" s="424"/>
      <c r="AE24" s="424"/>
      <c r="AF24" s="424"/>
      <c r="AG24" s="425"/>
      <c r="AH24" s="445">
        <v>57</v>
      </c>
      <c r="AI24" s="446"/>
      <c r="AJ24" s="446"/>
      <c r="AK24" s="446"/>
      <c r="AL24" s="488"/>
      <c r="AM24" s="445">
        <v>183711</v>
      </c>
      <c r="AN24" s="446"/>
      <c r="AO24" s="446"/>
      <c r="AP24" s="446"/>
      <c r="AQ24" s="446"/>
      <c r="AR24" s="488"/>
      <c r="AS24" s="445">
        <v>3223</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2944052</v>
      </c>
      <c r="BO24" s="395"/>
      <c r="BP24" s="395"/>
      <c r="BQ24" s="395"/>
      <c r="BR24" s="395"/>
      <c r="BS24" s="395"/>
      <c r="BT24" s="395"/>
      <c r="BU24" s="396"/>
      <c r="BV24" s="394">
        <v>3201087</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6370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176</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490387</v>
      </c>
      <c r="BO25" s="358"/>
      <c r="BP25" s="358"/>
      <c r="BQ25" s="358"/>
      <c r="BR25" s="358"/>
      <c r="BS25" s="358"/>
      <c r="BT25" s="358"/>
      <c r="BU25" s="359"/>
      <c r="BV25" s="357">
        <v>549837</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5850</v>
      </c>
      <c r="R26" s="446"/>
      <c r="S26" s="446"/>
      <c r="T26" s="446"/>
      <c r="U26" s="446"/>
      <c r="V26" s="488"/>
      <c r="W26" s="540"/>
      <c r="X26" s="541"/>
      <c r="Y26" s="542"/>
      <c r="Z26" s="444" t="s">
        <v>179</v>
      </c>
      <c r="AA26" s="546"/>
      <c r="AB26" s="546"/>
      <c r="AC26" s="546"/>
      <c r="AD26" s="546"/>
      <c r="AE26" s="546"/>
      <c r="AF26" s="546"/>
      <c r="AG26" s="547"/>
      <c r="AH26" s="445" t="s">
        <v>176</v>
      </c>
      <c r="AI26" s="446"/>
      <c r="AJ26" s="446"/>
      <c r="AK26" s="446"/>
      <c r="AL26" s="488"/>
      <c r="AM26" s="445" t="s">
        <v>176</v>
      </c>
      <c r="AN26" s="446"/>
      <c r="AO26" s="446"/>
      <c r="AP26" s="446"/>
      <c r="AQ26" s="446"/>
      <c r="AR26" s="488"/>
      <c r="AS26" s="445" t="s">
        <v>130</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130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2900</v>
      </c>
      <c r="R27" s="446"/>
      <c r="S27" s="446"/>
      <c r="T27" s="446"/>
      <c r="U27" s="446"/>
      <c r="V27" s="488"/>
      <c r="W27" s="540"/>
      <c r="X27" s="541"/>
      <c r="Y27" s="542"/>
      <c r="Z27" s="444" t="s">
        <v>182</v>
      </c>
      <c r="AA27" s="424"/>
      <c r="AB27" s="424"/>
      <c r="AC27" s="424"/>
      <c r="AD27" s="424"/>
      <c r="AE27" s="424"/>
      <c r="AF27" s="424"/>
      <c r="AG27" s="425"/>
      <c r="AH27" s="445">
        <v>19</v>
      </c>
      <c r="AI27" s="446"/>
      <c r="AJ27" s="446"/>
      <c r="AK27" s="446"/>
      <c r="AL27" s="488"/>
      <c r="AM27" s="445">
        <v>51727</v>
      </c>
      <c r="AN27" s="446"/>
      <c r="AO27" s="446"/>
      <c r="AP27" s="446"/>
      <c r="AQ27" s="446"/>
      <c r="AR27" s="488"/>
      <c r="AS27" s="445">
        <v>2722</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v>77202</v>
      </c>
      <c r="BO27" s="514"/>
      <c r="BP27" s="514"/>
      <c r="BQ27" s="514"/>
      <c r="BR27" s="514"/>
      <c r="BS27" s="514"/>
      <c r="BT27" s="514"/>
      <c r="BU27" s="515"/>
      <c r="BV27" s="513">
        <v>77202</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2390</v>
      </c>
      <c r="R28" s="446"/>
      <c r="S28" s="446"/>
      <c r="T28" s="446"/>
      <c r="U28" s="446"/>
      <c r="V28" s="488"/>
      <c r="W28" s="540"/>
      <c r="X28" s="541"/>
      <c r="Y28" s="542"/>
      <c r="Z28" s="444" t="s">
        <v>185</v>
      </c>
      <c r="AA28" s="424"/>
      <c r="AB28" s="424"/>
      <c r="AC28" s="424"/>
      <c r="AD28" s="424"/>
      <c r="AE28" s="424"/>
      <c r="AF28" s="424"/>
      <c r="AG28" s="425"/>
      <c r="AH28" s="445" t="s">
        <v>176</v>
      </c>
      <c r="AI28" s="446"/>
      <c r="AJ28" s="446"/>
      <c r="AK28" s="446"/>
      <c r="AL28" s="488"/>
      <c r="AM28" s="445" t="s">
        <v>176</v>
      </c>
      <c r="AN28" s="446"/>
      <c r="AO28" s="446"/>
      <c r="AP28" s="446"/>
      <c r="AQ28" s="446"/>
      <c r="AR28" s="488"/>
      <c r="AS28" s="445" t="s">
        <v>176</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1759848</v>
      </c>
      <c r="BO28" s="358"/>
      <c r="BP28" s="358"/>
      <c r="BQ28" s="358"/>
      <c r="BR28" s="358"/>
      <c r="BS28" s="358"/>
      <c r="BT28" s="358"/>
      <c r="BU28" s="359"/>
      <c r="BV28" s="357">
        <v>1406755</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8</v>
      </c>
      <c r="M29" s="446"/>
      <c r="N29" s="446"/>
      <c r="O29" s="446"/>
      <c r="P29" s="488"/>
      <c r="Q29" s="445">
        <v>2160</v>
      </c>
      <c r="R29" s="446"/>
      <c r="S29" s="446"/>
      <c r="T29" s="446"/>
      <c r="U29" s="446"/>
      <c r="V29" s="488"/>
      <c r="W29" s="543"/>
      <c r="X29" s="544"/>
      <c r="Y29" s="545"/>
      <c r="Z29" s="444" t="s">
        <v>188</v>
      </c>
      <c r="AA29" s="424"/>
      <c r="AB29" s="424"/>
      <c r="AC29" s="424"/>
      <c r="AD29" s="424"/>
      <c r="AE29" s="424"/>
      <c r="AF29" s="424"/>
      <c r="AG29" s="425"/>
      <c r="AH29" s="445">
        <v>76</v>
      </c>
      <c r="AI29" s="446"/>
      <c r="AJ29" s="446"/>
      <c r="AK29" s="446"/>
      <c r="AL29" s="488"/>
      <c r="AM29" s="445">
        <v>235438</v>
      </c>
      <c r="AN29" s="446"/>
      <c r="AO29" s="446"/>
      <c r="AP29" s="446"/>
      <c r="AQ29" s="446"/>
      <c r="AR29" s="488"/>
      <c r="AS29" s="445">
        <v>3098</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137940</v>
      </c>
      <c r="BO29" s="395"/>
      <c r="BP29" s="395"/>
      <c r="BQ29" s="395"/>
      <c r="BR29" s="395"/>
      <c r="BS29" s="395"/>
      <c r="BT29" s="395"/>
      <c r="BU29" s="396"/>
      <c r="BV29" s="394">
        <v>137940</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97.2</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670636</v>
      </c>
      <c r="BO30" s="514"/>
      <c r="BP30" s="514"/>
      <c r="BQ30" s="514"/>
      <c r="BR30" s="514"/>
      <c r="BS30" s="514"/>
      <c r="BT30" s="514"/>
      <c r="BU30" s="515"/>
      <c r="BV30" s="513">
        <v>476189</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199</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198</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197</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玖珂地方老人福祉施設組合一般会計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和木町土地開発公社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〇</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玖珂地方老人福祉施設組合指定訪問介護事業特別会計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和木町蜂ヶ峯総合公園管理協会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岩国地区消防組合一般会計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周陽環境整備組合一般会計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山口県市町総合事務組合一般会計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山口県市町総合事務組合退職手当特別会計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山口県市町総合事務組合消防団員補償等特別会計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山口県市町総合事務組合非常勤職員公務災害補償特別会計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山口県市町総合事務組合山口県市町公平委員会特別会計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山口県市町総合事務組合交通災害共済特別会計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tH9G3wOKwKpUWi6QXgxZUFlw5DN+nCOaJ5ps6CDcldLCNb5QgTFj+tUs0qeI4WHGF4SES+sx8jnonSSjHoFrYw==" saltValue="vg2/k1We+hCCmGzyv+jw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36" t="s">
        <v>566</v>
      </c>
      <c r="D34" s="1136"/>
      <c r="E34" s="1137"/>
      <c r="F34" s="32">
        <v>6.31</v>
      </c>
      <c r="G34" s="33">
        <v>7.57</v>
      </c>
      <c r="H34" s="33">
        <v>7.3</v>
      </c>
      <c r="I34" s="33">
        <v>11</v>
      </c>
      <c r="J34" s="34">
        <v>10.76</v>
      </c>
      <c r="K34" s="22"/>
      <c r="L34" s="22"/>
      <c r="M34" s="22"/>
      <c r="N34" s="22"/>
      <c r="O34" s="22"/>
      <c r="P34" s="22"/>
    </row>
    <row r="35" spans="1:16" ht="39" customHeight="1" x14ac:dyDescent="0.15">
      <c r="A35" s="22"/>
      <c r="B35" s="35"/>
      <c r="C35" s="1132" t="s">
        <v>567</v>
      </c>
      <c r="D35" s="1132"/>
      <c r="E35" s="1133"/>
      <c r="F35" s="36">
        <v>0.63</v>
      </c>
      <c r="G35" s="37">
        <v>0.83</v>
      </c>
      <c r="H35" s="37">
        <v>1.1499999999999999</v>
      </c>
      <c r="I35" s="37">
        <v>0.81</v>
      </c>
      <c r="J35" s="38">
        <v>1.05</v>
      </c>
      <c r="K35" s="22"/>
      <c r="L35" s="22"/>
      <c r="M35" s="22"/>
      <c r="N35" s="22"/>
      <c r="O35" s="22"/>
      <c r="P35" s="22"/>
    </row>
    <row r="36" spans="1:16" ht="39" customHeight="1" x14ac:dyDescent="0.15">
      <c r="A36" s="22"/>
      <c r="B36" s="35"/>
      <c r="C36" s="1132" t="s">
        <v>568</v>
      </c>
      <c r="D36" s="1132"/>
      <c r="E36" s="1133"/>
      <c r="F36" s="36">
        <v>1.1499999999999999</v>
      </c>
      <c r="G36" s="37">
        <v>0.82</v>
      </c>
      <c r="H36" s="37">
        <v>1</v>
      </c>
      <c r="I36" s="37">
        <v>0.81</v>
      </c>
      <c r="J36" s="38">
        <v>0.62</v>
      </c>
      <c r="K36" s="22"/>
      <c r="L36" s="22"/>
      <c r="M36" s="22"/>
      <c r="N36" s="22"/>
      <c r="O36" s="22"/>
      <c r="P36" s="22"/>
    </row>
    <row r="37" spans="1:16" ht="39" customHeight="1" x14ac:dyDescent="0.15">
      <c r="A37" s="22"/>
      <c r="B37" s="35"/>
      <c r="C37" s="1132" t="s">
        <v>569</v>
      </c>
      <c r="D37" s="1132"/>
      <c r="E37" s="1133"/>
      <c r="F37" s="36">
        <v>0.66</v>
      </c>
      <c r="G37" s="37">
        <v>0.5</v>
      </c>
      <c r="H37" s="37">
        <v>0.62</v>
      </c>
      <c r="I37" s="37">
        <v>0.36</v>
      </c>
      <c r="J37" s="38">
        <v>0.44</v>
      </c>
      <c r="K37" s="22"/>
      <c r="L37" s="22"/>
      <c r="M37" s="22"/>
      <c r="N37" s="22"/>
      <c r="O37" s="22"/>
      <c r="P37" s="22"/>
    </row>
    <row r="38" spans="1:16" ht="39" customHeight="1" x14ac:dyDescent="0.15">
      <c r="A38" s="22"/>
      <c r="B38" s="35"/>
      <c r="C38" s="1132" t="s">
        <v>570</v>
      </c>
      <c r="D38" s="1132"/>
      <c r="E38" s="1133"/>
      <c r="F38" s="36">
        <v>0.21</v>
      </c>
      <c r="G38" s="37">
        <v>0.14000000000000001</v>
      </c>
      <c r="H38" s="37">
        <v>0.22</v>
      </c>
      <c r="I38" s="37">
        <v>0.17</v>
      </c>
      <c r="J38" s="38">
        <v>0.18</v>
      </c>
      <c r="K38" s="22"/>
      <c r="L38" s="22"/>
      <c r="M38" s="22"/>
      <c r="N38" s="22"/>
      <c r="O38" s="22"/>
      <c r="P38" s="22"/>
    </row>
    <row r="39" spans="1:16" ht="39" customHeight="1" x14ac:dyDescent="0.15">
      <c r="A39" s="22"/>
      <c r="B39" s="35"/>
      <c r="C39" s="1132" t="s">
        <v>571</v>
      </c>
      <c r="D39" s="1132"/>
      <c r="E39" s="1133"/>
      <c r="F39" s="36">
        <v>0.01</v>
      </c>
      <c r="G39" s="37">
        <v>0.04</v>
      </c>
      <c r="H39" s="37">
        <v>0.03</v>
      </c>
      <c r="I39" s="37">
        <v>0.02</v>
      </c>
      <c r="J39" s="38">
        <v>0.03</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572</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573</v>
      </c>
      <c r="D43" s="1134"/>
      <c r="E43" s="1135"/>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BGfuEAgjGPA9LRmywnAmJpof6yR+erhelK8CbuhJt5QvZLxGxoYFDhg3Qvj3hCIuBxsFFt00vwgeEbBiyan6A==" saltValue="c8pJTzHol2gYZufhUl2F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396</v>
      </c>
      <c r="L45" s="58">
        <v>403</v>
      </c>
      <c r="M45" s="58">
        <v>416</v>
      </c>
      <c r="N45" s="58">
        <v>448</v>
      </c>
      <c r="O45" s="59">
        <v>522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518</v>
      </c>
      <c r="L46" s="62" t="s">
        <v>518</v>
      </c>
      <c r="M46" s="62" t="s">
        <v>518</v>
      </c>
      <c r="N46" s="62" t="s">
        <v>518</v>
      </c>
      <c r="O46" s="63" t="s">
        <v>518</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518</v>
      </c>
      <c r="L47" s="62" t="s">
        <v>518</v>
      </c>
      <c r="M47" s="62" t="s">
        <v>518</v>
      </c>
      <c r="N47" s="62" t="s">
        <v>518</v>
      </c>
      <c r="O47" s="63" t="s">
        <v>518</v>
      </c>
      <c r="P47" s="46"/>
      <c r="Q47" s="46"/>
      <c r="R47" s="46"/>
      <c r="S47" s="46"/>
      <c r="T47" s="46"/>
      <c r="U47" s="46"/>
    </row>
    <row r="48" spans="1:21" ht="30.75" customHeight="1" x14ac:dyDescent="0.15">
      <c r="A48" s="46"/>
      <c r="B48" s="1140"/>
      <c r="C48" s="1141"/>
      <c r="D48" s="60"/>
      <c r="E48" s="1146" t="s">
        <v>15</v>
      </c>
      <c r="F48" s="1146"/>
      <c r="G48" s="1146"/>
      <c r="H48" s="1146"/>
      <c r="I48" s="1146"/>
      <c r="J48" s="1147"/>
      <c r="K48" s="61">
        <v>36</v>
      </c>
      <c r="L48" s="62">
        <v>35</v>
      </c>
      <c r="M48" s="62">
        <v>35</v>
      </c>
      <c r="N48" s="62">
        <v>34</v>
      </c>
      <c r="O48" s="63">
        <v>33</v>
      </c>
      <c r="P48" s="46"/>
      <c r="Q48" s="46"/>
      <c r="R48" s="46"/>
      <c r="S48" s="46"/>
      <c r="T48" s="46"/>
      <c r="U48" s="46"/>
    </row>
    <row r="49" spans="1:21" ht="30.75" customHeight="1" x14ac:dyDescent="0.15">
      <c r="A49" s="46"/>
      <c r="B49" s="1140"/>
      <c r="C49" s="1141"/>
      <c r="D49" s="60"/>
      <c r="E49" s="1146" t="s">
        <v>16</v>
      </c>
      <c r="F49" s="1146"/>
      <c r="G49" s="1146"/>
      <c r="H49" s="1146"/>
      <c r="I49" s="1146"/>
      <c r="J49" s="1147"/>
      <c r="K49" s="61">
        <v>14</v>
      </c>
      <c r="L49" s="62">
        <v>8</v>
      </c>
      <c r="M49" s="62">
        <v>0</v>
      </c>
      <c r="N49" s="62">
        <v>0</v>
      </c>
      <c r="O49" s="63">
        <v>0</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518</v>
      </c>
      <c r="L50" s="62" t="s">
        <v>518</v>
      </c>
      <c r="M50" s="62" t="s">
        <v>518</v>
      </c>
      <c r="N50" s="62" t="s">
        <v>518</v>
      </c>
      <c r="O50" s="63" t="s">
        <v>518</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518</v>
      </c>
      <c r="L51" s="62" t="s">
        <v>518</v>
      </c>
      <c r="M51" s="62" t="s">
        <v>518</v>
      </c>
      <c r="N51" s="62" t="s">
        <v>518</v>
      </c>
      <c r="O51" s="63" t="s">
        <v>518</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320</v>
      </c>
      <c r="L52" s="62">
        <v>321</v>
      </c>
      <c r="M52" s="62">
        <v>338</v>
      </c>
      <c r="N52" s="62">
        <v>355</v>
      </c>
      <c r="O52" s="63">
        <v>362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126</v>
      </c>
      <c r="L53" s="67">
        <v>125</v>
      </c>
      <c r="M53" s="67">
        <v>113</v>
      </c>
      <c r="N53" s="67">
        <v>127</v>
      </c>
      <c r="O53" s="68">
        <v>193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rm+Zc+0qVhTp4M8/lw9lKQaFkWZ6OQHbF9iX6mDy3VVuAmpkh3+DvRVVzu/6z1TS4SGTPaMt/bkrxNt1oD4cA==" saltValue="W6VBBPKHu9TEqEZFB+eFM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560</v>
      </c>
      <c r="J40" s="101" t="s">
        <v>561</v>
      </c>
      <c r="K40" s="101" t="s">
        <v>562</v>
      </c>
      <c r="L40" s="101" t="s">
        <v>563</v>
      </c>
      <c r="M40" s="102" t="s">
        <v>564</v>
      </c>
    </row>
    <row r="41" spans="2:13" ht="27.75" customHeight="1" x14ac:dyDescent="0.15">
      <c r="B41" s="1169" t="s">
        <v>32</v>
      </c>
      <c r="C41" s="1170"/>
      <c r="D41" s="103"/>
      <c r="E41" s="1175" t="s">
        <v>33</v>
      </c>
      <c r="F41" s="1175"/>
      <c r="G41" s="1175"/>
      <c r="H41" s="1176"/>
      <c r="I41" s="342">
        <v>5671</v>
      </c>
      <c r="J41" s="343">
        <v>5500</v>
      </c>
      <c r="K41" s="343">
        <v>5403</v>
      </c>
      <c r="L41" s="343">
        <v>5466</v>
      </c>
      <c r="M41" s="344">
        <v>5073</v>
      </c>
    </row>
    <row r="42" spans="2:13" ht="27.75" customHeight="1" x14ac:dyDescent="0.15">
      <c r="B42" s="1171"/>
      <c r="C42" s="1172"/>
      <c r="D42" s="104"/>
      <c r="E42" s="1177" t="s">
        <v>34</v>
      </c>
      <c r="F42" s="1177"/>
      <c r="G42" s="1177"/>
      <c r="H42" s="1178"/>
      <c r="I42" s="345" t="s">
        <v>518</v>
      </c>
      <c r="J42" s="346" t="s">
        <v>518</v>
      </c>
      <c r="K42" s="346" t="s">
        <v>518</v>
      </c>
      <c r="L42" s="346" t="s">
        <v>518</v>
      </c>
      <c r="M42" s="347" t="s">
        <v>518</v>
      </c>
    </row>
    <row r="43" spans="2:13" ht="27.75" customHeight="1" x14ac:dyDescent="0.15">
      <c r="B43" s="1171"/>
      <c r="C43" s="1172"/>
      <c r="D43" s="104"/>
      <c r="E43" s="1177" t="s">
        <v>35</v>
      </c>
      <c r="F43" s="1177"/>
      <c r="G43" s="1177"/>
      <c r="H43" s="1178"/>
      <c r="I43" s="345">
        <v>441</v>
      </c>
      <c r="J43" s="346">
        <v>507</v>
      </c>
      <c r="K43" s="346">
        <v>519</v>
      </c>
      <c r="L43" s="346">
        <v>544</v>
      </c>
      <c r="M43" s="347">
        <v>565</v>
      </c>
    </row>
    <row r="44" spans="2:13" ht="27.75" customHeight="1" x14ac:dyDescent="0.15">
      <c r="B44" s="1171"/>
      <c r="C44" s="1172"/>
      <c r="D44" s="104"/>
      <c r="E44" s="1177" t="s">
        <v>36</v>
      </c>
      <c r="F44" s="1177"/>
      <c r="G44" s="1177"/>
      <c r="H44" s="1178"/>
      <c r="I44" s="345">
        <v>8</v>
      </c>
      <c r="J44" s="346">
        <v>8</v>
      </c>
      <c r="K44" s="346">
        <v>8</v>
      </c>
      <c r="L44" s="346">
        <v>10</v>
      </c>
      <c r="M44" s="347">
        <v>10</v>
      </c>
    </row>
    <row r="45" spans="2:13" ht="27.75" customHeight="1" x14ac:dyDescent="0.15">
      <c r="B45" s="1171"/>
      <c r="C45" s="1172"/>
      <c r="D45" s="104"/>
      <c r="E45" s="1177" t="s">
        <v>37</v>
      </c>
      <c r="F45" s="1177"/>
      <c r="G45" s="1177"/>
      <c r="H45" s="1178"/>
      <c r="I45" s="345">
        <v>526</v>
      </c>
      <c r="J45" s="346">
        <v>509</v>
      </c>
      <c r="K45" s="346">
        <v>498</v>
      </c>
      <c r="L45" s="346">
        <v>534</v>
      </c>
      <c r="M45" s="347">
        <v>525</v>
      </c>
    </row>
    <row r="46" spans="2:13" ht="27.75" customHeight="1" x14ac:dyDescent="0.15">
      <c r="B46" s="1171"/>
      <c r="C46" s="1172"/>
      <c r="D46" s="105"/>
      <c r="E46" s="1177" t="s">
        <v>38</v>
      </c>
      <c r="F46" s="1177"/>
      <c r="G46" s="1177"/>
      <c r="H46" s="1178"/>
      <c r="I46" s="345">
        <v>229</v>
      </c>
      <c r="J46" s="346">
        <v>219</v>
      </c>
      <c r="K46" s="346">
        <v>175</v>
      </c>
      <c r="L46" s="346">
        <v>164</v>
      </c>
      <c r="M46" s="347">
        <v>148</v>
      </c>
    </row>
    <row r="47" spans="2:13" ht="27.75" customHeight="1" x14ac:dyDescent="0.15">
      <c r="B47" s="1171"/>
      <c r="C47" s="1172"/>
      <c r="D47" s="106"/>
      <c r="E47" s="1179" t="s">
        <v>39</v>
      </c>
      <c r="F47" s="1180"/>
      <c r="G47" s="1180"/>
      <c r="H47" s="1181"/>
      <c r="I47" s="345" t="s">
        <v>518</v>
      </c>
      <c r="J47" s="346" t="s">
        <v>518</v>
      </c>
      <c r="K47" s="346" t="s">
        <v>518</v>
      </c>
      <c r="L47" s="346" t="s">
        <v>518</v>
      </c>
      <c r="M47" s="347" t="s">
        <v>518</v>
      </c>
    </row>
    <row r="48" spans="2:13" ht="27.75" customHeight="1" x14ac:dyDescent="0.15">
      <c r="B48" s="1171"/>
      <c r="C48" s="1172"/>
      <c r="D48" s="104"/>
      <c r="E48" s="1177" t="s">
        <v>40</v>
      </c>
      <c r="F48" s="1177"/>
      <c r="G48" s="1177"/>
      <c r="H48" s="1178"/>
      <c r="I48" s="345" t="s">
        <v>518</v>
      </c>
      <c r="J48" s="346" t="s">
        <v>518</v>
      </c>
      <c r="K48" s="346" t="s">
        <v>518</v>
      </c>
      <c r="L48" s="346" t="s">
        <v>518</v>
      </c>
      <c r="M48" s="347" t="s">
        <v>518</v>
      </c>
    </row>
    <row r="49" spans="2:13" ht="27.75" customHeight="1" x14ac:dyDescent="0.15">
      <c r="B49" s="1173"/>
      <c r="C49" s="1174"/>
      <c r="D49" s="104"/>
      <c r="E49" s="1177" t="s">
        <v>41</v>
      </c>
      <c r="F49" s="1177"/>
      <c r="G49" s="1177"/>
      <c r="H49" s="1178"/>
      <c r="I49" s="345" t="s">
        <v>518</v>
      </c>
      <c r="J49" s="346" t="s">
        <v>518</v>
      </c>
      <c r="K49" s="346" t="s">
        <v>518</v>
      </c>
      <c r="L49" s="346" t="s">
        <v>518</v>
      </c>
      <c r="M49" s="347" t="s">
        <v>518</v>
      </c>
    </row>
    <row r="50" spans="2:13" ht="27.75" customHeight="1" x14ac:dyDescent="0.15">
      <c r="B50" s="1182" t="s">
        <v>42</v>
      </c>
      <c r="C50" s="1183"/>
      <c r="D50" s="107"/>
      <c r="E50" s="1177" t="s">
        <v>43</v>
      </c>
      <c r="F50" s="1177"/>
      <c r="G50" s="1177"/>
      <c r="H50" s="1178"/>
      <c r="I50" s="345">
        <v>1420</v>
      </c>
      <c r="J50" s="346">
        <v>1507</v>
      </c>
      <c r="K50" s="346">
        <v>1635</v>
      </c>
      <c r="L50" s="346">
        <v>1902</v>
      </c>
      <c r="M50" s="347">
        <v>2374</v>
      </c>
    </row>
    <row r="51" spans="2:13" ht="27.75" customHeight="1" x14ac:dyDescent="0.15">
      <c r="B51" s="1171"/>
      <c r="C51" s="1172"/>
      <c r="D51" s="104"/>
      <c r="E51" s="1177" t="s">
        <v>44</v>
      </c>
      <c r="F51" s="1177"/>
      <c r="G51" s="1177"/>
      <c r="H51" s="1178"/>
      <c r="I51" s="345">
        <v>324</v>
      </c>
      <c r="J51" s="346">
        <v>325</v>
      </c>
      <c r="K51" s="346">
        <v>377</v>
      </c>
      <c r="L51" s="346">
        <v>612</v>
      </c>
      <c r="M51" s="347">
        <v>589</v>
      </c>
    </row>
    <row r="52" spans="2:13" ht="27.75" customHeight="1" x14ac:dyDescent="0.15">
      <c r="B52" s="1173"/>
      <c r="C52" s="1174"/>
      <c r="D52" s="104"/>
      <c r="E52" s="1177" t="s">
        <v>45</v>
      </c>
      <c r="F52" s="1177"/>
      <c r="G52" s="1177"/>
      <c r="H52" s="1178"/>
      <c r="I52" s="345">
        <v>3835</v>
      </c>
      <c r="J52" s="346">
        <v>3704</v>
      </c>
      <c r="K52" s="346">
        <v>3587</v>
      </c>
      <c r="L52" s="346">
        <v>3481</v>
      </c>
      <c r="M52" s="347">
        <v>3304</v>
      </c>
    </row>
    <row r="53" spans="2:13" ht="27.75" customHeight="1" thickBot="1" x14ac:dyDescent="0.2">
      <c r="B53" s="1184" t="s">
        <v>46</v>
      </c>
      <c r="C53" s="1185"/>
      <c r="D53" s="108"/>
      <c r="E53" s="1186" t="s">
        <v>47</v>
      </c>
      <c r="F53" s="1186"/>
      <c r="G53" s="1186"/>
      <c r="H53" s="1187"/>
      <c r="I53" s="348">
        <v>1296</v>
      </c>
      <c r="J53" s="349">
        <v>1207</v>
      </c>
      <c r="K53" s="349">
        <v>1005</v>
      </c>
      <c r="L53" s="349">
        <v>723</v>
      </c>
      <c r="M53" s="350">
        <v>54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mhgxpZVfHaqclKIs5oAa8DntqHhGzoNVZNeK7WN5B8iuws3jpkxiztMGUClK96lkQagZP1TMBMWj0wDp24mKig==" saltValue="b3Olt/UMBUWYSvf7Yko6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562</v>
      </c>
      <c r="G54" s="117" t="s">
        <v>563</v>
      </c>
      <c r="H54" s="118" t="s">
        <v>564</v>
      </c>
    </row>
    <row r="55" spans="2:8" ht="52.5" customHeight="1" x14ac:dyDescent="0.15">
      <c r="B55" s="119"/>
      <c r="C55" s="1196" t="s">
        <v>50</v>
      </c>
      <c r="D55" s="1196"/>
      <c r="E55" s="1197"/>
      <c r="F55" s="120">
        <v>1263</v>
      </c>
      <c r="G55" s="120">
        <v>1407</v>
      </c>
      <c r="H55" s="121">
        <v>1760</v>
      </c>
    </row>
    <row r="56" spans="2:8" ht="52.5" customHeight="1" x14ac:dyDescent="0.15">
      <c r="B56" s="122"/>
      <c r="C56" s="1198" t="s">
        <v>51</v>
      </c>
      <c r="D56" s="1198"/>
      <c r="E56" s="1199"/>
      <c r="F56" s="123">
        <v>138</v>
      </c>
      <c r="G56" s="123">
        <v>138</v>
      </c>
      <c r="H56" s="124">
        <v>138</v>
      </c>
    </row>
    <row r="57" spans="2:8" ht="53.25" customHeight="1" x14ac:dyDescent="0.15">
      <c r="B57" s="122"/>
      <c r="C57" s="1200" t="s">
        <v>52</v>
      </c>
      <c r="D57" s="1200"/>
      <c r="E57" s="1201"/>
      <c r="F57" s="125">
        <v>408</v>
      </c>
      <c r="G57" s="125">
        <v>476</v>
      </c>
      <c r="H57" s="126">
        <v>671</v>
      </c>
    </row>
    <row r="58" spans="2:8" ht="45.75" customHeight="1" x14ac:dyDescent="0.15">
      <c r="B58" s="127"/>
      <c r="C58" s="1188" t="s">
        <v>596</v>
      </c>
      <c r="D58" s="1189"/>
      <c r="E58" s="1190"/>
      <c r="F58" s="128">
        <v>155</v>
      </c>
      <c r="G58" s="128">
        <v>198</v>
      </c>
      <c r="H58" s="129">
        <v>206</v>
      </c>
    </row>
    <row r="59" spans="2:8" ht="45.75" customHeight="1" x14ac:dyDescent="0.15">
      <c r="B59" s="127"/>
      <c r="C59" s="1188" t="s">
        <v>597</v>
      </c>
      <c r="D59" s="1189"/>
      <c r="E59" s="1190"/>
      <c r="F59" s="128" t="s">
        <v>580</v>
      </c>
      <c r="G59" s="128" t="s">
        <v>580</v>
      </c>
      <c r="H59" s="129">
        <v>120</v>
      </c>
    </row>
    <row r="60" spans="2:8" ht="45.75" customHeight="1" x14ac:dyDescent="0.15">
      <c r="B60" s="127"/>
      <c r="C60" s="1188" t="s">
        <v>598</v>
      </c>
      <c r="D60" s="1189"/>
      <c r="E60" s="1190"/>
      <c r="F60" s="128">
        <v>120</v>
      </c>
      <c r="G60" s="128">
        <v>120</v>
      </c>
      <c r="H60" s="129">
        <v>120</v>
      </c>
    </row>
    <row r="61" spans="2:8" ht="45.75" customHeight="1" x14ac:dyDescent="0.15">
      <c r="B61" s="127"/>
      <c r="C61" s="1188" t="s">
        <v>601</v>
      </c>
      <c r="D61" s="1189"/>
      <c r="E61" s="1190"/>
      <c r="F61" s="128">
        <v>66</v>
      </c>
      <c r="G61" s="128">
        <v>92</v>
      </c>
      <c r="H61" s="129">
        <v>119</v>
      </c>
    </row>
    <row r="62" spans="2:8" ht="45.75" customHeight="1" thickBot="1" x14ac:dyDescent="0.2">
      <c r="B62" s="130"/>
      <c r="C62" s="1191" t="s">
        <v>599</v>
      </c>
      <c r="D62" s="1192"/>
      <c r="E62" s="1193"/>
      <c r="F62" s="131">
        <v>41</v>
      </c>
      <c r="G62" s="131">
        <v>53</v>
      </c>
      <c r="H62" s="132">
        <v>92</v>
      </c>
    </row>
    <row r="63" spans="2:8" ht="52.5" customHeight="1" thickBot="1" x14ac:dyDescent="0.2">
      <c r="B63" s="133"/>
      <c r="C63" s="1194" t="s">
        <v>53</v>
      </c>
      <c r="D63" s="1194"/>
      <c r="E63" s="1195"/>
      <c r="F63" s="134">
        <v>1809</v>
      </c>
      <c r="G63" s="134">
        <v>2021</v>
      </c>
      <c r="H63" s="135">
        <v>2568</v>
      </c>
    </row>
    <row r="64" spans="2:8" x14ac:dyDescent="0.15"/>
  </sheetData>
  <sheetProtection algorithmName="SHA-512" hashValue="cIKuwgXlJeAppyGsQi87y2izjs+EVtRz0faQuxRSBklqtJOGAFGZt0gsIh/m4QQsupXKIuufPX+j9kUMJTjsNQ==" saltValue="RGGCDV1C5+VgnloUJbiI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557</v>
      </c>
      <c r="G2" s="149"/>
      <c r="H2" s="150"/>
    </row>
    <row r="3" spans="1:8" x14ac:dyDescent="0.15">
      <c r="A3" s="146" t="s">
        <v>550</v>
      </c>
      <c r="B3" s="151"/>
      <c r="C3" s="152"/>
      <c r="D3" s="153">
        <v>346459</v>
      </c>
      <c r="E3" s="154"/>
      <c r="F3" s="155">
        <v>114790</v>
      </c>
      <c r="G3" s="156"/>
      <c r="H3" s="157"/>
    </row>
    <row r="4" spans="1:8" x14ac:dyDescent="0.15">
      <c r="A4" s="158"/>
      <c r="B4" s="159"/>
      <c r="C4" s="160"/>
      <c r="D4" s="161">
        <v>264704</v>
      </c>
      <c r="E4" s="162"/>
      <c r="F4" s="163">
        <v>55601</v>
      </c>
      <c r="G4" s="164"/>
      <c r="H4" s="165"/>
    </row>
    <row r="5" spans="1:8" x14ac:dyDescent="0.15">
      <c r="A5" s="146" t="s">
        <v>552</v>
      </c>
      <c r="B5" s="151"/>
      <c r="C5" s="152"/>
      <c r="D5" s="153">
        <v>59924</v>
      </c>
      <c r="E5" s="154"/>
      <c r="F5" s="155">
        <v>126262</v>
      </c>
      <c r="G5" s="156"/>
      <c r="H5" s="157"/>
    </row>
    <row r="6" spans="1:8" x14ac:dyDescent="0.15">
      <c r="A6" s="158"/>
      <c r="B6" s="159"/>
      <c r="C6" s="160"/>
      <c r="D6" s="161">
        <v>56154</v>
      </c>
      <c r="E6" s="162"/>
      <c r="F6" s="163">
        <v>56769</v>
      </c>
      <c r="G6" s="164"/>
      <c r="H6" s="165"/>
    </row>
    <row r="7" spans="1:8" x14ac:dyDescent="0.15">
      <c r="A7" s="146" t="s">
        <v>553</v>
      </c>
      <c r="B7" s="151"/>
      <c r="C7" s="152"/>
      <c r="D7" s="153">
        <v>75472</v>
      </c>
      <c r="E7" s="154"/>
      <c r="F7" s="155">
        <v>126525</v>
      </c>
      <c r="G7" s="156"/>
      <c r="H7" s="157"/>
    </row>
    <row r="8" spans="1:8" x14ac:dyDescent="0.15">
      <c r="A8" s="158"/>
      <c r="B8" s="159"/>
      <c r="C8" s="160"/>
      <c r="D8" s="161">
        <v>56705</v>
      </c>
      <c r="E8" s="162"/>
      <c r="F8" s="163">
        <v>67052</v>
      </c>
      <c r="G8" s="164"/>
      <c r="H8" s="165"/>
    </row>
    <row r="9" spans="1:8" x14ac:dyDescent="0.15">
      <c r="A9" s="146" t="s">
        <v>554</v>
      </c>
      <c r="B9" s="151"/>
      <c r="C9" s="152"/>
      <c r="D9" s="153">
        <v>133832</v>
      </c>
      <c r="E9" s="154"/>
      <c r="F9" s="155">
        <v>138402</v>
      </c>
      <c r="G9" s="156"/>
      <c r="H9" s="157"/>
    </row>
    <row r="10" spans="1:8" x14ac:dyDescent="0.15">
      <c r="A10" s="158"/>
      <c r="B10" s="159"/>
      <c r="C10" s="160"/>
      <c r="D10" s="161">
        <v>55791</v>
      </c>
      <c r="E10" s="162"/>
      <c r="F10" s="163">
        <v>70652</v>
      </c>
      <c r="G10" s="164"/>
      <c r="H10" s="165"/>
    </row>
    <row r="11" spans="1:8" x14ac:dyDescent="0.15">
      <c r="A11" s="146" t="s">
        <v>555</v>
      </c>
      <c r="B11" s="151"/>
      <c r="C11" s="152"/>
      <c r="D11" s="153">
        <v>43859</v>
      </c>
      <c r="E11" s="154"/>
      <c r="F11" s="155">
        <v>146367</v>
      </c>
      <c r="G11" s="156"/>
      <c r="H11" s="157"/>
    </row>
    <row r="12" spans="1:8" x14ac:dyDescent="0.15">
      <c r="A12" s="158"/>
      <c r="B12" s="159"/>
      <c r="C12" s="166"/>
      <c r="D12" s="161">
        <v>43597</v>
      </c>
      <c r="E12" s="162"/>
      <c r="F12" s="163">
        <v>79441</v>
      </c>
      <c r="G12" s="164"/>
      <c r="H12" s="165"/>
    </row>
    <row r="13" spans="1:8" x14ac:dyDescent="0.15">
      <c r="A13" s="146"/>
      <c r="B13" s="151"/>
      <c r="C13" s="152"/>
      <c r="D13" s="153">
        <v>131909</v>
      </c>
      <c r="E13" s="154"/>
      <c r="F13" s="155">
        <v>130469</v>
      </c>
      <c r="G13" s="167"/>
      <c r="H13" s="157"/>
    </row>
    <row r="14" spans="1:8" x14ac:dyDescent="0.15">
      <c r="A14" s="158"/>
      <c r="B14" s="159"/>
      <c r="C14" s="160"/>
      <c r="D14" s="161">
        <v>95390</v>
      </c>
      <c r="E14" s="162"/>
      <c r="F14" s="163">
        <v>65903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6.32</v>
      </c>
      <c r="C19" s="168">
        <f>ROUND(VALUE(SUBSTITUTE(実質収支比率等に係る経年分析!G$48,"▲","-")),2)</f>
        <v>7.57</v>
      </c>
      <c r="D19" s="168">
        <f>ROUND(VALUE(SUBSTITUTE(実質収支比率等に係る経年分析!H$48,"▲","-")),2)</f>
        <v>7.3</v>
      </c>
      <c r="E19" s="168">
        <f>ROUND(VALUE(SUBSTITUTE(実質収支比率等に係る経年分析!I$48,"▲","-")),2)</f>
        <v>11.01</v>
      </c>
      <c r="F19" s="168">
        <f>ROUND(VALUE(SUBSTITUTE(実質収支比率等に係る経年分析!J$48,"▲","-")),2)</f>
        <v>10.77</v>
      </c>
    </row>
    <row r="20" spans="1:11" x14ac:dyDescent="0.15">
      <c r="A20" s="168" t="s">
        <v>57</v>
      </c>
      <c r="B20" s="168">
        <f>ROUND(VALUE(SUBSTITUTE(実質収支比率等に係る経年分析!F$47,"▲","-")),2)</f>
        <v>52.63</v>
      </c>
      <c r="C20" s="168">
        <f>ROUND(VALUE(SUBSTITUTE(実質収支比率等に係る経年分析!G$47,"▲","-")),2)</f>
        <v>51.97</v>
      </c>
      <c r="D20" s="168">
        <f>ROUND(VALUE(SUBSTITUTE(実質収支比率等に係る経年分析!H$47,"▲","-")),2)</f>
        <v>52.71</v>
      </c>
      <c r="E20" s="168">
        <f>ROUND(VALUE(SUBSTITUTE(実質収支比率等に係る経年分析!I$47,"▲","-")),2)</f>
        <v>55.79</v>
      </c>
      <c r="F20" s="168">
        <f>ROUND(VALUE(SUBSTITUTE(実質収支比率等に係る経年分析!J$47,"▲","-")),2)</f>
        <v>70.489999999999995</v>
      </c>
    </row>
    <row r="21" spans="1:11" x14ac:dyDescent="0.15">
      <c r="A21" s="168" t="s">
        <v>58</v>
      </c>
      <c r="B21" s="168">
        <f>IF(ISNUMBER(VALUE(SUBSTITUTE(実質収支比率等に係る経年分析!F$49,"▲","-"))),ROUND(VALUE(SUBSTITUTE(実質収支比率等に係る経年分析!F$49,"▲","-")),2),NA())</f>
        <v>-5.36</v>
      </c>
      <c r="C21" s="168">
        <f>IF(ISNUMBER(VALUE(SUBSTITUTE(実質収支比率等に係る経年分析!G$49,"▲","-"))),ROUND(VALUE(SUBSTITUTE(実質収支比率等に係る経年分析!G$49,"▲","-")),2),NA())</f>
        <v>1.85</v>
      </c>
      <c r="D21" s="168">
        <f>IF(ISNUMBER(VALUE(SUBSTITUTE(実質収支比率等に係る経年分析!H$49,"▲","-"))),ROUND(VALUE(SUBSTITUTE(実質収支比率等に係る経年分析!H$49,"▲","-")),2),NA())</f>
        <v>3.98</v>
      </c>
      <c r="E21" s="168">
        <f>IF(ISNUMBER(VALUE(SUBSTITUTE(実質収支比率等に係る経年分析!I$49,"▲","-"))),ROUND(VALUE(SUBSTITUTE(実質収支比率等に係る経年分析!I$49,"▲","-")),2),NA())</f>
        <v>9.75</v>
      </c>
      <c r="F21" s="168">
        <f>IF(ISNUMBER(VALUE(SUBSTITUTE(実質収支比率等に係る経年分析!J$49,"▲","-"))),ROUND(VALUE(SUBSTITUTE(実質収支比率等に係る経年分析!J$49,"▲","-")),2),NA())</f>
        <v>13.8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簡易水道事業特別会計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0.14000000000000001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0.18</v>
      </c>
    </row>
    <row r="33" spans="1:16" x14ac:dyDescent="0.15">
      <c r="A33" s="169" t="str">
        <f>IF(連結実質赤字比率に係る赤字・黒字の構成分析!C$37="",NA(),連結実質赤字比率に係る赤字・黒字の構成分析!C$37)</f>
        <v>公共下水道事業特別会計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0.44</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1.1499999999999999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0.81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0.62</v>
      </c>
    </row>
    <row r="35" spans="1:16" x14ac:dyDescent="0.15">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0.63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0.83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1.1499999999999999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0.81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6.31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7.57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10.76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320</v>
      </c>
      <c r="E42" s="170"/>
      <c r="F42" s="170"/>
      <c r="G42" s="170">
        <f>'実質公債費比率（分子）の構造'!L$52</f>
        <v>321</v>
      </c>
      <c r="H42" s="170"/>
      <c r="I42" s="170"/>
      <c r="J42" s="170">
        <f>'実質公債費比率（分子）の構造'!M$52</f>
        <v>338</v>
      </c>
      <c r="K42" s="170"/>
      <c r="L42" s="170"/>
      <c r="M42" s="170">
        <f>'実質公債費比率（分子）の構造'!N$52</f>
        <v>355</v>
      </c>
      <c r="N42" s="170"/>
      <c r="O42" s="170"/>
      <c r="P42" s="170">
        <f>'実質公債費比率（分子）の構造'!O$52</f>
        <v>362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14</v>
      </c>
      <c r="C45" s="170"/>
      <c r="D45" s="170"/>
      <c r="E45" s="170">
        <f>'実質公債費比率（分子）の構造'!L$49</f>
        <v>8</v>
      </c>
      <c r="F45" s="170"/>
      <c r="G45" s="170"/>
      <c r="H45" s="170">
        <f>'実質公債費比率（分子）の構造'!M$49</f>
        <v>0</v>
      </c>
      <c r="I45" s="170"/>
      <c r="J45" s="170"/>
      <c r="K45" s="170">
        <f>'実質公債費比率（分子）の構造'!N$49</f>
        <v>0</v>
      </c>
      <c r="L45" s="170"/>
      <c r="M45" s="170"/>
      <c r="N45" s="170">
        <f>'実質公債費比率（分子）の構造'!O$49</f>
        <v>0</v>
      </c>
      <c r="O45" s="170"/>
      <c r="P45" s="170"/>
    </row>
    <row r="46" spans="1:16" x14ac:dyDescent="0.15">
      <c r="A46" s="170" t="s">
        <v>69</v>
      </c>
      <c r="B46" s="170">
        <f>'実質公債費比率（分子）の構造'!K$48</f>
        <v>36</v>
      </c>
      <c r="C46" s="170"/>
      <c r="D46" s="170"/>
      <c r="E46" s="170">
        <f>'実質公債費比率（分子）の構造'!L$48</f>
        <v>35</v>
      </c>
      <c r="F46" s="170"/>
      <c r="G46" s="170"/>
      <c r="H46" s="170">
        <f>'実質公債費比率（分子）の構造'!M$48</f>
        <v>35</v>
      </c>
      <c r="I46" s="170"/>
      <c r="J46" s="170"/>
      <c r="K46" s="170">
        <f>'実質公債費比率（分子）の構造'!N$48</f>
        <v>34</v>
      </c>
      <c r="L46" s="170"/>
      <c r="M46" s="170"/>
      <c r="N46" s="170">
        <f>'実質公債費比率（分子）の構造'!O$48</f>
        <v>33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396</v>
      </c>
      <c r="C49" s="170"/>
      <c r="D49" s="170"/>
      <c r="E49" s="170">
        <f>'実質公債費比率（分子）の構造'!L$45</f>
        <v>403</v>
      </c>
      <c r="F49" s="170"/>
      <c r="G49" s="170"/>
      <c r="H49" s="170">
        <f>'実質公債費比率（分子）の構造'!M$45</f>
        <v>416</v>
      </c>
      <c r="I49" s="170"/>
      <c r="J49" s="170"/>
      <c r="K49" s="170">
        <f>'実質公債費比率（分子）の構造'!N$45</f>
        <v>448</v>
      </c>
      <c r="L49" s="170"/>
      <c r="M49" s="170"/>
      <c r="N49" s="170">
        <f>'実質公債費比率（分子）の構造'!O$45</f>
        <v>522</v>
      </c>
      <c r="O49" s="170"/>
      <c r="P49" s="170"/>
    </row>
    <row r="50" spans="1:16" x14ac:dyDescent="0.15">
      <c r="A50" s="170" t="s">
        <v>73</v>
      </c>
      <c r="B50" s="170" t="e">
        <f>NA()</f>
        <v>#N/A</v>
      </c>
      <c r="C50" s="170">
        <f>IF(ISNUMBER('実質公債費比率（分子）の構造'!K$53),'実質公債費比率（分子）の構造'!K$53,NA())</f>
        <v>126</v>
      </c>
      <c r="D50" s="170" t="e">
        <f>NA()</f>
        <v>#N/A</v>
      </c>
      <c r="E50" s="170" t="e">
        <f>NA()</f>
        <v>#N/A</v>
      </c>
      <c r="F50" s="170">
        <f>IF(ISNUMBER('実質公債費比率（分子）の構造'!L$53),'実質公債費比率（分子）の構造'!L$53,NA())</f>
        <v>125</v>
      </c>
      <c r="G50" s="170" t="e">
        <f>NA()</f>
        <v>#N/A</v>
      </c>
      <c r="H50" s="170" t="e">
        <f>NA()</f>
        <v>#N/A</v>
      </c>
      <c r="I50" s="170">
        <f>IF(ISNUMBER('実質公債費比率（分子）の構造'!M$53),'実質公債費比率（分子）の構造'!M$53,NA())</f>
        <v>113</v>
      </c>
      <c r="J50" s="170" t="e">
        <f>NA()</f>
        <v>#N/A</v>
      </c>
      <c r="K50" s="170" t="e">
        <f>NA()</f>
        <v>#N/A</v>
      </c>
      <c r="L50" s="170">
        <f>IF(ISNUMBER('実質公債費比率（分子）の構造'!N$53),'実質公債費比率（分子）の構造'!N$53,NA())</f>
        <v>127</v>
      </c>
      <c r="M50" s="170" t="e">
        <f>NA()</f>
        <v>#N/A</v>
      </c>
      <c r="N50" s="170" t="e">
        <f>NA()</f>
        <v>#N/A</v>
      </c>
      <c r="O50" s="170">
        <f>IF(ISNUMBER('実質公債費比率（分子）の構造'!O$53),'実質公債費比率（分子）の構造'!O$53,NA())</f>
        <v>193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3835</v>
      </c>
      <c r="E56" s="169"/>
      <c r="F56" s="169"/>
      <c r="G56" s="169">
        <f>'将来負担比率（分子）の構造'!J$52</f>
        <v>3704</v>
      </c>
      <c r="H56" s="169"/>
      <c r="I56" s="169"/>
      <c r="J56" s="169">
        <f>'将来負担比率（分子）の構造'!K$52</f>
        <v>3587</v>
      </c>
      <c r="K56" s="169"/>
      <c r="L56" s="169"/>
      <c r="M56" s="169">
        <f>'将来負担比率（分子）の構造'!L$52</f>
        <v>3481</v>
      </c>
      <c r="N56" s="169"/>
      <c r="O56" s="169"/>
      <c r="P56" s="169">
        <f>'将来負担比率（分子）の構造'!M$52</f>
        <v>3304</v>
      </c>
    </row>
    <row r="57" spans="1:16" x14ac:dyDescent="0.15">
      <c r="A57" s="169" t="s">
        <v>44</v>
      </c>
      <c r="B57" s="169"/>
      <c r="C57" s="169"/>
      <c r="D57" s="169">
        <f>'将来負担比率（分子）の構造'!I$51</f>
        <v>324</v>
      </c>
      <c r="E57" s="169"/>
      <c r="F57" s="169"/>
      <c r="G57" s="169">
        <f>'将来負担比率（分子）の構造'!J$51</f>
        <v>325</v>
      </c>
      <c r="H57" s="169"/>
      <c r="I57" s="169"/>
      <c r="J57" s="169">
        <f>'将来負担比率（分子）の構造'!K$51</f>
        <v>377</v>
      </c>
      <c r="K57" s="169"/>
      <c r="L57" s="169"/>
      <c r="M57" s="169">
        <f>'将来負担比率（分子）の構造'!L$51</f>
        <v>612</v>
      </c>
      <c r="N57" s="169"/>
      <c r="O57" s="169"/>
      <c r="P57" s="169">
        <f>'将来負担比率（分子）の構造'!M$51</f>
        <v>589</v>
      </c>
    </row>
    <row r="58" spans="1:16" x14ac:dyDescent="0.15">
      <c r="A58" s="169" t="s">
        <v>43</v>
      </c>
      <c r="B58" s="169"/>
      <c r="C58" s="169"/>
      <c r="D58" s="169">
        <f>'将来負担比率（分子）の構造'!I$50</f>
        <v>1420</v>
      </c>
      <c r="E58" s="169"/>
      <c r="F58" s="169"/>
      <c r="G58" s="169">
        <f>'将来負担比率（分子）の構造'!J$50</f>
        <v>1507</v>
      </c>
      <c r="H58" s="169"/>
      <c r="I58" s="169"/>
      <c r="J58" s="169">
        <f>'将来負担比率（分子）の構造'!K$50</f>
        <v>1635</v>
      </c>
      <c r="K58" s="169"/>
      <c r="L58" s="169"/>
      <c r="M58" s="169">
        <f>'将来負担比率（分子）の構造'!L$50</f>
        <v>1902</v>
      </c>
      <c r="N58" s="169"/>
      <c r="O58" s="169"/>
      <c r="P58" s="169">
        <f>'将来負担比率（分子）の構造'!M$50</f>
        <v>2374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229</v>
      </c>
      <c r="C61" s="169"/>
      <c r="D61" s="169"/>
      <c r="E61" s="169">
        <f>'将来負担比率（分子）の構造'!J$46</f>
        <v>219</v>
      </c>
      <c r="F61" s="169"/>
      <c r="G61" s="169"/>
      <c r="H61" s="169">
        <f>'将来負担比率（分子）の構造'!K$46</f>
        <v>175</v>
      </c>
      <c r="I61" s="169"/>
      <c r="J61" s="169"/>
      <c r="K61" s="169">
        <f>'将来負担比率（分子）の構造'!L$46</f>
        <v>164</v>
      </c>
      <c r="L61" s="169"/>
      <c r="M61" s="169"/>
      <c r="N61" s="169">
        <f>'将来負担比率（分子）の構造'!M$46</f>
        <v>148</v>
      </c>
      <c r="O61" s="169"/>
      <c r="P61" s="169"/>
    </row>
    <row r="62" spans="1:16" x14ac:dyDescent="0.15">
      <c r="A62" s="169" t="s">
        <v>37</v>
      </c>
      <c r="B62" s="169">
        <f>'将来負担比率（分子）の構造'!I$45</f>
        <v>526</v>
      </c>
      <c r="C62" s="169"/>
      <c r="D62" s="169"/>
      <c r="E62" s="169">
        <f>'将来負担比率（分子）の構造'!J$45</f>
        <v>509</v>
      </c>
      <c r="F62" s="169"/>
      <c r="G62" s="169"/>
      <c r="H62" s="169">
        <f>'将来負担比率（分子）の構造'!K$45</f>
        <v>498</v>
      </c>
      <c r="I62" s="169"/>
      <c r="J62" s="169"/>
      <c r="K62" s="169">
        <f>'将来負担比率（分子）の構造'!L$45</f>
        <v>534</v>
      </c>
      <c r="L62" s="169"/>
      <c r="M62" s="169"/>
      <c r="N62" s="169">
        <f>'将来負担比率（分子）の構造'!M$45</f>
        <v>525</v>
      </c>
      <c r="O62" s="169"/>
      <c r="P62" s="169"/>
    </row>
    <row r="63" spans="1:16" x14ac:dyDescent="0.15">
      <c r="A63" s="169" t="s">
        <v>36</v>
      </c>
      <c r="B63" s="169">
        <f>'将来負担比率（分子）の構造'!I$44</f>
        <v>8</v>
      </c>
      <c r="C63" s="169"/>
      <c r="D63" s="169"/>
      <c r="E63" s="169">
        <f>'将来負担比率（分子）の構造'!J$44</f>
        <v>8</v>
      </c>
      <c r="F63" s="169"/>
      <c r="G63" s="169"/>
      <c r="H63" s="169">
        <f>'将来負担比率（分子）の構造'!K$44</f>
        <v>8</v>
      </c>
      <c r="I63" s="169"/>
      <c r="J63" s="169"/>
      <c r="K63" s="169">
        <f>'将来負担比率（分子）の構造'!L$44</f>
        <v>10</v>
      </c>
      <c r="L63" s="169"/>
      <c r="M63" s="169"/>
      <c r="N63" s="169">
        <f>'将来負担比率（分子）の構造'!M$44</f>
        <v>10</v>
      </c>
      <c r="O63" s="169"/>
      <c r="P63" s="169"/>
    </row>
    <row r="64" spans="1:16" x14ac:dyDescent="0.15">
      <c r="A64" s="169" t="s">
        <v>35</v>
      </c>
      <c r="B64" s="169">
        <f>'将来負担比率（分子）の構造'!I$43</f>
        <v>441</v>
      </c>
      <c r="C64" s="169"/>
      <c r="D64" s="169"/>
      <c r="E64" s="169">
        <f>'将来負担比率（分子）の構造'!J$43</f>
        <v>507</v>
      </c>
      <c r="F64" s="169"/>
      <c r="G64" s="169"/>
      <c r="H64" s="169">
        <f>'将来負担比率（分子）の構造'!K$43</f>
        <v>519</v>
      </c>
      <c r="I64" s="169"/>
      <c r="J64" s="169"/>
      <c r="K64" s="169">
        <f>'将来負担比率（分子）の構造'!L$43</f>
        <v>544</v>
      </c>
      <c r="L64" s="169"/>
      <c r="M64" s="169"/>
      <c r="N64" s="169">
        <f>'将来負担比率（分子）の構造'!M$43</f>
        <v>565</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5671</v>
      </c>
      <c r="C66" s="169"/>
      <c r="D66" s="169"/>
      <c r="E66" s="169">
        <f>'将来負担比率（分子）の構造'!J$41</f>
        <v>5500</v>
      </c>
      <c r="F66" s="169"/>
      <c r="G66" s="169"/>
      <c r="H66" s="169">
        <f>'将来負担比率（分子）の構造'!K$41</f>
        <v>5403</v>
      </c>
      <c r="I66" s="169"/>
      <c r="J66" s="169"/>
      <c r="K66" s="169">
        <f>'将来負担比率（分子）の構造'!L$41</f>
        <v>5466</v>
      </c>
      <c r="L66" s="169"/>
      <c r="M66" s="169"/>
      <c r="N66" s="169">
        <f>'将来負担比率（分子）の構造'!M$41</f>
        <v>5073</v>
      </c>
      <c r="O66" s="169"/>
      <c r="P66" s="169"/>
    </row>
    <row r="67" spans="1:16" x14ac:dyDescent="0.15">
      <c r="A67" s="169" t="s">
        <v>77</v>
      </c>
      <c r="B67" s="169" t="e">
        <f>NA()</f>
        <v>#N/A</v>
      </c>
      <c r="C67" s="169">
        <f>IF(ISNUMBER('将来負担比率（分子）の構造'!I$53), IF('将来負担比率（分子）の構造'!I$53 &lt; 0, 0, '将来負担比率（分子）の構造'!I$53), NA())</f>
        <v>1296</v>
      </c>
      <c r="D67" s="169" t="e">
        <f>NA()</f>
        <v>#N/A</v>
      </c>
      <c r="E67" s="169" t="e">
        <f>NA()</f>
        <v>#N/A</v>
      </c>
      <c r="F67" s="169">
        <f>IF(ISNUMBER('将来負担比率（分子）の構造'!J$53), IF('将来負担比率（分子）の構造'!J$53 &lt; 0, 0, '将来負担比率（分子）の構造'!J$53), NA())</f>
        <v>1207</v>
      </c>
      <c r="G67" s="169" t="e">
        <f>NA()</f>
        <v>#N/A</v>
      </c>
      <c r="H67" s="169" t="e">
        <f>NA()</f>
        <v>#N/A</v>
      </c>
      <c r="I67" s="169">
        <f>IF(ISNUMBER('将来負担比率（分子）の構造'!K$53), IF('将来負担比率（分子）の構造'!K$53 &lt; 0, 0, '将来負担比率（分子）の構造'!K$53), NA())</f>
        <v>1005</v>
      </c>
      <c r="J67" s="169" t="e">
        <f>NA()</f>
        <v>#N/A</v>
      </c>
      <c r="K67" s="169" t="e">
        <f>NA()</f>
        <v>#N/A</v>
      </c>
      <c r="L67" s="169">
        <f>IF(ISNUMBER('将来負担比率（分子）の構造'!L$53), IF('将来負担比率（分子）の構造'!L$53 &lt; 0, 0, '将来負担比率（分子）の構造'!L$53), NA())</f>
        <v>723</v>
      </c>
      <c r="M67" s="169" t="e">
        <f>NA()</f>
        <v>#N/A</v>
      </c>
      <c r="N67" s="169" t="e">
        <f>NA()</f>
        <v>#N/A</v>
      </c>
      <c r="O67" s="169">
        <f>IF(ISNUMBER('将来負担比率（分子）の構造'!M$53), IF('将来負担比率（分子）の構造'!M$53 &lt; 0, 0, '将来負担比率（分子）の構造'!M$53), NA())</f>
        <v>54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1263</v>
      </c>
      <c r="C72" s="173">
        <f>基金残高に係る経年分析!G55</f>
        <v>1407</v>
      </c>
      <c r="D72" s="173">
        <f>基金残高に係る経年分析!H55</f>
        <v>1760</v>
      </c>
    </row>
    <row r="73" spans="1:16" x14ac:dyDescent="0.15">
      <c r="A73" s="172" t="s">
        <v>80</v>
      </c>
      <c r="B73" s="173">
        <f>基金残高に係る経年分析!F56</f>
        <v>138</v>
      </c>
      <c r="C73" s="173">
        <f>基金残高に係る経年分析!G56</f>
        <v>138</v>
      </c>
      <c r="D73" s="173">
        <f>基金残高に係る経年分析!H56</f>
        <v>138</v>
      </c>
    </row>
    <row r="74" spans="1:16" x14ac:dyDescent="0.15">
      <c r="A74" s="172" t="s">
        <v>81</v>
      </c>
      <c r="B74" s="173">
        <f>基金残高に係る経年分析!F57</f>
        <v>408</v>
      </c>
      <c r="C74" s="173">
        <f>基金残高に係る経年分析!G57</f>
        <v>476</v>
      </c>
      <c r="D74" s="173">
        <f>基金残高に係る経年分析!H57</f>
        <v>671</v>
      </c>
    </row>
  </sheetData>
  <sheetProtection algorithmName="SHA-512" hashValue="5YljGRDtfuZRsvwfrv/3FK3uXmExL6HxyaBkwYOk1sxQQ7bjKd2YRUDHAFM5RvxOeKs1IPmL5v2VftbrC1J+LQ==" saltValue="1NjeUtkMjDSvwsBWcY9x6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1685443</v>
      </c>
      <c r="S5" s="600"/>
      <c r="T5" s="600"/>
      <c r="U5" s="600"/>
      <c r="V5" s="600"/>
      <c r="W5" s="600"/>
      <c r="X5" s="600"/>
      <c r="Y5" s="601"/>
      <c r="Z5" s="602">
        <v>36</v>
      </c>
      <c r="AA5" s="602"/>
      <c r="AB5" s="602"/>
      <c r="AC5" s="602"/>
      <c r="AD5" s="603">
        <v>1685443</v>
      </c>
      <c r="AE5" s="603"/>
      <c r="AF5" s="603"/>
      <c r="AG5" s="603"/>
      <c r="AH5" s="603"/>
      <c r="AI5" s="603"/>
      <c r="AJ5" s="603"/>
      <c r="AK5" s="603"/>
      <c r="AL5" s="604">
        <v>59.8</v>
      </c>
      <c r="AM5" s="605"/>
      <c r="AN5" s="605"/>
      <c r="AO5" s="606"/>
      <c r="AP5" s="596" t="s">
        <v>228</v>
      </c>
      <c r="AQ5" s="597"/>
      <c r="AR5" s="597"/>
      <c r="AS5" s="597"/>
      <c r="AT5" s="597"/>
      <c r="AU5" s="597"/>
      <c r="AV5" s="597"/>
      <c r="AW5" s="597"/>
      <c r="AX5" s="597"/>
      <c r="AY5" s="597"/>
      <c r="AZ5" s="597"/>
      <c r="BA5" s="597"/>
      <c r="BB5" s="597"/>
      <c r="BC5" s="597"/>
      <c r="BD5" s="597"/>
      <c r="BE5" s="597"/>
      <c r="BF5" s="598"/>
      <c r="BG5" s="610">
        <v>1685443</v>
      </c>
      <c r="BH5" s="611"/>
      <c r="BI5" s="611"/>
      <c r="BJ5" s="611"/>
      <c r="BK5" s="611"/>
      <c r="BL5" s="611"/>
      <c r="BM5" s="611"/>
      <c r="BN5" s="612"/>
      <c r="BO5" s="613">
        <v>100</v>
      </c>
      <c r="BP5" s="613"/>
      <c r="BQ5" s="613"/>
      <c r="BR5" s="613"/>
      <c r="BS5" s="614">
        <v>102015</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44775</v>
      </c>
      <c r="S6" s="611"/>
      <c r="T6" s="611"/>
      <c r="U6" s="611"/>
      <c r="V6" s="611"/>
      <c r="W6" s="611"/>
      <c r="X6" s="611"/>
      <c r="Y6" s="612"/>
      <c r="Z6" s="613">
        <v>1</v>
      </c>
      <c r="AA6" s="613"/>
      <c r="AB6" s="613"/>
      <c r="AC6" s="613"/>
      <c r="AD6" s="614">
        <v>44775</v>
      </c>
      <c r="AE6" s="614"/>
      <c r="AF6" s="614"/>
      <c r="AG6" s="614"/>
      <c r="AH6" s="614"/>
      <c r="AI6" s="614"/>
      <c r="AJ6" s="614"/>
      <c r="AK6" s="614"/>
      <c r="AL6" s="615">
        <v>1.6</v>
      </c>
      <c r="AM6" s="616"/>
      <c r="AN6" s="616"/>
      <c r="AO6" s="617"/>
      <c r="AP6" s="607" t="s">
        <v>233</v>
      </c>
      <c r="AQ6" s="608"/>
      <c r="AR6" s="608"/>
      <c r="AS6" s="608"/>
      <c r="AT6" s="608"/>
      <c r="AU6" s="608"/>
      <c r="AV6" s="608"/>
      <c r="AW6" s="608"/>
      <c r="AX6" s="608"/>
      <c r="AY6" s="608"/>
      <c r="AZ6" s="608"/>
      <c r="BA6" s="608"/>
      <c r="BB6" s="608"/>
      <c r="BC6" s="608"/>
      <c r="BD6" s="608"/>
      <c r="BE6" s="608"/>
      <c r="BF6" s="609"/>
      <c r="BG6" s="610">
        <v>1685443</v>
      </c>
      <c r="BH6" s="611"/>
      <c r="BI6" s="611"/>
      <c r="BJ6" s="611"/>
      <c r="BK6" s="611"/>
      <c r="BL6" s="611"/>
      <c r="BM6" s="611"/>
      <c r="BN6" s="612"/>
      <c r="BO6" s="613">
        <v>100</v>
      </c>
      <c r="BP6" s="613"/>
      <c r="BQ6" s="613"/>
      <c r="BR6" s="613"/>
      <c r="BS6" s="614">
        <v>102015</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78641</v>
      </c>
      <c r="CS6" s="611"/>
      <c r="CT6" s="611"/>
      <c r="CU6" s="611"/>
      <c r="CV6" s="611"/>
      <c r="CW6" s="611"/>
      <c r="CX6" s="611"/>
      <c r="CY6" s="612"/>
      <c r="CZ6" s="604">
        <v>1.8</v>
      </c>
      <c r="DA6" s="605"/>
      <c r="DB6" s="605"/>
      <c r="DC6" s="621"/>
      <c r="DD6" s="619">
        <v>11366</v>
      </c>
      <c r="DE6" s="611"/>
      <c r="DF6" s="611"/>
      <c r="DG6" s="611"/>
      <c r="DH6" s="611"/>
      <c r="DI6" s="611"/>
      <c r="DJ6" s="611"/>
      <c r="DK6" s="611"/>
      <c r="DL6" s="611"/>
      <c r="DM6" s="611"/>
      <c r="DN6" s="611"/>
      <c r="DO6" s="611"/>
      <c r="DP6" s="612"/>
      <c r="DQ6" s="619">
        <v>78641</v>
      </c>
      <c r="DR6" s="611"/>
      <c r="DS6" s="611"/>
      <c r="DT6" s="611"/>
      <c r="DU6" s="611"/>
      <c r="DV6" s="611"/>
      <c r="DW6" s="611"/>
      <c r="DX6" s="611"/>
      <c r="DY6" s="611"/>
      <c r="DZ6" s="611"/>
      <c r="EA6" s="611"/>
      <c r="EB6" s="611"/>
      <c r="EC6" s="620"/>
    </row>
    <row r="7" spans="2:143" ht="11.25" customHeight="1" x14ac:dyDescent="0.15">
      <c r="B7" s="607" t="s">
        <v>235</v>
      </c>
      <c r="C7" s="608"/>
      <c r="D7" s="608"/>
      <c r="E7" s="608"/>
      <c r="F7" s="608"/>
      <c r="G7" s="608"/>
      <c r="H7" s="608"/>
      <c r="I7" s="608"/>
      <c r="J7" s="608"/>
      <c r="K7" s="608"/>
      <c r="L7" s="608"/>
      <c r="M7" s="608"/>
      <c r="N7" s="608"/>
      <c r="O7" s="608"/>
      <c r="P7" s="608"/>
      <c r="Q7" s="609"/>
      <c r="R7" s="610">
        <v>566</v>
      </c>
      <c r="S7" s="611"/>
      <c r="T7" s="611"/>
      <c r="U7" s="611"/>
      <c r="V7" s="611"/>
      <c r="W7" s="611"/>
      <c r="X7" s="611"/>
      <c r="Y7" s="612"/>
      <c r="Z7" s="613">
        <v>0</v>
      </c>
      <c r="AA7" s="613"/>
      <c r="AB7" s="613"/>
      <c r="AC7" s="613"/>
      <c r="AD7" s="614">
        <v>566</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646749</v>
      </c>
      <c r="BH7" s="611"/>
      <c r="BI7" s="611"/>
      <c r="BJ7" s="611"/>
      <c r="BK7" s="611"/>
      <c r="BL7" s="611"/>
      <c r="BM7" s="611"/>
      <c r="BN7" s="612"/>
      <c r="BO7" s="613">
        <v>38.4</v>
      </c>
      <c r="BP7" s="613"/>
      <c r="BQ7" s="613"/>
      <c r="BR7" s="613"/>
      <c r="BS7" s="614">
        <v>102015</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1190170</v>
      </c>
      <c r="CS7" s="611"/>
      <c r="CT7" s="611"/>
      <c r="CU7" s="611"/>
      <c r="CV7" s="611"/>
      <c r="CW7" s="611"/>
      <c r="CX7" s="611"/>
      <c r="CY7" s="612"/>
      <c r="CZ7" s="613">
        <v>27</v>
      </c>
      <c r="DA7" s="613"/>
      <c r="DB7" s="613"/>
      <c r="DC7" s="613"/>
      <c r="DD7" s="619">
        <v>99322</v>
      </c>
      <c r="DE7" s="611"/>
      <c r="DF7" s="611"/>
      <c r="DG7" s="611"/>
      <c r="DH7" s="611"/>
      <c r="DI7" s="611"/>
      <c r="DJ7" s="611"/>
      <c r="DK7" s="611"/>
      <c r="DL7" s="611"/>
      <c r="DM7" s="611"/>
      <c r="DN7" s="611"/>
      <c r="DO7" s="611"/>
      <c r="DP7" s="612"/>
      <c r="DQ7" s="619">
        <v>1147337</v>
      </c>
      <c r="DR7" s="611"/>
      <c r="DS7" s="611"/>
      <c r="DT7" s="611"/>
      <c r="DU7" s="611"/>
      <c r="DV7" s="611"/>
      <c r="DW7" s="611"/>
      <c r="DX7" s="611"/>
      <c r="DY7" s="611"/>
      <c r="DZ7" s="611"/>
      <c r="EA7" s="611"/>
      <c r="EB7" s="611"/>
      <c r="EC7" s="620"/>
    </row>
    <row r="8" spans="2:143" ht="11.25" customHeight="1" x14ac:dyDescent="0.15">
      <c r="B8" s="607" t="s">
        <v>238</v>
      </c>
      <c r="C8" s="608"/>
      <c r="D8" s="608"/>
      <c r="E8" s="608"/>
      <c r="F8" s="608"/>
      <c r="G8" s="608"/>
      <c r="H8" s="608"/>
      <c r="I8" s="608"/>
      <c r="J8" s="608"/>
      <c r="K8" s="608"/>
      <c r="L8" s="608"/>
      <c r="M8" s="608"/>
      <c r="N8" s="608"/>
      <c r="O8" s="608"/>
      <c r="P8" s="608"/>
      <c r="Q8" s="609"/>
      <c r="R8" s="610">
        <v>4074</v>
      </c>
      <c r="S8" s="611"/>
      <c r="T8" s="611"/>
      <c r="U8" s="611"/>
      <c r="V8" s="611"/>
      <c r="W8" s="611"/>
      <c r="X8" s="611"/>
      <c r="Y8" s="612"/>
      <c r="Z8" s="613">
        <v>0.1</v>
      </c>
      <c r="AA8" s="613"/>
      <c r="AB8" s="613"/>
      <c r="AC8" s="613"/>
      <c r="AD8" s="614">
        <v>4074</v>
      </c>
      <c r="AE8" s="614"/>
      <c r="AF8" s="614"/>
      <c r="AG8" s="614"/>
      <c r="AH8" s="614"/>
      <c r="AI8" s="614"/>
      <c r="AJ8" s="614"/>
      <c r="AK8" s="614"/>
      <c r="AL8" s="615">
        <v>0.1</v>
      </c>
      <c r="AM8" s="616"/>
      <c r="AN8" s="616"/>
      <c r="AO8" s="617"/>
      <c r="AP8" s="607" t="s">
        <v>239</v>
      </c>
      <c r="AQ8" s="608"/>
      <c r="AR8" s="608"/>
      <c r="AS8" s="608"/>
      <c r="AT8" s="608"/>
      <c r="AU8" s="608"/>
      <c r="AV8" s="608"/>
      <c r="AW8" s="608"/>
      <c r="AX8" s="608"/>
      <c r="AY8" s="608"/>
      <c r="AZ8" s="608"/>
      <c r="BA8" s="608"/>
      <c r="BB8" s="608"/>
      <c r="BC8" s="608"/>
      <c r="BD8" s="608"/>
      <c r="BE8" s="608"/>
      <c r="BF8" s="609"/>
      <c r="BG8" s="610">
        <v>10380</v>
      </c>
      <c r="BH8" s="611"/>
      <c r="BI8" s="611"/>
      <c r="BJ8" s="611"/>
      <c r="BK8" s="611"/>
      <c r="BL8" s="611"/>
      <c r="BM8" s="611"/>
      <c r="BN8" s="612"/>
      <c r="BO8" s="613">
        <v>0.6</v>
      </c>
      <c r="BP8" s="613"/>
      <c r="BQ8" s="613"/>
      <c r="BR8" s="613"/>
      <c r="BS8" s="614" t="s">
        <v>176</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1089142</v>
      </c>
      <c r="CS8" s="611"/>
      <c r="CT8" s="611"/>
      <c r="CU8" s="611"/>
      <c r="CV8" s="611"/>
      <c r="CW8" s="611"/>
      <c r="CX8" s="611"/>
      <c r="CY8" s="612"/>
      <c r="CZ8" s="613">
        <v>24.7</v>
      </c>
      <c r="DA8" s="613"/>
      <c r="DB8" s="613"/>
      <c r="DC8" s="613"/>
      <c r="DD8" s="619" t="s">
        <v>176</v>
      </c>
      <c r="DE8" s="611"/>
      <c r="DF8" s="611"/>
      <c r="DG8" s="611"/>
      <c r="DH8" s="611"/>
      <c r="DI8" s="611"/>
      <c r="DJ8" s="611"/>
      <c r="DK8" s="611"/>
      <c r="DL8" s="611"/>
      <c r="DM8" s="611"/>
      <c r="DN8" s="611"/>
      <c r="DO8" s="611"/>
      <c r="DP8" s="612"/>
      <c r="DQ8" s="619">
        <v>663799</v>
      </c>
      <c r="DR8" s="611"/>
      <c r="DS8" s="611"/>
      <c r="DT8" s="611"/>
      <c r="DU8" s="611"/>
      <c r="DV8" s="611"/>
      <c r="DW8" s="611"/>
      <c r="DX8" s="611"/>
      <c r="DY8" s="611"/>
      <c r="DZ8" s="611"/>
      <c r="EA8" s="611"/>
      <c r="EB8" s="611"/>
      <c r="EC8" s="620"/>
    </row>
    <row r="9" spans="2:143" ht="11.25" customHeight="1" x14ac:dyDescent="0.15">
      <c r="B9" s="607" t="s">
        <v>241</v>
      </c>
      <c r="C9" s="608"/>
      <c r="D9" s="608"/>
      <c r="E9" s="608"/>
      <c r="F9" s="608"/>
      <c r="G9" s="608"/>
      <c r="H9" s="608"/>
      <c r="I9" s="608"/>
      <c r="J9" s="608"/>
      <c r="K9" s="608"/>
      <c r="L9" s="608"/>
      <c r="M9" s="608"/>
      <c r="N9" s="608"/>
      <c r="O9" s="608"/>
      <c r="P9" s="608"/>
      <c r="Q9" s="609"/>
      <c r="R9" s="610">
        <v>2999</v>
      </c>
      <c r="S9" s="611"/>
      <c r="T9" s="611"/>
      <c r="U9" s="611"/>
      <c r="V9" s="611"/>
      <c r="W9" s="611"/>
      <c r="X9" s="611"/>
      <c r="Y9" s="612"/>
      <c r="Z9" s="613">
        <v>0.1</v>
      </c>
      <c r="AA9" s="613"/>
      <c r="AB9" s="613"/>
      <c r="AC9" s="613"/>
      <c r="AD9" s="614">
        <v>2999</v>
      </c>
      <c r="AE9" s="614"/>
      <c r="AF9" s="614"/>
      <c r="AG9" s="614"/>
      <c r="AH9" s="614"/>
      <c r="AI9" s="614"/>
      <c r="AJ9" s="614"/>
      <c r="AK9" s="614"/>
      <c r="AL9" s="615">
        <v>0.1</v>
      </c>
      <c r="AM9" s="616"/>
      <c r="AN9" s="616"/>
      <c r="AO9" s="617"/>
      <c r="AP9" s="607" t="s">
        <v>242</v>
      </c>
      <c r="AQ9" s="608"/>
      <c r="AR9" s="608"/>
      <c r="AS9" s="608"/>
      <c r="AT9" s="608"/>
      <c r="AU9" s="608"/>
      <c r="AV9" s="608"/>
      <c r="AW9" s="608"/>
      <c r="AX9" s="608"/>
      <c r="AY9" s="608"/>
      <c r="AZ9" s="608"/>
      <c r="BA9" s="608"/>
      <c r="BB9" s="608"/>
      <c r="BC9" s="608"/>
      <c r="BD9" s="608"/>
      <c r="BE9" s="608"/>
      <c r="BF9" s="609"/>
      <c r="BG9" s="610">
        <v>265905</v>
      </c>
      <c r="BH9" s="611"/>
      <c r="BI9" s="611"/>
      <c r="BJ9" s="611"/>
      <c r="BK9" s="611"/>
      <c r="BL9" s="611"/>
      <c r="BM9" s="611"/>
      <c r="BN9" s="612"/>
      <c r="BO9" s="613">
        <v>15.8</v>
      </c>
      <c r="BP9" s="613"/>
      <c r="BQ9" s="613"/>
      <c r="BR9" s="613"/>
      <c r="BS9" s="614" t="s">
        <v>130</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275115</v>
      </c>
      <c r="CS9" s="611"/>
      <c r="CT9" s="611"/>
      <c r="CU9" s="611"/>
      <c r="CV9" s="611"/>
      <c r="CW9" s="611"/>
      <c r="CX9" s="611"/>
      <c r="CY9" s="612"/>
      <c r="CZ9" s="613">
        <v>6.2</v>
      </c>
      <c r="DA9" s="613"/>
      <c r="DB9" s="613"/>
      <c r="DC9" s="613"/>
      <c r="DD9" s="619">
        <v>1080</v>
      </c>
      <c r="DE9" s="611"/>
      <c r="DF9" s="611"/>
      <c r="DG9" s="611"/>
      <c r="DH9" s="611"/>
      <c r="DI9" s="611"/>
      <c r="DJ9" s="611"/>
      <c r="DK9" s="611"/>
      <c r="DL9" s="611"/>
      <c r="DM9" s="611"/>
      <c r="DN9" s="611"/>
      <c r="DO9" s="611"/>
      <c r="DP9" s="612"/>
      <c r="DQ9" s="619">
        <v>220151</v>
      </c>
      <c r="DR9" s="611"/>
      <c r="DS9" s="611"/>
      <c r="DT9" s="611"/>
      <c r="DU9" s="611"/>
      <c r="DV9" s="611"/>
      <c r="DW9" s="611"/>
      <c r="DX9" s="611"/>
      <c r="DY9" s="611"/>
      <c r="DZ9" s="611"/>
      <c r="EA9" s="611"/>
      <c r="EB9" s="611"/>
      <c r="EC9" s="620"/>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176</v>
      </c>
      <c r="AA10" s="613"/>
      <c r="AB10" s="613"/>
      <c r="AC10" s="613"/>
      <c r="AD10" s="614" t="s">
        <v>130</v>
      </c>
      <c r="AE10" s="614"/>
      <c r="AF10" s="614"/>
      <c r="AG10" s="614"/>
      <c r="AH10" s="614"/>
      <c r="AI10" s="614"/>
      <c r="AJ10" s="614"/>
      <c r="AK10" s="614"/>
      <c r="AL10" s="615" t="s">
        <v>176</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31985</v>
      </c>
      <c r="BH10" s="611"/>
      <c r="BI10" s="611"/>
      <c r="BJ10" s="611"/>
      <c r="BK10" s="611"/>
      <c r="BL10" s="611"/>
      <c r="BM10" s="611"/>
      <c r="BN10" s="612"/>
      <c r="BO10" s="613">
        <v>1.9</v>
      </c>
      <c r="BP10" s="613"/>
      <c r="BQ10" s="613"/>
      <c r="BR10" s="613"/>
      <c r="BS10" s="614">
        <v>5330</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t="s">
        <v>176</v>
      </c>
      <c r="CS10" s="611"/>
      <c r="CT10" s="611"/>
      <c r="CU10" s="611"/>
      <c r="CV10" s="611"/>
      <c r="CW10" s="611"/>
      <c r="CX10" s="611"/>
      <c r="CY10" s="612"/>
      <c r="CZ10" s="613" t="s">
        <v>176</v>
      </c>
      <c r="DA10" s="613"/>
      <c r="DB10" s="613"/>
      <c r="DC10" s="613"/>
      <c r="DD10" s="619" t="s">
        <v>176</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247</v>
      </c>
      <c r="C11" s="608"/>
      <c r="D11" s="608"/>
      <c r="E11" s="608"/>
      <c r="F11" s="608"/>
      <c r="G11" s="608"/>
      <c r="H11" s="608"/>
      <c r="I11" s="608"/>
      <c r="J11" s="608"/>
      <c r="K11" s="608"/>
      <c r="L11" s="608"/>
      <c r="M11" s="608"/>
      <c r="N11" s="608"/>
      <c r="O11" s="608"/>
      <c r="P11" s="608"/>
      <c r="Q11" s="609"/>
      <c r="R11" s="610">
        <v>146313</v>
      </c>
      <c r="S11" s="611"/>
      <c r="T11" s="611"/>
      <c r="U11" s="611"/>
      <c r="V11" s="611"/>
      <c r="W11" s="611"/>
      <c r="X11" s="611"/>
      <c r="Y11" s="612"/>
      <c r="Z11" s="615">
        <v>3.1</v>
      </c>
      <c r="AA11" s="616"/>
      <c r="AB11" s="616"/>
      <c r="AC11" s="622"/>
      <c r="AD11" s="619">
        <v>146313</v>
      </c>
      <c r="AE11" s="611"/>
      <c r="AF11" s="611"/>
      <c r="AG11" s="611"/>
      <c r="AH11" s="611"/>
      <c r="AI11" s="611"/>
      <c r="AJ11" s="611"/>
      <c r="AK11" s="612"/>
      <c r="AL11" s="615">
        <v>5.2</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338479</v>
      </c>
      <c r="BH11" s="611"/>
      <c r="BI11" s="611"/>
      <c r="BJ11" s="611"/>
      <c r="BK11" s="611"/>
      <c r="BL11" s="611"/>
      <c r="BM11" s="611"/>
      <c r="BN11" s="612"/>
      <c r="BO11" s="613">
        <v>20.100000000000001</v>
      </c>
      <c r="BP11" s="613"/>
      <c r="BQ11" s="613"/>
      <c r="BR11" s="613"/>
      <c r="BS11" s="614">
        <v>96685</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12790</v>
      </c>
      <c r="CS11" s="611"/>
      <c r="CT11" s="611"/>
      <c r="CU11" s="611"/>
      <c r="CV11" s="611"/>
      <c r="CW11" s="611"/>
      <c r="CX11" s="611"/>
      <c r="CY11" s="612"/>
      <c r="CZ11" s="613">
        <v>0.3</v>
      </c>
      <c r="DA11" s="613"/>
      <c r="DB11" s="613"/>
      <c r="DC11" s="613"/>
      <c r="DD11" s="619" t="s">
        <v>176</v>
      </c>
      <c r="DE11" s="611"/>
      <c r="DF11" s="611"/>
      <c r="DG11" s="611"/>
      <c r="DH11" s="611"/>
      <c r="DI11" s="611"/>
      <c r="DJ11" s="611"/>
      <c r="DK11" s="611"/>
      <c r="DL11" s="611"/>
      <c r="DM11" s="611"/>
      <c r="DN11" s="611"/>
      <c r="DO11" s="611"/>
      <c r="DP11" s="612"/>
      <c r="DQ11" s="619">
        <v>11548</v>
      </c>
      <c r="DR11" s="611"/>
      <c r="DS11" s="611"/>
      <c r="DT11" s="611"/>
      <c r="DU11" s="611"/>
      <c r="DV11" s="611"/>
      <c r="DW11" s="611"/>
      <c r="DX11" s="611"/>
      <c r="DY11" s="611"/>
      <c r="DZ11" s="611"/>
      <c r="EA11" s="611"/>
      <c r="EB11" s="611"/>
      <c r="EC11" s="620"/>
    </row>
    <row r="12" spans="2:143" ht="11.25" customHeight="1" x14ac:dyDescent="0.15">
      <c r="B12" s="607" t="s">
        <v>250</v>
      </c>
      <c r="C12" s="608"/>
      <c r="D12" s="608"/>
      <c r="E12" s="608"/>
      <c r="F12" s="608"/>
      <c r="G12" s="608"/>
      <c r="H12" s="608"/>
      <c r="I12" s="608"/>
      <c r="J12" s="608"/>
      <c r="K12" s="608"/>
      <c r="L12" s="608"/>
      <c r="M12" s="608"/>
      <c r="N12" s="608"/>
      <c r="O12" s="608"/>
      <c r="P12" s="608"/>
      <c r="Q12" s="609"/>
      <c r="R12" s="610">
        <v>17175</v>
      </c>
      <c r="S12" s="611"/>
      <c r="T12" s="611"/>
      <c r="U12" s="611"/>
      <c r="V12" s="611"/>
      <c r="W12" s="611"/>
      <c r="X12" s="611"/>
      <c r="Y12" s="612"/>
      <c r="Z12" s="613">
        <v>0.4</v>
      </c>
      <c r="AA12" s="613"/>
      <c r="AB12" s="613"/>
      <c r="AC12" s="613"/>
      <c r="AD12" s="614">
        <v>17175</v>
      </c>
      <c r="AE12" s="614"/>
      <c r="AF12" s="614"/>
      <c r="AG12" s="614"/>
      <c r="AH12" s="614"/>
      <c r="AI12" s="614"/>
      <c r="AJ12" s="614"/>
      <c r="AK12" s="614"/>
      <c r="AL12" s="615">
        <v>0.6</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996120</v>
      </c>
      <c r="BH12" s="611"/>
      <c r="BI12" s="611"/>
      <c r="BJ12" s="611"/>
      <c r="BK12" s="611"/>
      <c r="BL12" s="611"/>
      <c r="BM12" s="611"/>
      <c r="BN12" s="612"/>
      <c r="BO12" s="613">
        <v>59.1</v>
      </c>
      <c r="BP12" s="613"/>
      <c r="BQ12" s="613"/>
      <c r="BR12" s="613"/>
      <c r="BS12" s="614" t="s">
        <v>176</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26520</v>
      </c>
      <c r="CS12" s="611"/>
      <c r="CT12" s="611"/>
      <c r="CU12" s="611"/>
      <c r="CV12" s="611"/>
      <c r="CW12" s="611"/>
      <c r="CX12" s="611"/>
      <c r="CY12" s="612"/>
      <c r="CZ12" s="613">
        <v>0.6</v>
      </c>
      <c r="DA12" s="613"/>
      <c r="DB12" s="613"/>
      <c r="DC12" s="613"/>
      <c r="DD12" s="619" t="s">
        <v>130</v>
      </c>
      <c r="DE12" s="611"/>
      <c r="DF12" s="611"/>
      <c r="DG12" s="611"/>
      <c r="DH12" s="611"/>
      <c r="DI12" s="611"/>
      <c r="DJ12" s="611"/>
      <c r="DK12" s="611"/>
      <c r="DL12" s="611"/>
      <c r="DM12" s="611"/>
      <c r="DN12" s="611"/>
      <c r="DO12" s="611"/>
      <c r="DP12" s="612"/>
      <c r="DQ12" s="619">
        <v>10643</v>
      </c>
      <c r="DR12" s="611"/>
      <c r="DS12" s="611"/>
      <c r="DT12" s="611"/>
      <c r="DU12" s="611"/>
      <c r="DV12" s="611"/>
      <c r="DW12" s="611"/>
      <c r="DX12" s="611"/>
      <c r="DY12" s="611"/>
      <c r="DZ12" s="611"/>
      <c r="EA12" s="611"/>
      <c r="EB12" s="611"/>
      <c r="EC12" s="620"/>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176</v>
      </c>
      <c r="AA13" s="613"/>
      <c r="AB13" s="613"/>
      <c r="AC13" s="613"/>
      <c r="AD13" s="614" t="s">
        <v>130</v>
      </c>
      <c r="AE13" s="614"/>
      <c r="AF13" s="614"/>
      <c r="AG13" s="614"/>
      <c r="AH13" s="614"/>
      <c r="AI13" s="614"/>
      <c r="AJ13" s="614"/>
      <c r="AK13" s="614"/>
      <c r="AL13" s="615" t="s">
        <v>176</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996109</v>
      </c>
      <c r="BH13" s="611"/>
      <c r="BI13" s="611"/>
      <c r="BJ13" s="611"/>
      <c r="BK13" s="611"/>
      <c r="BL13" s="611"/>
      <c r="BM13" s="611"/>
      <c r="BN13" s="612"/>
      <c r="BO13" s="613">
        <v>59.1</v>
      </c>
      <c r="BP13" s="613"/>
      <c r="BQ13" s="613"/>
      <c r="BR13" s="613"/>
      <c r="BS13" s="614" t="s">
        <v>176</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591395</v>
      </c>
      <c r="CS13" s="611"/>
      <c r="CT13" s="611"/>
      <c r="CU13" s="611"/>
      <c r="CV13" s="611"/>
      <c r="CW13" s="611"/>
      <c r="CX13" s="611"/>
      <c r="CY13" s="612"/>
      <c r="CZ13" s="613">
        <v>13.4</v>
      </c>
      <c r="DA13" s="613"/>
      <c r="DB13" s="613"/>
      <c r="DC13" s="613"/>
      <c r="DD13" s="619">
        <v>117332</v>
      </c>
      <c r="DE13" s="611"/>
      <c r="DF13" s="611"/>
      <c r="DG13" s="611"/>
      <c r="DH13" s="611"/>
      <c r="DI13" s="611"/>
      <c r="DJ13" s="611"/>
      <c r="DK13" s="611"/>
      <c r="DL13" s="611"/>
      <c r="DM13" s="611"/>
      <c r="DN13" s="611"/>
      <c r="DO13" s="611"/>
      <c r="DP13" s="612"/>
      <c r="DQ13" s="619">
        <v>300495</v>
      </c>
      <c r="DR13" s="611"/>
      <c r="DS13" s="611"/>
      <c r="DT13" s="611"/>
      <c r="DU13" s="611"/>
      <c r="DV13" s="611"/>
      <c r="DW13" s="611"/>
      <c r="DX13" s="611"/>
      <c r="DY13" s="611"/>
      <c r="DZ13" s="611"/>
      <c r="EA13" s="611"/>
      <c r="EB13" s="611"/>
      <c r="EC13" s="620"/>
    </row>
    <row r="14" spans="2:143" ht="11.25" customHeight="1" x14ac:dyDescent="0.15">
      <c r="B14" s="607" t="s">
        <v>256</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176</v>
      </c>
      <c r="AA14" s="613"/>
      <c r="AB14" s="613"/>
      <c r="AC14" s="613"/>
      <c r="AD14" s="614" t="s">
        <v>176</v>
      </c>
      <c r="AE14" s="614"/>
      <c r="AF14" s="614"/>
      <c r="AG14" s="614"/>
      <c r="AH14" s="614"/>
      <c r="AI14" s="614"/>
      <c r="AJ14" s="614"/>
      <c r="AK14" s="614"/>
      <c r="AL14" s="615" t="s">
        <v>176</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16810</v>
      </c>
      <c r="BH14" s="611"/>
      <c r="BI14" s="611"/>
      <c r="BJ14" s="611"/>
      <c r="BK14" s="611"/>
      <c r="BL14" s="611"/>
      <c r="BM14" s="611"/>
      <c r="BN14" s="612"/>
      <c r="BO14" s="613">
        <v>1</v>
      </c>
      <c r="BP14" s="613"/>
      <c r="BQ14" s="613"/>
      <c r="BR14" s="613"/>
      <c r="BS14" s="614" t="s">
        <v>176</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161600</v>
      </c>
      <c r="CS14" s="611"/>
      <c r="CT14" s="611"/>
      <c r="CU14" s="611"/>
      <c r="CV14" s="611"/>
      <c r="CW14" s="611"/>
      <c r="CX14" s="611"/>
      <c r="CY14" s="612"/>
      <c r="CZ14" s="613">
        <v>3.7</v>
      </c>
      <c r="DA14" s="613"/>
      <c r="DB14" s="613"/>
      <c r="DC14" s="613"/>
      <c r="DD14" s="619">
        <v>4180</v>
      </c>
      <c r="DE14" s="611"/>
      <c r="DF14" s="611"/>
      <c r="DG14" s="611"/>
      <c r="DH14" s="611"/>
      <c r="DI14" s="611"/>
      <c r="DJ14" s="611"/>
      <c r="DK14" s="611"/>
      <c r="DL14" s="611"/>
      <c r="DM14" s="611"/>
      <c r="DN14" s="611"/>
      <c r="DO14" s="611"/>
      <c r="DP14" s="612"/>
      <c r="DQ14" s="619">
        <v>160454</v>
      </c>
      <c r="DR14" s="611"/>
      <c r="DS14" s="611"/>
      <c r="DT14" s="611"/>
      <c r="DU14" s="611"/>
      <c r="DV14" s="611"/>
      <c r="DW14" s="611"/>
      <c r="DX14" s="611"/>
      <c r="DY14" s="611"/>
      <c r="DZ14" s="611"/>
      <c r="EA14" s="611"/>
      <c r="EB14" s="611"/>
      <c r="EC14" s="620"/>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176</v>
      </c>
      <c r="AA15" s="613"/>
      <c r="AB15" s="613"/>
      <c r="AC15" s="613"/>
      <c r="AD15" s="614" t="s">
        <v>176</v>
      </c>
      <c r="AE15" s="614"/>
      <c r="AF15" s="614"/>
      <c r="AG15" s="614"/>
      <c r="AH15" s="614"/>
      <c r="AI15" s="614"/>
      <c r="AJ15" s="614"/>
      <c r="AK15" s="614"/>
      <c r="AL15" s="615" t="s">
        <v>176</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25764</v>
      </c>
      <c r="BH15" s="611"/>
      <c r="BI15" s="611"/>
      <c r="BJ15" s="611"/>
      <c r="BK15" s="611"/>
      <c r="BL15" s="611"/>
      <c r="BM15" s="611"/>
      <c r="BN15" s="612"/>
      <c r="BO15" s="613">
        <v>1.5</v>
      </c>
      <c r="BP15" s="613"/>
      <c r="BQ15" s="613"/>
      <c r="BR15" s="613"/>
      <c r="BS15" s="614" t="s">
        <v>176</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468269</v>
      </c>
      <c r="CS15" s="611"/>
      <c r="CT15" s="611"/>
      <c r="CU15" s="611"/>
      <c r="CV15" s="611"/>
      <c r="CW15" s="611"/>
      <c r="CX15" s="611"/>
      <c r="CY15" s="612"/>
      <c r="CZ15" s="613">
        <v>10.6</v>
      </c>
      <c r="DA15" s="613"/>
      <c r="DB15" s="613"/>
      <c r="DC15" s="613"/>
      <c r="DD15" s="619">
        <v>28732</v>
      </c>
      <c r="DE15" s="611"/>
      <c r="DF15" s="611"/>
      <c r="DG15" s="611"/>
      <c r="DH15" s="611"/>
      <c r="DI15" s="611"/>
      <c r="DJ15" s="611"/>
      <c r="DK15" s="611"/>
      <c r="DL15" s="611"/>
      <c r="DM15" s="611"/>
      <c r="DN15" s="611"/>
      <c r="DO15" s="611"/>
      <c r="DP15" s="612"/>
      <c r="DQ15" s="619">
        <v>437119</v>
      </c>
      <c r="DR15" s="611"/>
      <c r="DS15" s="611"/>
      <c r="DT15" s="611"/>
      <c r="DU15" s="611"/>
      <c r="DV15" s="611"/>
      <c r="DW15" s="611"/>
      <c r="DX15" s="611"/>
      <c r="DY15" s="611"/>
      <c r="DZ15" s="611"/>
      <c r="EA15" s="611"/>
      <c r="EB15" s="611"/>
      <c r="EC15" s="620"/>
    </row>
    <row r="16" spans="2:143" ht="11.25" customHeight="1" x14ac:dyDescent="0.15">
      <c r="B16" s="607" t="s">
        <v>262</v>
      </c>
      <c r="C16" s="608"/>
      <c r="D16" s="608"/>
      <c r="E16" s="608"/>
      <c r="F16" s="608"/>
      <c r="G16" s="608"/>
      <c r="H16" s="608"/>
      <c r="I16" s="608"/>
      <c r="J16" s="608"/>
      <c r="K16" s="608"/>
      <c r="L16" s="608"/>
      <c r="M16" s="608"/>
      <c r="N16" s="608"/>
      <c r="O16" s="608"/>
      <c r="P16" s="608"/>
      <c r="Q16" s="609"/>
      <c r="R16" s="610">
        <v>1953</v>
      </c>
      <c r="S16" s="611"/>
      <c r="T16" s="611"/>
      <c r="U16" s="611"/>
      <c r="V16" s="611"/>
      <c r="W16" s="611"/>
      <c r="X16" s="611"/>
      <c r="Y16" s="612"/>
      <c r="Z16" s="613">
        <v>0</v>
      </c>
      <c r="AA16" s="613"/>
      <c r="AB16" s="613"/>
      <c r="AC16" s="613"/>
      <c r="AD16" s="614">
        <v>1953</v>
      </c>
      <c r="AE16" s="614"/>
      <c r="AF16" s="614"/>
      <c r="AG16" s="614"/>
      <c r="AH16" s="614"/>
      <c r="AI16" s="614"/>
      <c r="AJ16" s="614"/>
      <c r="AK16" s="614"/>
      <c r="AL16" s="615">
        <v>0.1</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176</v>
      </c>
      <c r="BH16" s="611"/>
      <c r="BI16" s="611"/>
      <c r="BJ16" s="611"/>
      <c r="BK16" s="611"/>
      <c r="BL16" s="611"/>
      <c r="BM16" s="611"/>
      <c r="BN16" s="612"/>
      <c r="BO16" s="613" t="s">
        <v>130</v>
      </c>
      <c r="BP16" s="613"/>
      <c r="BQ16" s="613"/>
      <c r="BR16" s="613"/>
      <c r="BS16" s="614" t="s">
        <v>176</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t="s">
        <v>176</v>
      </c>
      <c r="CS16" s="611"/>
      <c r="CT16" s="611"/>
      <c r="CU16" s="611"/>
      <c r="CV16" s="611"/>
      <c r="CW16" s="611"/>
      <c r="CX16" s="611"/>
      <c r="CY16" s="612"/>
      <c r="CZ16" s="613" t="s">
        <v>176</v>
      </c>
      <c r="DA16" s="613"/>
      <c r="DB16" s="613"/>
      <c r="DC16" s="613"/>
      <c r="DD16" s="619" t="s">
        <v>130</v>
      </c>
      <c r="DE16" s="611"/>
      <c r="DF16" s="611"/>
      <c r="DG16" s="611"/>
      <c r="DH16" s="611"/>
      <c r="DI16" s="611"/>
      <c r="DJ16" s="611"/>
      <c r="DK16" s="611"/>
      <c r="DL16" s="611"/>
      <c r="DM16" s="611"/>
      <c r="DN16" s="611"/>
      <c r="DO16" s="611"/>
      <c r="DP16" s="612"/>
      <c r="DQ16" s="619" t="s">
        <v>130</v>
      </c>
      <c r="DR16" s="611"/>
      <c r="DS16" s="611"/>
      <c r="DT16" s="611"/>
      <c r="DU16" s="611"/>
      <c r="DV16" s="611"/>
      <c r="DW16" s="611"/>
      <c r="DX16" s="611"/>
      <c r="DY16" s="611"/>
      <c r="DZ16" s="611"/>
      <c r="EA16" s="611"/>
      <c r="EB16" s="611"/>
      <c r="EC16" s="620"/>
    </row>
    <row r="17" spans="2:133" ht="11.25" customHeight="1" x14ac:dyDescent="0.15">
      <c r="B17" s="607" t="s">
        <v>265</v>
      </c>
      <c r="C17" s="608"/>
      <c r="D17" s="608"/>
      <c r="E17" s="608"/>
      <c r="F17" s="608"/>
      <c r="G17" s="608"/>
      <c r="H17" s="608"/>
      <c r="I17" s="608"/>
      <c r="J17" s="608"/>
      <c r="K17" s="608"/>
      <c r="L17" s="608"/>
      <c r="M17" s="608"/>
      <c r="N17" s="608"/>
      <c r="O17" s="608"/>
      <c r="P17" s="608"/>
      <c r="Q17" s="609"/>
      <c r="R17" s="610">
        <v>19117</v>
      </c>
      <c r="S17" s="611"/>
      <c r="T17" s="611"/>
      <c r="U17" s="611"/>
      <c r="V17" s="611"/>
      <c r="W17" s="611"/>
      <c r="X17" s="611"/>
      <c r="Y17" s="612"/>
      <c r="Z17" s="613">
        <v>0.4</v>
      </c>
      <c r="AA17" s="613"/>
      <c r="AB17" s="613"/>
      <c r="AC17" s="613"/>
      <c r="AD17" s="614">
        <v>19117</v>
      </c>
      <c r="AE17" s="614"/>
      <c r="AF17" s="614"/>
      <c r="AG17" s="614"/>
      <c r="AH17" s="614"/>
      <c r="AI17" s="614"/>
      <c r="AJ17" s="614"/>
      <c r="AK17" s="614"/>
      <c r="AL17" s="615">
        <v>0.7</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130</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521531</v>
      </c>
      <c r="CS17" s="611"/>
      <c r="CT17" s="611"/>
      <c r="CU17" s="611"/>
      <c r="CV17" s="611"/>
      <c r="CW17" s="611"/>
      <c r="CX17" s="611"/>
      <c r="CY17" s="612"/>
      <c r="CZ17" s="613">
        <v>11.8</v>
      </c>
      <c r="DA17" s="613"/>
      <c r="DB17" s="613"/>
      <c r="DC17" s="613"/>
      <c r="DD17" s="619" t="s">
        <v>176</v>
      </c>
      <c r="DE17" s="611"/>
      <c r="DF17" s="611"/>
      <c r="DG17" s="611"/>
      <c r="DH17" s="611"/>
      <c r="DI17" s="611"/>
      <c r="DJ17" s="611"/>
      <c r="DK17" s="611"/>
      <c r="DL17" s="611"/>
      <c r="DM17" s="611"/>
      <c r="DN17" s="611"/>
      <c r="DO17" s="611"/>
      <c r="DP17" s="612"/>
      <c r="DQ17" s="619">
        <v>492648</v>
      </c>
      <c r="DR17" s="611"/>
      <c r="DS17" s="611"/>
      <c r="DT17" s="611"/>
      <c r="DU17" s="611"/>
      <c r="DV17" s="611"/>
      <c r="DW17" s="611"/>
      <c r="DX17" s="611"/>
      <c r="DY17" s="611"/>
      <c r="DZ17" s="611"/>
      <c r="EA17" s="611"/>
      <c r="EB17" s="611"/>
      <c r="EC17" s="620"/>
    </row>
    <row r="18" spans="2:133" ht="11.25" customHeight="1" x14ac:dyDescent="0.15">
      <c r="B18" s="607" t="s">
        <v>268</v>
      </c>
      <c r="C18" s="608"/>
      <c r="D18" s="608"/>
      <c r="E18" s="608"/>
      <c r="F18" s="608"/>
      <c r="G18" s="608"/>
      <c r="H18" s="608"/>
      <c r="I18" s="608"/>
      <c r="J18" s="608"/>
      <c r="K18" s="608"/>
      <c r="L18" s="608"/>
      <c r="M18" s="608"/>
      <c r="N18" s="608"/>
      <c r="O18" s="608"/>
      <c r="P18" s="608"/>
      <c r="Q18" s="609"/>
      <c r="R18" s="610">
        <v>8238</v>
      </c>
      <c r="S18" s="611"/>
      <c r="T18" s="611"/>
      <c r="U18" s="611"/>
      <c r="V18" s="611"/>
      <c r="W18" s="611"/>
      <c r="X18" s="611"/>
      <c r="Y18" s="612"/>
      <c r="Z18" s="613">
        <v>0.2</v>
      </c>
      <c r="AA18" s="613"/>
      <c r="AB18" s="613"/>
      <c r="AC18" s="613"/>
      <c r="AD18" s="614">
        <v>8238</v>
      </c>
      <c r="AE18" s="614"/>
      <c r="AF18" s="614"/>
      <c r="AG18" s="614"/>
      <c r="AH18" s="614"/>
      <c r="AI18" s="614"/>
      <c r="AJ18" s="614"/>
      <c r="AK18" s="614"/>
      <c r="AL18" s="615">
        <v>0.3</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176</v>
      </c>
      <c r="BH18" s="611"/>
      <c r="BI18" s="611"/>
      <c r="BJ18" s="611"/>
      <c r="BK18" s="611"/>
      <c r="BL18" s="611"/>
      <c r="BM18" s="611"/>
      <c r="BN18" s="612"/>
      <c r="BO18" s="613" t="s">
        <v>176</v>
      </c>
      <c r="BP18" s="613"/>
      <c r="BQ18" s="613"/>
      <c r="BR18" s="613"/>
      <c r="BS18" s="614" t="s">
        <v>130</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176</v>
      </c>
      <c r="DA18" s="613"/>
      <c r="DB18" s="613"/>
      <c r="DC18" s="613"/>
      <c r="DD18" s="619" t="s">
        <v>176</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15">
      <c r="B19" s="607" t="s">
        <v>271</v>
      </c>
      <c r="C19" s="608"/>
      <c r="D19" s="608"/>
      <c r="E19" s="608"/>
      <c r="F19" s="608"/>
      <c r="G19" s="608"/>
      <c r="H19" s="608"/>
      <c r="I19" s="608"/>
      <c r="J19" s="608"/>
      <c r="K19" s="608"/>
      <c r="L19" s="608"/>
      <c r="M19" s="608"/>
      <c r="N19" s="608"/>
      <c r="O19" s="608"/>
      <c r="P19" s="608"/>
      <c r="Q19" s="609"/>
      <c r="R19" s="610">
        <v>8238</v>
      </c>
      <c r="S19" s="611"/>
      <c r="T19" s="611"/>
      <c r="U19" s="611"/>
      <c r="V19" s="611"/>
      <c r="W19" s="611"/>
      <c r="X19" s="611"/>
      <c r="Y19" s="612"/>
      <c r="Z19" s="613">
        <v>0.2</v>
      </c>
      <c r="AA19" s="613"/>
      <c r="AB19" s="613"/>
      <c r="AC19" s="613"/>
      <c r="AD19" s="614">
        <v>8238</v>
      </c>
      <c r="AE19" s="614"/>
      <c r="AF19" s="614"/>
      <c r="AG19" s="614"/>
      <c r="AH19" s="614"/>
      <c r="AI19" s="614"/>
      <c r="AJ19" s="614"/>
      <c r="AK19" s="614"/>
      <c r="AL19" s="615">
        <v>0.3</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t="s">
        <v>176</v>
      </c>
      <c r="BH19" s="611"/>
      <c r="BI19" s="611"/>
      <c r="BJ19" s="611"/>
      <c r="BK19" s="611"/>
      <c r="BL19" s="611"/>
      <c r="BM19" s="611"/>
      <c r="BN19" s="612"/>
      <c r="BO19" s="613" t="s">
        <v>176</v>
      </c>
      <c r="BP19" s="613"/>
      <c r="BQ19" s="613"/>
      <c r="BR19" s="613"/>
      <c r="BS19" s="614" t="s">
        <v>130</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176</v>
      </c>
      <c r="DA19" s="613"/>
      <c r="DB19" s="613"/>
      <c r="DC19" s="613"/>
      <c r="DD19" s="619" t="s">
        <v>176</v>
      </c>
      <c r="DE19" s="611"/>
      <c r="DF19" s="611"/>
      <c r="DG19" s="611"/>
      <c r="DH19" s="611"/>
      <c r="DI19" s="611"/>
      <c r="DJ19" s="611"/>
      <c r="DK19" s="611"/>
      <c r="DL19" s="611"/>
      <c r="DM19" s="611"/>
      <c r="DN19" s="611"/>
      <c r="DO19" s="611"/>
      <c r="DP19" s="612"/>
      <c r="DQ19" s="619" t="s">
        <v>176</v>
      </c>
      <c r="DR19" s="611"/>
      <c r="DS19" s="611"/>
      <c r="DT19" s="611"/>
      <c r="DU19" s="611"/>
      <c r="DV19" s="611"/>
      <c r="DW19" s="611"/>
      <c r="DX19" s="611"/>
      <c r="DY19" s="611"/>
      <c r="DZ19" s="611"/>
      <c r="EA19" s="611"/>
      <c r="EB19" s="611"/>
      <c r="EC19" s="620"/>
    </row>
    <row r="20" spans="2:133" ht="11.25" customHeight="1" x14ac:dyDescent="0.15">
      <c r="B20" s="623" t="s">
        <v>274</v>
      </c>
      <c r="C20" s="624"/>
      <c r="D20" s="624"/>
      <c r="E20" s="624"/>
      <c r="F20" s="624"/>
      <c r="G20" s="624"/>
      <c r="H20" s="624"/>
      <c r="I20" s="624"/>
      <c r="J20" s="624"/>
      <c r="K20" s="624"/>
      <c r="L20" s="624"/>
      <c r="M20" s="624"/>
      <c r="N20" s="624"/>
      <c r="O20" s="624"/>
      <c r="P20" s="624"/>
      <c r="Q20" s="625"/>
      <c r="R20" s="610" t="s">
        <v>176</v>
      </c>
      <c r="S20" s="611"/>
      <c r="T20" s="611"/>
      <c r="U20" s="611"/>
      <c r="V20" s="611"/>
      <c r="W20" s="611"/>
      <c r="X20" s="611"/>
      <c r="Y20" s="612"/>
      <c r="Z20" s="613" t="s">
        <v>130</v>
      </c>
      <c r="AA20" s="613"/>
      <c r="AB20" s="613"/>
      <c r="AC20" s="613"/>
      <c r="AD20" s="614" t="s">
        <v>176</v>
      </c>
      <c r="AE20" s="614"/>
      <c r="AF20" s="614"/>
      <c r="AG20" s="614"/>
      <c r="AH20" s="614"/>
      <c r="AI20" s="614"/>
      <c r="AJ20" s="614"/>
      <c r="AK20" s="614"/>
      <c r="AL20" s="615" t="s">
        <v>176</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t="s">
        <v>176</v>
      </c>
      <c r="BH20" s="611"/>
      <c r="BI20" s="611"/>
      <c r="BJ20" s="611"/>
      <c r="BK20" s="611"/>
      <c r="BL20" s="611"/>
      <c r="BM20" s="611"/>
      <c r="BN20" s="612"/>
      <c r="BO20" s="613" t="s">
        <v>176</v>
      </c>
      <c r="BP20" s="613"/>
      <c r="BQ20" s="613"/>
      <c r="BR20" s="613"/>
      <c r="BS20" s="614" t="s">
        <v>130</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4415173</v>
      </c>
      <c r="CS20" s="611"/>
      <c r="CT20" s="611"/>
      <c r="CU20" s="611"/>
      <c r="CV20" s="611"/>
      <c r="CW20" s="611"/>
      <c r="CX20" s="611"/>
      <c r="CY20" s="612"/>
      <c r="CZ20" s="613">
        <v>100</v>
      </c>
      <c r="DA20" s="613"/>
      <c r="DB20" s="613"/>
      <c r="DC20" s="613"/>
      <c r="DD20" s="619">
        <v>262012</v>
      </c>
      <c r="DE20" s="611"/>
      <c r="DF20" s="611"/>
      <c r="DG20" s="611"/>
      <c r="DH20" s="611"/>
      <c r="DI20" s="611"/>
      <c r="DJ20" s="611"/>
      <c r="DK20" s="611"/>
      <c r="DL20" s="611"/>
      <c r="DM20" s="611"/>
      <c r="DN20" s="611"/>
      <c r="DO20" s="611"/>
      <c r="DP20" s="612"/>
      <c r="DQ20" s="619">
        <v>3522835</v>
      </c>
      <c r="DR20" s="611"/>
      <c r="DS20" s="611"/>
      <c r="DT20" s="611"/>
      <c r="DU20" s="611"/>
      <c r="DV20" s="611"/>
      <c r="DW20" s="611"/>
      <c r="DX20" s="611"/>
      <c r="DY20" s="611"/>
      <c r="DZ20" s="611"/>
      <c r="EA20" s="611"/>
      <c r="EB20" s="611"/>
      <c r="EC20" s="620"/>
    </row>
    <row r="21" spans="2:133" ht="11.25" customHeight="1" x14ac:dyDescent="0.15">
      <c r="B21" s="607" t="s">
        <v>277</v>
      </c>
      <c r="C21" s="608"/>
      <c r="D21" s="608"/>
      <c r="E21" s="608"/>
      <c r="F21" s="608"/>
      <c r="G21" s="608"/>
      <c r="H21" s="608"/>
      <c r="I21" s="608"/>
      <c r="J21" s="608"/>
      <c r="K21" s="608"/>
      <c r="L21" s="608"/>
      <c r="M21" s="608"/>
      <c r="N21" s="608"/>
      <c r="O21" s="608"/>
      <c r="P21" s="608"/>
      <c r="Q21" s="609"/>
      <c r="R21" s="610">
        <v>961051</v>
      </c>
      <c r="S21" s="611"/>
      <c r="T21" s="611"/>
      <c r="U21" s="611"/>
      <c r="V21" s="611"/>
      <c r="W21" s="611"/>
      <c r="X21" s="611"/>
      <c r="Y21" s="612"/>
      <c r="Z21" s="613">
        <v>20.5</v>
      </c>
      <c r="AA21" s="613"/>
      <c r="AB21" s="613"/>
      <c r="AC21" s="613"/>
      <c r="AD21" s="614">
        <v>872003</v>
      </c>
      <c r="AE21" s="614"/>
      <c r="AF21" s="614"/>
      <c r="AG21" s="614"/>
      <c r="AH21" s="614"/>
      <c r="AI21" s="614"/>
      <c r="AJ21" s="614"/>
      <c r="AK21" s="614"/>
      <c r="AL21" s="615">
        <v>30.9</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t="s">
        <v>176</v>
      </c>
      <c r="BH21" s="611"/>
      <c r="BI21" s="611"/>
      <c r="BJ21" s="611"/>
      <c r="BK21" s="611"/>
      <c r="BL21" s="611"/>
      <c r="BM21" s="611"/>
      <c r="BN21" s="612"/>
      <c r="BO21" s="613" t="s">
        <v>176</v>
      </c>
      <c r="BP21" s="613"/>
      <c r="BQ21" s="613"/>
      <c r="BR21" s="613"/>
      <c r="BS21" s="614" t="s">
        <v>176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279</v>
      </c>
      <c r="C22" s="608"/>
      <c r="D22" s="608"/>
      <c r="E22" s="608"/>
      <c r="F22" s="608"/>
      <c r="G22" s="608"/>
      <c r="H22" s="608"/>
      <c r="I22" s="608"/>
      <c r="J22" s="608"/>
      <c r="K22" s="608"/>
      <c r="L22" s="608"/>
      <c r="M22" s="608"/>
      <c r="N22" s="608"/>
      <c r="O22" s="608"/>
      <c r="P22" s="608"/>
      <c r="Q22" s="609"/>
      <c r="R22" s="610">
        <v>872003</v>
      </c>
      <c r="S22" s="611"/>
      <c r="T22" s="611"/>
      <c r="U22" s="611"/>
      <c r="V22" s="611"/>
      <c r="W22" s="611"/>
      <c r="X22" s="611"/>
      <c r="Y22" s="612"/>
      <c r="Z22" s="613">
        <v>18.600000000000001</v>
      </c>
      <c r="AA22" s="613"/>
      <c r="AB22" s="613"/>
      <c r="AC22" s="613"/>
      <c r="AD22" s="614">
        <v>872003</v>
      </c>
      <c r="AE22" s="614"/>
      <c r="AF22" s="614"/>
      <c r="AG22" s="614"/>
      <c r="AH22" s="614"/>
      <c r="AI22" s="614"/>
      <c r="AJ22" s="614"/>
      <c r="AK22" s="614"/>
      <c r="AL22" s="615">
        <v>30.9</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176</v>
      </c>
      <c r="BH22" s="611"/>
      <c r="BI22" s="611"/>
      <c r="BJ22" s="611"/>
      <c r="BK22" s="611"/>
      <c r="BL22" s="611"/>
      <c r="BM22" s="611"/>
      <c r="BN22" s="612"/>
      <c r="BO22" s="613" t="s">
        <v>176</v>
      </c>
      <c r="BP22" s="613"/>
      <c r="BQ22" s="613"/>
      <c r="BR22" s="613"/>
      <c r="BS22" s="614" t="s">
        <v>176</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282</v>
      </c>
      <c r="C23" s="608"/>
      <c r="D23" s="608"/>
      <c r="E23" s="608"/>
      <c r="F23" s="608"/>
      <c r="G23" s="608"/>
      <c r="H23" s="608"/>
      <c r="I23" s="608"/>
      <c r="J23" s="608"/>
      <c r="K23" s="608"/>
      <c r="L23" s="608"/>
      <c r="M23" s="608"/>
      <c r="N23" s="608"/>
      <c r="O23" s="608"/>
      <c r="P23" s="608"/>
      <c r="Q23" s="609"/>
      <c r="R23" s="610">
        <v>89048</v>
      </c>
      <c r="S23" s="611"/>
      <c r="T23" s="611"/>
      <c r="U23" s="611"/>
      <c r="V23" s="611"/>
      <c r="W23" s="611"/>
      <c r="X23" s="611"/>
      <c r="Y23" s="612"/>
      <c r="Z23" s="613">
        <v>1.9</v>
      </c>
      <c r="AA23" s="613"/>
      <c r="AB23" s="613"/>
      <c r="AC23" s="613"/>
      <c r="AD23" s="614" t="s">
        <v>130</v>
      </c>
      <c r="AE23" s="614"/>
      <c r="AF23" s="614"/>
      <c r="AG23" s="614"/>
      <c r="AH23" s="614"/>
      <c r="AI23" s="614"/>
      <c r="AJ23" s="614"/>
      <c r="AK23" s="614"/>
      <c r="AL23" s="615" t="s">
        <v>176</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176</v>
      </c>
      <c r="BH23" s="611"/>
      <c r="BI23" s="611"/>
      <c r="BJ23" s="611"/>
      <c r="BK23" s="611"/>
      <c r="BL23" s="611"/>
      <c r="BM23" s="611"/>
      <c r="BN23" s="612"/>
      <c r="BO23" s="613" t="s">
        <v>130</v>
      </c>
      <c r="BP23" s="613"/>
      <c r="BQ23" s="613"/>
      <c r="BR23" s="613"/>
      <c r="BS23" s="614" t="s">
        <v>176</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15">
      <c r="B24" s="607" t="s">
        <v>289</v>
      </c>
      <c r="C24" s="608"/>
      <c r="D24" s="608"/>
      <c r="E24" s="608"/>
      <c r="F24" s="608"/>
      <c r="G24" s="608"/>
      <c r="H24" s="608"/>
      <c r="I24" s="608"/>
      <c r="J24" s="608"/>
      <c r="K24" s="608"/>
      <c r="L24" s="608"/>
      <c r="M24" s="608"/>
      <c r="N24" s="608"/>
      <c r="O24" s="608"/>
      <c r="P24" s="608"/>
      <c r="Q24" s="609"/>
      <c r="R24" s="610" t="s">
        <v>176</v>
      </c>
      <c r="S24" s="611"/>
      <c r="T24" s="611"/>
      <c r="U24" s="611"/>
      <c r="V24" s="611"/>
      <c r="W24" s="611"/>
      <c r="X24" s="611"/>
      <c r="Y24" s="612"/>
      <c r="Z24" s="613" t="s">
        <v>176</v>
      </c>
      <c r="AA24" s="613"/>
      <c r="AB24" s="613"/>
      <c r="AC24" s="613"/>
      <c r="AD24" s="614" t="s">
        <v>130</v>
      </c>
      <c r="AE24" s="614"/>
      <c r="AF24" s="614"/>
      <c r="AG24" s="614"/>
      <c r="AH24" s="614"/>
      <c r="AI24" s="614"/>
      <c r="AJ24" s="614"/>
      <c r="AK24" s="614"/>
      <c r="AL24" s="615" t="s">
        <v>130</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176</v>
      </c>
      <c r="BP24" s="613"/>
      <c r="BQ24" s="613"/>
      <c r="BR24" s="613"/>
      <c r="BS24" s="614" t="s">
        <v>176</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1748339</v>
      </c>
      <c r="CS24" s="600"/>
      <c r="CT24" s="600"/>
      <c r="CU24" s="600"/>
      <c r="CV24" s="600"/>
      <c r="CW24" s="600"/>
      <c r="CX24" s="600"/>
      <c r="CY24" s="601"/>
      <c r="CZ24" s="604">
        <v>39.6</v>
      </c>
      <c r="DA24" s="605"/>
      <c r="DB24" s="605"/>
      <c r="DC24" s="621"/>
      <c r="DD24" s="645">
        <v>1310987</v>
      </c>
      <c r="DE24" s="600"/>
      <c r="DF24" s="600"/>
      <c r="DG24" s="600"/>
      <c r="DH24" s="600"/>
      <c r="DI24" s="600"/>
      <c r="DJ24" s="600"/>
      <c r="DK24" s="601"/>
      <c r="DL24" s="645">
        <v>1304039</v>
      </c>
      <c r="DM24" s="600"/>
      <c r="DN24" s="600"/>
      <c r="DO24" s="600"/>
      <c r="DP24" s="600"/>
      <c r="DQ24" s="600"/>
      <c r="DR24" s="600"/>
      <c r="DS24" s="600"/>
      <c r="DT24" s="600"/>
      <c r="DU24" s="600"/>
      <c r="DV24" s="601"/>
      <c r="DW24" s="604">
        <v>45.2</v>
      </c>
      <c r="DX24" s="605"/>
      <c r="DY24" s="605"/>
      <c r="DZ24" s="605"/>
      <c r="EA24" s="605"/>
      <c r="EB24" s="605"/>
      <c r="EC24" s="606"/>
    </row>
    <row r="25" spans="2:133" ht="11.25" customHeight="1" x14ac:dyDescent="0.15">
      <c r="B25" s="607" t="s">
        <v>292</v>
      </c>
      <c r="C25" s="608"/>
      <c r="D25" s="608"/>
      <c r="E25" s="608"/>
      <c r="F25" s="608"/>
      <c r="G25" s="608"/>
      <c r="H25" s="608"/>
      <c r="I25" s="608"/>
      <c r="J25" s="608"/>
      <c r="K25" s="608"/>
      <c r="L25" s="608"/>
      <c r="M25" s="608"/>
      <c r="N25" s="608"/>
      <c r="O25" s="608"/>
      <c r="P25" s="608"/>
      <c r="Q25" s="609"/>
      <c r="R25" s="610">
        <v>2891704</v>
      </c>
      <c r="S25" s="611"/>
      <c r="T25" s="611"/>
      <c r="U25" s="611"/>
      <c r="V25" s="611"/>
      <c r="W25" s="611"/>
      <c r="X25" s="611"/>
      <c r="Y25" s="612"/>
      <c r="Z25" s="613">
        <v>61.7</v>
      </c>
      <c r="AA25" s="613"/>
      <c r="AB25" s="613"/>
      <c r="AC25" s="613"/>
      <c r="AD25" s="614">
        <v>2802656</v>
      </c>
      <c r="AE25" s="614"/>
      <c r="AF25" s="614"/>
      <c r="AG25" s="614"/>
      <c r="AH25" s="614"/>
      <c r="AI25" s="614"/>
      <c r="AJ25" s="614"/>
      <c r="AK25" s="614"/>
      <c r="AL25" s="615">
        <v>99.4</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176</v>
      </c>
      <c r="BH25" s="611"/>
      <c r="BI25" s="611"/>
      <c r="BJ25" s="611"/>
      <c r="BK25" s="611"/>
      <c r="BL25" s="611"/>
      <c r="BM25" s="611"/>
      <c r="BN25" s="612"/>
      <c r="BO25" s="613" t="s">
        <v>176</v>
      </c>
      <c r="BP25" s="613"/>
      <c r="BQ25" s="613"/>
      <c r="BR25" s="613"/>
      <c r="BS25" s="614" t="s">
        <v>176</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801534</v>
      </c>
      <c r="CS25" s="642"/>
      <c r="CT25" s="642"/>
      <c r="CU25" s="642"/>
      <c r="CV25" s="642"/>
      <c r="CW25" s="642"/>
      <c r="CX25" s="642"/>
      <c r="CY25" s="643"/>
      <c r="CZ25" s="615">
        <v>18.2</v>
      </c>
      <c r="DA25" s="640"/>
      <c r="DB25" s="640"/>
      <c r="DC25" s="644"/>
      <c r="DD25" s="619">
        <v>693098</v>
      </c>
      <c r="DE25" s="642"/>
      <c r="DF25" s="642"/>
      <c r="DG25" s="642"/>
      <c r="DH25" s="642"/>
      <c r="DI25" s="642"/>
      <c r="DJ25" s="642"/>
      <c r="DK25" s="643"/>
      <c r="DL25" s="619">
        <v>686245</v>
      </c>
      <c r="DM25" s="642"/>
      <c r="DN25" s="642"/>
      <c r="DO25" s="642"/>
      <c r="DP25" s="642"/>
      <c r="DQ25" s="642"/>
      <c r="DR25" s="642"/>
      <c r="DS25" s="642"/>
      <c r="DT25" s="642"/>
      <c r="DU25" s="642"/>
      <c r="DV25" s="643"/>
      <c r="DW25" s="615">
        <v>23.8</v>
      </c>
      <c r="DX25" s="640"/>
      <c r="DY25" s="640"/>
      <c r="DZ25" s="640"/>
      <c r="EA25" s="640"/>
      <c r="EB25" s="640"/>
      <c r="EC25" s="641"/>
    </row>
    <row r="26" spans="2:133" ht="11.25" customHeight="1" x14ac:dyDescent="0.15">
      <c r="B26" s="607" t="s">
        <v>295</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13" t="s">
        <v>176</v>
      </c>
      <c r="AA26" s="613"/>
      <c r="AB26" s="613"/>
      <c r="AC26" s="613"/>
      <c r="AD26" s="614" t="s">
        <v>176</v>
      </c>
      <c r="AE26" s="614"/>
      <c r="AF26" s="614"/>
      <c r="AG26" s="614"/>
      <c r="AH26" s="614"/>
      <c r="AI26" s="614"/>
      <c r="AJ26" s="614"/>
      <c r="AK26" s="614"/>
      <c r="AL26" s="615" t="s">
        <v>176</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176</v>
      </c>
      <c r="BH26" s="611"/>
      <c r="BI26" s="611"/>
      <c r="BJ26" s="611"/>
      <c r="BK26" s="611"/>
      <c r="BL26" s="611"/>
      <c r="BM26" s="611"/>
      <c r="BN26" s="612"/>
      <c r="BO26" s="613" t="s">
        <v>130</v>
      </c>
      <c r="BP26" s="613"/>
      <c r="BQ26" s="613"/>
      <c r="BR26" s="613"/>
      <c r="BS26" s="614" t="s">
        <v>176</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401703</v>
      </c>
      <c r="CS26" s="611"/>
      <c r="CT26" s="611"/>
      <c r="CU26" s="611"/>
      <c r="CV26" s="611"/>
      <c r="CW26" s="611"/>
      <c r="CX26" s="611"/>
      <c r="CY26" s="612"/>
      <c r="CZ26" s="615">
        <v>9.1</v>
      </c>
      <c r="DA26" s="640"/>
      <c r="DB26" s="640"/>
      <c r="DC26" s="644"/>
      <c r="DD26" s="619">
        <v>345125</v>
      </c>
      <c r="DE26" s="611"/>
      <c r="DF26" s="611"/>
      <c r="DG26" s="611"/>
      <c r="DH26" s="611"/>
      <c r="DI26" s="611"/>
      <c r="DJ26" s="611"/>
      <c r="DK26" s="612"/>
      <c r="DL26" s="619" t="s">
        <v>176</v>
      </c>
      <c r="DM26" s="611"/>
      <c r="DN26" s="611"/>
      <c r="DO26" s="611"/>
      <c r="DP26" s="611"/>
      <c r="DQ26" s="611"/>
      <c r="DR26" s="611"/>
      <c r="DS26" s="611"/>
      <c r="DT26" s="611"/>
      <c r="DU26" s="611"/>
      <c r="DV26" s="612"/>
      <c r="DW26" s="615" t="s">
        <v>176</v>
      </c>
      <c r="DX26" s="640"/>
      <c r="DY26" s="640"/>
      <c r="DZ26" s="640"/>
      <c r="EA26" s="640"/>
      <c r="EB26" s="640"/>
      <c r="EC26" s="641"/>
    </row>
    <row r="27" spans="2:133" ht="11.25" customHeight="1" x14ac:dyDescent="0.15">
      <c r="B27" s="607" t="s">
        <v>298</v>
      </c>
      <c r="C27" s="608"/>
      <c r="D27" s="608"/>
      <c r="E27" s="608"/>
      <c r="F27" s="608"/>
      <c r="G27" s="608"/>
      <c r="H27" s="608"/>
      <c r="I27" s="608"/>
      <c r="J27" s="608"/>
      <c r="K27" s="608"/>
      <c r="L27" s="608"/>
      <c r="M27" s="608"/>
      <c r="N27" s="608"/>
      <c r="O27" s="608"/>
      <c r="P27" s="608"/>
      <c r="Q27" s="609"/>
      <c r="R27" s="610">
        <v>8427</v>
      </c>
      <c r="S27" s="611"/>
      <c r="T27" s="611"/>
      <c r="U27" s="611"/>
      <c r="V27" s="611"/>
      <c r="W27" s="611"/>
      <c r="X27" s="611"/>
      <c r="Y27" s="612"/>
      <c r="Z27" s="613">
        <v>0.2</v>
      </c>
      <c r="AA27" s="613"/>
      <c r="AB27" s="613"/>
      <c r="AC27" s="613"/>
      <c r="AD27" s="614" t="s">
        <v>176</v>
      </c>
      <c r="AE27" s="614"/>
      <c r="AF27" s="614"/>
      <c r="AG27" s="614"/>
      <c r="AH27" s="614"/>
      <c r="AI27" s="614"/>
      <c r="AJ27" s="614"/>
      <c r="AK27" s="614"/>
      <c r="AL27" s="615" t="s">
        <v>176</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1685443</v>
      </c>
      <c r="BH27" s="611"/>
      <c r="BI27" s="611"/>
      <c r="BJ27" s="611"/>
      <c r="BK27" s="611"/>
      <c r="BL27" s="611"/>
      <c r="BM27" s="611"/>
      <c r="BN27" s="612"/>
      <c r="BO27" s="613">
        <v>100</v>
      </c>
      <c r="BP27" s="613"/>
      <c r="BQ27" s="613"/>
      <c r="BR27" s="613"/>
      <c r="BS27" s="614">
        <v>102015</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425274</v>
      </c>
      <c r="CS27" s="642"/>
      <c r="CT27" s="642"/>
      <c r="CU27" s="642"/>
      <c r="CV27" s="642"/>
      <c r="CW27" s="642"/>
      <c r="CX27" s="642"/>
      <c r="CY27" s="643"/>
      <c r="CZ27" s="615">
        <v>9.6</v>
      </c>
      <c r="DA27" s="640"/>
      <c r="DB27" s="640"/>
      <c r="DC27" s="644"/>
      <c r="DD27" s="619">
        <v>125241</v>
      </c>
      <c r="DE27" s="642"/>
      <c r="DF27" s="642"/>
      <c r="DG27" s="642"/>
      <c r="DH27" s="642"/>
      <c r="DI27" s="642"/>
      <c r="DJ27" s="642"/>
      <c r="DK27" s="643"/>
      <c r="DL27" s="619">
        <v>125146</v>
      </c>
      <c r="DM27" s="642"/>
      <c r="DN27" s="642"/>
      <c r="DO27" s="642"/>
      <c r="DP27" s="642"/>
      <c r="DQ27" s="642"/>
      <c r="DR27" s="642"/>
      <c r="DS27" s="642"/>
      <c r="DT27" s="642"/>
      <c r="DU27" s="642"/>
      <c r="DV27" s="643"/>
      <c r="DW27" s="615">
        <v>4.3</v>
      </c>
      <c r="DX27" s="640"/>
      <c r="DY27" s="640"/>
      <c r="DZ27" s="640"/>
      <c r="EA27" s="640"/>
      <c r="EB27" s="640"/>
      <c r="EC27" s="641"/>
    </row>
    <row r="28" spans="2:133" ht="11.25" customHeight="1" x14ac:dyDescent="0.15">
      <c r="B28" s="607" t="s">
        <v>301</v>
      </c>
      <c r="C28" s="608"/>
      <c r="D28" s="608"/>
      <c r="E28" s="608"/>
      <c r="F28" s="608"/>
      <c r="G28" s="608"/>
      <c r="H28" s="608"/>
      <c r="I28" s="608"/>
      <c r="J28" s="608"/>
      <c r="K28" s="608"/>
      <c r="L28" s="608"/>
      <c r="M28" s="608"/>
      <c r="N28" s="608"/>
      <c r="O28" s="608"/>
      <c r="P28" s="608"/>
      <c r="Q28" s="609"/>
      <c r="R28" s="610">
        <v>112383</v>
      </c>
      <c r="S28" s="611"/>
      <c r="T28" s="611"/>
      <c r="U28" s="611"/>
      <c r="V28" s="611"/>
      <c r="W28" s="611"/>
      <c r="X28" s="611"/>
      <c r="Y28" s="612"/>
      <c r="Z28" s="613">
        <v>2.4</v>
      </c>
      <c r="AA28" s="613"/>
      <c r="AB28" s="613"/>
      <c r="AC28" s="613"/>
      <c r="AD28" s="614">
        <v>2016</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521531</v>
      </c>
      <c r="CS28" s="611"/>
      <c r="CT28" s="611"/>
      <c r="CU28" s="611"/>
      <c r="CV28" s="611"/>
      <c r="CW28" s="611"/>
      <c r="CX28" s="611"/>
      <c r="CY28" s="612"/>
      <c r="CZ28" s="615">
        <v>11.8</v>
      </c>
      <c r="DA28" s="640"/>
      <c r="DB28" s="640"/>
      <c r="DC28" s="644"/>
      <c r="DD28" s="619">
        <v>492648</v>
      </c>
      <c r="DE28" s="611"/>
      <c r="DF28" s="611"/>
      <c r="DG28" s="611"/>
      <c r="DH28" s="611"/>
      <c r="DI28" s="611"/>
      <c r="DJ28" s="611"/>
      <c r="DK28" s="612"/>
      <c r="DL28" s="619">
        <v>492648</v>
      </c>
      <c r="DM28" s="611"/>
      <c r="DN28" s="611"/>
      <c r="DO28" s="611"/>
      <c r="DP28" s="611"/>
      <c r="DQ28" s="611"/>
      <c r="DR28" s="611"/>
      <c r="DS28" s="611"/>
      <c r="DT28" s="611"/>
      <c r="DU28" s="611"/>
      <c r="DV28" s="612"/>
      <c r="DW28" s="615">
        <v>17.100000000000001</v>
      </c>
      <c r="DX28" s="640"/>
      <c r="DY28" s="640"/>
      <c r="DZ28" s="640"/>
      <c r="EA28" s="640"/>
      <c r="EB28" s="640"/>
      <c r="EC28" s="641"/>
    </row>
    <row r="29" spans="2:133" ht="11.25" customHeight="1" x14ac:dyDescent="0.15">
      <c r="B29" s="607" t="s">
        <v>303</v>
      </c>
      <c r="C29" s="608"/>
      <c r="D29" s="608"/>
      <c r="E29" s="608"/>
      <c r="F29" s="608"/>
      <c r="G29" s="608"/>
      <c r="H29" s="608"/>
      <c r="I29" s="608"/>
      <c r="J29" s="608"/>
      <c r="K29" s="608"/>
      <c r="L29" s="608"/>
      <c r="M29" s="608"/>
      <c r="N29" s="608"/>
      <c r="O29" s="608"/>
      <c r="P29" s="608"/>
      <c r="Q29" s="609"/>
      <c r="R29" s="610">
        <v>20302</v>
      </c>
      <c r="S29" s="611"/>
      <c r="T29" s="611"/>
      <c r="U29" s="611"/>
      <c r="V29" s="611"/>
      <c r="W29" s="611"/>
      <c r="X29" s="611"/>
      <c r="Y29" s="612"/>
      <c r="Z29" s="613">
        <v>0.4</v>
      </c>
      <c r="AA29" s="613"/>
      <c r="AB29" s="613"/>
      <c r="AC29" s="613"/>
      <c r="AD29" s="614" t="s">
        <v>176</v>
      </c>
      <c r="AE29" s="614"/>
      <c r="AF29" s="614"/>
      <c r="AG29" s="614"/>
      <c r="AH29" s="614"/>
      <c r="AI29" s="614"/>
      <c r="AJ29" s="614"/>
      <c r="AK29" s="614"/>
      <c r="AL29" s="615" t="s">
        <v>176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305</v>
      </c>
      <c r="CG29" s="608"/>
      <c r="CH29" s="608"/>
      <c r="CI29" s="608"/>
      <c r="CJ29" s="608"/>
      <c r="CK29" s="608"/>
      <c r="CL29" s="608"/>
      <c r="CM29" s="608"/>
      <c r="CN29" s="608"/>
      <c r="CO29" s="608"/>
      <c r="CP29" s="608"/>
      <c r="CQ29" s="609"/>
      <c r="CR29" s="610">
        <v>521531</v>
      </c>
      <c r="CS29" s="642"/>
      <c r="CT29" s="642"/>
      <c r="CU29" s="642"/>
      <c r="CV29" s="642"/>
      <c r="CW29" s="642"/>
      <c r="CX29" s="642"/>
      <c r="CY29" s="643"/>
      <c r="CZ29" s="615">
        <v>11.8</v>
      </c>
      <c r="DA29" s="640"/>
      <c r="DB29" s="640"/>
      <c r="DC29" s="644"/>
      <c r="DD29" s="619">
        <v>492648</v>
      </c>
      <c r="DE29" s="642"/>
      <c r="DF29" s="642"/>
      <c r="DG29" s="642"/>
      <c r="DH29" s="642"/>
      <c r="DI29" s="642"/>
      <c r="DJ29" s="642"/>
      <c r="DK29" s="643"/>
      <c r="DL29" s="619">
        <v>492648</v>
      </c>
      <c r="DM29" s="642"/>
      <c r="DN29" s="642"/>
      <c r="DO29" s="642"/>
      <c r="DP29" s="642"/>
      <c r="DQ29" s="642"/>
      <c r="DR29" s="642"/>
      <c r="DS29" s="642"/>
      <c r="DT29" s="642"/>
      <c r="DU29" s="642"/>
      <c r="DV29" s="643"/>
      <c r="DW29" s="615">
        <v>17.100000000000001</v>
      </c>
      <c r="DX29" s="640"/>
      <c r="DY29" s="640"/>
      <c r="DZ29" s="640"/>
      <c r="EA29" s="640"/>
      <c r="EB29" s="640"/>
      <c r="EC29" s="641"/>
    </row>
    <row r="30" spans="2:133" ht="11.25" customHeight="1" x14ac:dyDescent="0.15">
      <c r="B30" s="607" t="s">
        <v>306</v>
      </c>
      <c r="C30" s="608"/>
      <c r="D30" s="608"/>
      <c r="E30" s="608"/>
      <c r="F30" s="608"/>
      <c r="G30" s="608"/>
      <c r="H30" s="608"/>
      <c r="I30" s="608"/>
      <c r="J30" s="608"/>
      <c r="K30" s="608"/>
      <c r="L30" s="608"/>
      <c r="M30" s="608"/>
      <c r="N30" s="608"/>
      <c r="O30" s="608"/>
      <c r="P30" s="608"/>
      <c r="Q30" s="609"/>
      <c r="R30" s="610">
        <v>679116</v>
      </c>
      <c r="S30" s="611"/>
      <c r="T30" s="611"/>
      <c r="U30" s="611"/>
      <c r="V30" s="611"/>
      <c r="W30" s="611"/>
      <c r="X30" s="611"/>
      <c r="Y30" s="612"/>
      <c r="Z30" s="613">
        <v>14.5</v>
      </c>
      <c r="AA30" s="613"/>
      <c r="AB30" s="613"/>
      <c r="AC30" s="613"/>
      <c r="AD30" s="614" t="s">
        <v>176</v>
      </c>
      <c r="AE30" s="614"/>
      <c r="AF30" s="614"/>
      <c r="AG30" s="614"/>
      <c r="AH30" s="614"/>
      <c r="AI30" s="614"/>
      <c r="AJ30" s="614"/>
      <c r="AK30" s="614"/>
      <c r="AL30" s="615" t="s">
        <v>176</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307</v>
      </c>
      <c r="BH30" s="652"/>
      <c r="BI30" s="652"/>
      <c r="BJ30" s="652"/>
      <c r="BK30" s="652"/>
      <c r="BL30" s="652"/>
      <c r="BM30" s="652"/>
      <c r="BN30" s="652"/>
      <c r="BO30" s="652"/>
      <c r="BP30" s="652"/>
      <c r="BQ30" s="653"/>
      <c r="BR30" s="592" t="s">
        <v>308</v>
      </c>
      <c r="BS30" s="652"/>
      <c r="BT30" s="652"/>
      <c r="BU30" s="652"/>
      <c r="BV30" s="652"/>
      <c r="BW30" s="652"/>
      <c r="BX30" s="652"/>
      <c r="BY30" s="652"/>
      <c r="BZ30" s="652"/>
      <c r="CA30" s="652"/>
      <c r="CB30" s="653"/>
      <c r="CD30" s="648"/>
      <c r="CE30" s="649"/>
      <c r="CF30" s="607" t="s">
        <v>309</v>
      </c>
      <c r="CG30" s="608"/>
      <c r="CH30" s="608"/>
      <c r="CI30" s="608"/>
      <c r="CJ30" s="608"/>
      <c r="CK30" s="608"/>
      <c r="CL30" s="608"/>
      <c r="CM30" s="608"/>
      <c r="CN30" s="608"/>
      <c r="CO30" s="608"/>
      <c r="CP30" s="608"/>
      <c r="CQ30" s="609"/>
      <c r="CR30" s="610">
        <v>495578</v>
      </c>
      <c r="CS30" s="611"/>
      <c r="CT30" s="611"/>
      <c r="CU30" s="611"/>
      <c r="CV30" s="611"/>
      <c r="CW30" s="611"/>
      <c r="CX30" s="611"/>
      <c r="CY30" s="612"/>
      <c r="CZ30" s="615">
        <v>11.2</v>
      </c>
      <c r="DA30" s="640"/>
      <c r="DB30" s="640"/>
      <c r="DC30" s="644"/>
      <c r="DD30" s="619">
        <v>466797</v>
      </c>
      <c r="DE30" s="611"/>
      <c r="DF30" s="611"/>
      <c r="DG30" s="611"/>
      <c r="DH30" s="611"/>
      <c r="DI30" s="611"/>
      <c r="DJ30" s="611"/>
      <c r="DK30" s="612"/>
      <c r="DL30" s="619">
        <v>466797</v>
      </c>
      <c r="DM30" s="611"/>
      <c r="DN30" s="611"/>
      <c r="DO30" s="611"/>
      <c r="DP30" s="611"/>
      <c r="DQ30" s="611"/>
      <c r="DR30" s="611"/>
      <c r="DS30" s="611"/>
      <c r="DT30" s="611"/>
      <c r="DU30" s="611"/>
      <c r="DV30" s="612"/>
      <c r="DW30" s="615">
        <v>16.2</v>
      </c>
      <c r="DX30" s="640"/>
      <c r="DY30" s="640"/>
      <c r="DZ30" s="640"/>
      <c r="EA30" s="640"/>
      <c r="EB30" s="640"/>
      <c r="EC30" s="641"/>
    </row>
    <row r="31" spans="2:133" ht="11.25" customHeight="1" x14ac:dyDescent="0.15">
      <c r="B31" s="623" t="s">
        <v>310</v>
      </c>
      <c r="C31" s="624"/>
      <c r="D31" s="624"/>
      <c r="E31" s="624"/>
      <c r="F31" s="624"/>
      <c r="G31" s="624"/>
      <c r="H31" s="624"/>
      <c r="I31" s="624"/>
      <c r="J31" s="624"/>
      <c r="K31" s="624"/>
      <c r="L31" s="624"/>
      <c r="M31" s="624"/>
      <c r="N31" s="624"/>
      <c r="O31" s="624"/>
      <c r="P31" s="624"/>
      <c r="Q31" s="625"/>
      <c r="R31" s="610" t="s">
        <v>176</v>
      </c>
      <c r="S31" s="611"/>
      <c r="T31" s="611"/>
      <c r="U31" s="611"/>
      <c r="V31" s="611"/>
      <c r="W31" s="611"/>
      <c r="X31" s="611"/>
      <c r="Y31" s="612"/>
      <c r="Z31" s="613" t="s">
        <v>130</v>
      </c>
      <c r="AA31" s="613"/>
      <c r="AB31" s="613"/>
      <c r="AC31" s="613"/>
      <c r="AD31" s="614" t="s">
        <v>176</v>
      </c>
      <c r="AE31" s="614"/>
      <c r="AF31" s="614"/>
      <c r="AG31" s="614"/>
      <c r="AH31" s="614"/>
      <c r="AI31" s="614"/>
      <c r="AJ31" s="614"/>
      <c r="AK31" s="614"/>
      <c r="AL31" s="615" t="s">
        <v>130</v>
      </c>
      <c r="AM31" s="616"/>
      <c r="AN31" s="616"/>
      <c r="AO31" s="617"/>
      <c r="AP31" s="656" t="s">
        <v>311</v>
      </c>
      <c r="AQ31" s="657"/>
      <c r="AR31" s="657"/>
      <c r="AS31" s="657"/>
      <c r="AT31" s="662" t="s">
        <v>312</v>
      </c>
      <c r="AU31" s="212"/>
      <c r="AV31" s="212"/>
      <c r="AW31" s="212"/>
      <c r="AX31" s="596" t="s">
        <v>188</v>
      </c>
      <c r="AY31" s="597"/>
      <c r="AZ31" s="597"/>
      <c r="BA31" s="597"/>
      <c r="BB31" s="597"/>
      <c r="BC31" s="597"/>
      <c r="BD31" s="597"/>
      <c r="BE31" s="597"/>
      <c r="BF31" s="598"/>
      <c r="BG31" s="666">
        <v>99.9</v>
      </c>
      <c r="BH31" s="654"/>
      <c r="BI31" s="654"/>
      <c r="BJ31" s="654"/>
      <c r="BK31" s="654"/>
      <c r="BL31" s="654"/>
      <c r="BM31" s="605">
        <v>99.9</v>
      </c>
      <c r="BN31" s="654"/>
      <c r="BO31" s="654"/>
      <c r="BP31" s="654"/>
      <c r="BQ31" s="655"/>
      <c r="BR31" s="666">
        <v>99.9</v>
      </c>
      <c r="BS31" s="654"/>
      <c r="BT31" s="654"/>
      <c r="BU31" s="654"/>
      <c r="BV31" s="654"/>
      <c r="BW31" s="654"/>
      <c r="BX31" s="605">
        <v>99.8</v>
      </c>
      <c r="BY31" s="654"/>
      <c r="BZ31" s="654"/>
      <c r="CA31" s="654"/>
      <c r="CB31" s="655"/>
      <c r="CD31" s="648"/>
      <c r="CE31" s="649"/>
      <c r="CF31" s="607" t="s">
        <v>313</v>
      </c>
      <c r="CG31" s="608"/>
      <c r="CH31" s="608"/>
      <c r="CI31" s="608"/>
      <c r="CJ31" s="608"/>
      <c r="CK31" s="608"/>
      <c r="CL31" s="608"/>
      <c r="CM31" s="608"/>
      <c r="CN31" s="608"/>
      <c r="CO31" s="608"/>
      <c r="CP31" s="608"/>
      <c r="CQ31" s="609"/>
      <c r="CR31" s="610">
        <v>25953</v>
      </c>
      <c r="CS31" s="642"/>
      <c r="CT31" s="642"/>
      <c r="CU31" s="642"/>
      <c r="CV31" s="642"/>
      <c r="CW31" s="642"/>
      <c r="CX31" s="642"/>
      <c r="CY31" s="643"/>
      <c r="CZ31" s="615">
        <v>0.6</v>
      </c>
      <c r="DA31" s="640"/>
      <c r="DB31" s="640"/>
      <c r="DC31" s="644"/>
      <c r="DD31" s="619">
        <v>25851</v>
      </c>
      <c r="DE31" s="642"/>
      <c r="DF31" s="642"/>
      <c r="DG31" s="642"/>
      <c r="DH31" s="642"/>
      <c r="DI31" s="642"/>
      <c r="DJ31" s="642"/>
      <c r="DK31" s="643"/>
      <c r="DL31" s="619">
        <v>25851</v>
      </c>
      <c r="DM31" s="642"/>
      <c r="DN31" s="642"/>
      <c r="DO31" s="642"/>
      <c r="DP31" s="642"/>
      <c r="DQ31" s="642"/>
      <c r="DR31" s="642"/>
      <c r="DS31" s="642"/>
      <c r="DT31" s="642"/>
      <c r="DU31" s="642"/>
      <c r="DV31" s="643"/>
      <c r="DW31" s="615">
        <v>0.9</v>
      </c>
      <c r="DX31" s="640"/>
      <c r="DY31" s="640"/>
      <c r="DZ31" s="640"/>
      <c r="EA31" s="640"/>
      <c r="EB31" s="640"/>
      <c r="EC31" s="641"/>
    </row>
    <row r="32" spans="2:133" ht="11.25" customHeight="1" x14ac:dyDescent="0.15">
      <c r="B32" s="607" t="s">
        <v>314</v>
      </c>
      <c r="C32" s="608"/>
      <c r="D32" s="608"/>
      <c r="E32" s="608"/>
      <c r="F32" s="608"/>
      <c r="G32" s="608"/>
      <c r="H32" s="608"/>
      <c r="I32" s="608"/>
      <c r="J32" s="608"/>
      <c r="K32" s="608"/>
      <c r="L32" s="608"/>
      <c r="M32" s="608"/>
      <c r="N32" s="608"/>
      <c r="O32" s="608"/>
      <c r="P32" s="608"/>
      <c r="Q32" s="609"/>
      <c r="R32" s="610">
        <v>182999</v>
      </c>
      <c r="S32" s="611"/>
      <c r="T32" s="611"/>
      <c r="U32" s="611"/>
      <c r="V32" s="611"/>
      <c r="W32" s="611"/>
      <c r="X32" s="611"/>
      <c r="Y32" s="612"/>
      <c r="Z32" s="613">
        <v>3.9</v>
      </c>
      <c r="AA32" s="613"/>
      <c r="AB32" s="613"/>
      <c r="AC32" s="613"/>
      <c r="AD32" s="614" t="s">
        <v>176</v>
      </c>
      <c r="AE32" s="614"/>
      <c r="AF32" s="614"/>
      <c r="AG32" s="614"/>
      <c r="AH32" s="614"/>
      <c r="AI32" s="614"/>
      <c r="AJ32" s="614"/>
      <c r="AK32" s="614"/>
      <c r="AL32" s="615" t="s">
        <v>176</v>
      </c>
      <c r="AM32" s="616"/>
      <c r="AN32" s="616"/>
      <c r="AO32" s="617"/>
      <c r="AP32" s="658"/>
      <c r="AQ32" s="659"/>
      <c r="AR32" s="659"/>
      <c r="AS32" s="659"/>
      <c r="AT32" s="663"/>
      <c r="AU32" s="208" t="s">
        <v>315</v>
      </c>
      <c r="AX32" s="607" t="s">
        <v>316</v>
      </c>
      <c r="AY32" s="608"/>
      <c r="AZ32" s="608"/>
      <c r="BA32" s="608"/>
      <c r="BB32" s="608"/>
      <c r="BC32" s="608"/>
      <c r="BD32" s="608"/>
      <c r="BE32" s="608"/>
      <c r="BF32" s="609"/>
      <c r="BG32" s="667">
        <v>99.9</v>
      </c>
      <c r="BH32" s="642"/>
      <c r="BI32" s="642"/>
      <c r="BJ32" s="642"/>
      <c r="BK32" s="642"/>
      <c r="BL32" s="642"/>
      <c r="BM32" s="616">
        <v>99.8</v>
      </c>
      <c r="BN32" s="642"/>
      <c r="BO32" s="642"/>
      <c r="BP32" s="642"/>
      <c r="BQ32" s="665"/>
      <c r="BR32" s="667">
        <v>99.8</v>
      </c>
      <c r="BS32" s="642"/>
      <c r="BT32" s="642"/>
      <c r="BU32" s="642"/>
      <c r="BV32" s="642"/>
      <c r="BW32" s="642"/>
      <c r="BX32" s="616">
        <v>99.6</v>
      </c>
      <c r="BY32" s="642"/>
      <c r="BZ32" s="642"/>
      <c r="CA32" s="642"/>
      <c r="CB32" s="665"/>
      <c r="CD32" s="650"/>
      <c r="CE32" s="651"/>
      <c r="CF32" s="607" t="s">
        <v>317</v>
      </c>
      <c r="CG32" s="608"/>
      <c r="CH32" s="608"/>
      <c r="CI32" s="608"/>
      <c r="CJ32" s="608"/>
      <c r="CK32" s="608"/>
      <c r="CL32" s="608"/>
      <c r="CM32" s="608"/>
      <c r="CN32" s="608"/>
      <c r="CO32" s="608"/>
      <c r="CP32" s="608"/>
      <c r="CQ32" s="609"/>
      <c r="CR32" s="610" t="s">
        <v>176</v>
      </c>
      <c r="CS32" s="611"/>
      <c r="CT32" s="611"/>
      <c r="CU32" s="611"/>
      <c r="CV32" s="611"/>
      <c r="CW32" s="611"/>
      <c r="CX32" s="611"/>
      <c r="CY32" s="612"/>
      <c r="CZ32" s="615" t="s">
        <v>130</v>
      </c>
      <c r="DA32" s="640"/>
      <c r="DB32" s="640"/>
      <c r="DC32" s="644"/>
      <c r="DD32" s="619" t="s">
        <v>130</v>
      </c>
      <c r="DE32" s="611"/>
      <c r="DF32" s="611"/>
      <c r="DG32" s="611"/>
      <c r="DH32" s="611"/>
      <c r="DI32" s="611"/>
      <c r="DJ32" s="611"/>
      <c r="DK32" s="612"/>
      <c r="DL32" s="619" t="s">
        <v>130</v>
      </c>
      <c r="DM32" s="611"/>
      <c r="DN32" s="611"/>
      <c r="DO32" s="611"/>
      <c r="DP32" s="611"/>
      <c r="DQ32" s="611"/>
      <c r="DR32" s="611"/>
      <c r="DS32" s="611"/>
      <c r="DT32" s="611"/>
      <c r="DU32" s="611"/>
      <c r="DV32" s="612"/>
      <c r="DW32" s="615" t="s">
        <v>176</v>
      </c>
      <c r="DX32" s="640"/>
      <c r="DY32" s="640"/>
      <c r="DZ32" s="640"/>
      <c r="EA32" s="640"/>
      <c r="EB32" s="640"/>
      <c r="EC32" s="641"/>
    </row>
    <row r="33" spans="2:133" ht="11.25" customHeight="1" x14ac:dyDescent="0.15">
      <c r="B33" s="607" t="s">
        <v>318</v>
      </c>
      <c r="C33" s="608"/>
      <c r="D33" s="608"/>
      <c r="E33" s="608"/>
      <c r="F33" s="608"/>
      <c r="G33" s="608"/>
      <c r="H33" s="608"/>
      <c r="I33" s="608"/>
      <c r="J33" s="608"/>
      <c r="K33" s="608"/>
      <c r="L33" s="608"/>
      <c r="M33" s="608"/>
      <c r="N33" s="608"/>
      <c r="O33" s="608"/>
      <c r="P33" s="608"/>
      <c r="Q33" s="609"/>
      <c r="R33" s="610">
        <v>18495</v>
      </c>
      <c r="S33" s="611"/>
      <c r="T33" s="611"/>
      <c r="U33" s="611"/>
      <c r="V33" s="611"/>
      <c r="W33" s="611"/>
      <c r="X33" s="611"/>
      <c r="Y33" s="612"/>
      <c r="Z33" s="613">
        <v>0.4</v>
      </c>
      <c r="AA33" s="613"/>
      <c r="AB33" s="613"/>
      <c r="AC33" s="613"/>
      <c r="AD33" s="614">
        <v>11339</v>
      </c>
      <c r="AE33" s="614"/>
      <c r="AF33" s="614"/>
      <c r="AG33" s="614"/>
      <c r="AH33" s="614"/>
      <c r="AI33" s="614"/>
      <c r="AJ33" s="614"/>
      <c r="AK33" s="614"/>
      <c r="AL33" s="615">
        <v>0.4</v>
      </c>
      <c r="AM33" s="616"/>
      <c r="AN33" s="616"/>
      <c r="AO33" s="617"/>
      <c r="AP33" s="660"/>
      <c r="AQ33" s="661"/>
      <c r="AR33" s="661"/>
      <c r="AS33" s="661"/>
      <c r="AT33" s="664"/>
      <c r="AU33" s="213"/>
      <c r="AV33" s="213"/>
      <c r="AW33" s="213"/>
      <c r="AX33" s="631" t="s">
        <v>319</v>
      </c>
      <c r="AY33" s="632"/>
      <c r="AZ33" s="632"/>
      <c r="BA33" s="632"/>
      <c r="BB33" s="632"/>
      <c r="BC33" s="632"/>
      <c r="BD33" s="632"/>
      <c r="BE33" s="632"/>
      <c r="BF33" s="633"/>
      <c r="BG33" s="668">
        <v>100</v>
      </c>
      <c r="BH33" s="669"/>
      <c r="BI33" s="669"/>
      <c r="BJ33" s="669"/>
      <c r="BK33" s="669"/>
      <c r="BL33" s="669"/>
      <c r="BM33" s="670">
        <v>99.9</v>
      </c>
      <c r="BN33" s="669"/>
      <c r="BO33" s="669"/>
      <c r="BP33" s="669"/>
      <c r="BQ33" s="671"/>
      <c r="BR33" s="668">
        <v>100</v>
      </c>
      <c r="BS33" s="669"/>
      <c r="BT33" s="669"/>
      <c r="BU33" s="669"/>
      <c r="BV33" s="669"/>
      <c r="BW33" s="669"/>
      <c r="BX33" s="670">
        <v>99.9</v>
      </c>
      <c r="BY33" s="669"/>
      <c r="BZ33" s="669"/>
      <c r="CA33" s="669"/>
      <c r="CB33" s="671"/>
      <c r="CD33" s="607" t="s">
        <v>320</v>
      </c>
      <c r="CE33" s="608"/>
      <c r="CF33" s="608"/>
      <c r="CG33" s="608"/>
      <c r="CH33" s="608"/>
      <c r="CI33" s="608"/>
      <c r="CJ33" s="608"/>
      <c r="CK33" s="608"/>
      <c r="CL33" s="608"/>
      <c r="CM33" s="608"/>
      <c r="CN33" s="608"/>
      <c r="CO33" s="608"/>
      <c r="CP33" s="608"/>
      <c r="CQ33" s="609"/>
      <c r="CR33" s="610">
        <v>2404822</v>
      </c>
      <c r="CS33" s="642"/>
      <c r="CT33" s="642"/>
      <c r="CU33" s="642"/>
      <c r="CV33" s="642"/>
      <c r="CW33" s="642"/>
      <c r="CX33" s="642"/>
      <c r="CY33" s="643"/>
      <c r="CZ33" s="615">
        <v>54.5</v>
      </c>
      <c r="DA33" s="640"/>
      <c r="DB33" s="640"/>
      <c r="DC33" s="644"/>
      <c r="DD33" s="619">
        <v>1990280</v>
      </c>
      <c r="DE33" s="642"/>
      <c r="DF33" s="642"/>
      <c r="DG33" s="642"/>
      <c r="DH33" s="642"/>
      <c r="DI33" s="642"/>
      <c r="DJ33" s="642"/>
      <c r="DK33" s="643"/>
      <c r="DL33" s="619">
        <v>1166551</v>
      </c>
      <c r="DM33" s="642"/>
      <c r="DN33" s="642"/>
      <c r="DO33" s="642"/>
      <c r="DP33" s="642"/>
      <c r="DQ33" s="642"/>
      <c r="DR33" s="642"/>
      <c r="DS33" s="642"/>
      <c r="DT33" s="642"/>
      <c r="DU33" s="642"/>
      <c r="DV33" s="643"/>
      <c r="DW33" s="615">
        <v>40.4</v>
      </c>
      <c r="DX33" s="640"/>
      <c r="DY33" s="640"/>
      <c r="DZ33" s="640"/>
      <c r="EA33" s="640"/>
      <c r="EB33" s="640"/>
      <c r="EC33" s="641"/>
    </row>
    <row r="34" spans="2:133" ht="11.25" customHeight="1" x14ac:dyDescent="0.15">
      <c r="B34" s="607" t="s">
        <v>321</v>
      </c>
      <c r="C34" s="608"/>
      <c r="D34" s="608"/>
      <c r="E34" s="608"/>
      <c r="F34" s="608"/>
      <c r="G34" s="608"/>
      <c r="H34" s="608"/>
      <c r="I34" s="608"/>
      <c r="J34" s="608"/>
      <c r="K34" s="608"/>
      <c r="L34" s="608"/>
      <c r="M34" s="608"/>
      <c r="N34" s="608"/>
      <c r="O34" s="608"/>
      <c r="P34" s="608"/>
      <c r="Q34" s="609"/>
      <c r="R34" s="610">
        <v>121229</v>
      </c>
      <c r="S34" s="611"/>
      <c r="T34" s="611"/>
      <c r="U34" s="611"/>
      <c r="V34" s="611"/>
      <c r="W34" s="611"/>
      <c r="X34" s="611"/>
      <c r="Y34" s="612"/>
      <c r="Z34" s="613">
        <v>2.6</v>
      </c>
      <c r="AA34" s="613"/>
      <c r="AB34" s="613"/>
      <c r="AC34" s="613"/>
      <c r="AD34" s="614" t="s">
        <v>176</v>
      </c>
      <c r="AE34" s="614"/>
      <c r="AF34" s="614"/>
      <c r="AG34" s="614"/>
      <c r="AH34" s="614"/>
      <c r="AI34" s="614"/>
      <c r="AJ34" s="614"/>
      <c r="AK34" s="614"/>
      <c r="AL34" s="615" t="s">
        <v>176</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608"/>
      <c r="CF34" s="608"/>
      <c r="CG34" s="608"/>
      <c r="CH34" s="608"/>
      <c r="CI34" s="608"/>
      <c r="CJ34" s="608"/>
      <c r="CK34" s="608"/>
      <c r="CL34" s="608"/>
      <c r="CM34" s="608"/>
      <c r="CN34" s="608"/>
      <c r="CO34" s="608"/>
      <c r="CP34" s="608"/>
      <c r="CQ34" s="609"/>
      <c r="CR34" s="610">
        <v>817983</v>
      </c>
      <c r="CS34" s="611"/>
      <c r="CT34" s="611"/>
      <c r="CU34" s="611"/>
      <c r="CV34" s="611"/>
      <c r="CW34" s="611"/>
      <c r="CX34" s="611"/>
      <c r="CY34" s="612"/>
      <c r="CZ34" s="615">
        <v>18.5</v>
      </c>
      <c r="DA34" s="640"/>
      <c r="DB34" s="640"/>
      <c r="DC34" s="644"/>
      <c r="DD34" s="619">
        <v>680371</v>
      </c>
      <c r="DE34" s="611"/>
      <c r="DF34" s="611"/>
      <c r="DG34" s="611"/>
      <c r="DH34" s="611"/>
      <c r="DI34" s="611"/>
      <c r="DJ34" s="611"/>
      <c r="DK34" s="612"/>
      <c r="DL34" s="619">
        <v>552123</v>
      </c>
      <c r="DM34" s="611"/>
      <c r="DN34" s="611"/>
      <c r="DO34" s="611"/>
      <c r="DP34" s="611"/>
      <c r="DQ34" s="611"/>
      <c r="DR34" s="611"/>
      <c r="DS34" s="611"/>
      <c r="DT34" s="611"/>
      <c r="DU34" s="611"/>
      <c r="DV34" s="612"/>
      <c r="DW34" s="615">
        <v>19.100000000000001</v>
      </c>
      <c r="DX34" s="640"/>
      <c r="DY34" s="640"/>
      <c r="DZ34" s="640"/>
      <c r="EA34" s="640"/>
      <c r="EB34" s="640"/>
      <c r="EC34" s="641"/>
    </row>
    <row r="35" spans="2:133" ht="11.25" customHeight="1" x14ac:dyDescent="0.15">
      <c r="B35" s="607" t="s">
        <v>323</v>
      </c>
      <c r="C35" s="608"/>
      <c r="D35" s="608"/>
      <c r="E35" s="608"/>
      <c r="F35" s="608"/>
      <c r="G35" s="608"/>
      <c r="H35" s="608"/>
      <c r="I35" s="608"/>
      <c r="J35" s="608"/>
      <c r="K35" s="608"/>
      <c r="L35" s="608"/>
      <c r="M35" s="608"/>
      <c r="N35" s="608"/>
      <c r="O35" s="608"/>
      <c r="P35" s="608"/>
      <c r="Q35" s="609"/>
      <c r="R35" s="610">
        <v>59114</v>
      </c>
      <c r="S35" s="611"/>
      <c r="T35" s="611"/>
      <c r="U35" s="611"/>
      <c r="V35" s="611"/>
      <c r="W35" s="611"/>
      <c r="X35" s="611"/>
      <c r="Y35" s="612"/>
      <c r="Z35" s="613">
        <v>1.3</v>
      </c>
      <c r="AA35" s="613"/>
      <c r="AB35" s="613"/>
      <c r="AC35" s="613"/>
      <c r="AD35" s="614" t="s">
        <v>176</v>
      </c>
      <c r="AE35" s="614"/>
      <c r="AF35" s="614"/>
      <c r="AG35" s="614"/>
      <c r="AH35" s="614"/>
      <c r="AI35" s="614"/>
      <c r="AJ35" s="614"/>
      <c r="AK35" s="614"/>
      <c r="AL35" s="615" t="s">
        <v>130</v>
      </c>
      <c r="AM35" s="616"/>
      <c r="AN35" s="616"/>
      <c r="AO35" s="617"/>
      <c r="AP35" s="216"/>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44360</v>
      </c>
      <c r="CS35" s="642"/>
      <c r="CT35" s="642"/>
      <c r="CU35" s="642"/>
      <c r="CV35" s="642"/>
      <c r="CW35" s="642"/>
      <c r="CX35" s="642"/>
      <c r="CY35" s="643"/>
      <c r="CZ35" s="615">
        <v>1</v>
      </c>
      <c r="DA35" s="640"/>
      <c r="DB35" s="640"/>
      <c r="DC35" s="644"/>
      <c r="DD35" s="619">
        <v>36133</v>
      </c>
      <c r="DE35" s="642"/>
      <c r="DF35" s="642"/>
      <c r="DG35" s="642"/>
      <c r="DH35" s="642"/>
      <c r="DI35" s="642"/>
      <c r="DJ35" s="642"/>
      <c r="DK35" s="643"/>
      <c r="DL35" s="619">
        <v>32754</v>
      </c>
      <c r="DM35" s="642"/>
      <c r="DN35" s="642"/>
      <c r="DO35" s="642"/>
      <c r="DP35" s="642"/>
      <c r="DQ35" s="642"/>
      <c r="DR35" s="642"/>
      <c r="DS35" s="642"/>
      <c r="DT35" s="642"/>
      <c r="DU35" s="642"/>
      <c r="DV35" s="643"/>
      <c r="DW35" s="615">
        <v>1.1000000000000001</v>
      </c>
      <c r="DX35" s="640"/>
      <c r="DY35" s="640"/>
      <c r="DZ35" s="640"/>
      <c r="EA35" s="640"/>
      <c r="EB35" s="640"/>
      <c r="EC35" s="641"/>
    </row>
    <row r="36" spans="2:133" ht="11.25" customHeight="1" x14ac:dyDescent="0.15">
      <c r="B36" s="607" t="s">
        <v>327</v>
      </c>
      <c r="C36" s="608"/>
      <c r="D36" s="608"/>
      <c r="E36" s="608"/>
      <c r="F36" s="608"/>
      <c r="G36" s="608"/>
      <c r="H36" s="608"/>
      <c r="I36" s="608"/>
      <c r="J36" s="608"/>
      <c r="K36" s="608"/>
      <c r="L36" s="608"/>
      <c r="M36" s="608"/>
      <c r="N36" s="608"/>
      <c r="O36" s="608"/>
      <c r="P36" s="608"/>
      <c r="Q36" s="609"/>
      <c r="R36" s="610">
        <v>278014</v>
      </c>
      <c r="S36" s="611"/>
      <c r="T36" s="611"/>
      <c r="U36" s="611"/>
      <c r="V36" s="611"/>
      <c r="W36" s="611"/>
      <c r="X36" s="611"/>
      <c r="Y36" s="612"/>
      <c r="Z36" s="613">
        <v>5.9</v>
      </c>
      <c r="AA36" s="613"/>
      <c r="AB36" s="613"/>
      <c r="AC36" s="613"/>
      <c r="AD36" s="614" t="s">
        <v>130</v>
      </c>
      <c r="AE36" s="614"/>
      <c r="AF36" s="614"/>
      <c r="AG36" s="614"/>
      <c r="AH36" s="614"/>
      <c r="AI36" s="614"/>
      <c r="AJ36" s="614"/>
      <c r="AK36" s="614"/>
      <c r="AL36" s="615" t="s">
        <v>130</v>
      </c>
      <c r="AM36" s="616"/>
      <c r="AN36" s="616"/>
      <c r="AO36" s="617"/>
      <c r="AP36" s="216"/>
      <c r="AQ36" s="676" t="s">
        <v>328</v>
      </c>
      <c r="AR36" s="677"/>
      <c r="AS36" s="677"/>
      <c r="AT36" s="677"/>
      <c r="AU36" s="677"/>
      <c r="AV36" s="677"/>
      <c r="AW36" s="677"/>
      <c r="AX36" s="677"/>
      <c r="AY36" s="678"/>
      <c r="AZ36" s="599">
        <v>311484</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26318</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440891</v>
      </c>
      <c r="CS36" s="611"/>
      <c r="CT36" s="611"/>
      <c r="CU36" s="611"/>
      <c r="CV36" s="611"/>
      <c r="CW36" s="611"/>
      <c r="CX36" s="611"/>
      <c r="CY36" s="612"/>
      <c r="CZ36" s="615">
        <v>10</v>
      </c>
      <c r="DA36" s="640"/>
      <c r="DB36" s="640"/>
      <c r="DC36" s="644"/>
      <c r="DD36" s="619">
        <v>394794</v>
      </c>
      <c r="DE36" s="611"/>
      <c r="DF36" s="611"/>
      <c r="DG36" s="611"/>
      <c r="DH36" s="611"/>
      <c r="DI36" s="611"/>
      <c r="DJ36" s="611"/>
      <c r="DK36" s="612"/>
      <c r="DL36" s="619">
        <v>318256</v>
      </c>
      <c r="DM36" s="611"/>
      <c r="DN36" s="611"/>
      <c r="DO36" s="611"/>
      <c r="DP36" s="611"/>
      <c r="DQ36" s="611"/>
      <c r="DR36" s="611"/>
      <c r="DS36" s="611"/>
      <c r="DT36" s="611"/>
      <c r="DU36" s="611"/>
      <c r="DV36" s="612"/>
      <c r="DW36" s="615">
        <v>11</v>
      </c>
      <c r="DX36" s="640"/>
      <c r="DY36" s="640"/>
      <c r="DZ36" s="640"/>
      <c r="EA36" s="640"/>
      <c r="EB36" s="640"/>
      <c r="EC36" s="641"/>
    </row>
    <row r="37" spans="2:133" ht="11.25" customHeight="1" x14ac:dyDescent="0.15">
      <c r="B37" s="607" t="s">
        <v>331</v>
      </c>
      <c r="C37" s="608"/>
      <c r="D37" s="608"/>
      <c r="E37" s="608"/>
      <c r="F37" s="608"/>
      <c r="G37" s="608"/>
      <c r="H37" s="608"/>
      <c r="I37" s="608"/>
      <c r="J37" s="608"/>
      <c r="K37" s="608"/>
      <c r="L37" s="608"/>
      <c r="M37" s="608"/>
      <c r="N37" s="608"/>
      <c r="O37" s="608"/>
      <c r="P37" s="608"/>
      <c r="Q37" s="609"/>
      <c r="R37" s="610">
        <v>211857</v>
      </c>
      <c r="S37" s="611"/>
      <c r="T37" s="611"/>
      <c r="U37" s="611"/>
      <c r="V37" s="611"/>
      <c r="W37" s="611"/>
      <c r="X37" s="611"/>
      <c r="Y37" s="612"/>
      <c r="Z37" s="613">
        <v>4.5</v>
      </c>
      <c r="AA37" s="613"/>
      <c r="AB37" s="613"/>
      <c r="AC37" s="613"/>
      <c r="AD37" s="614">
        <v>4130</v>
      </c>
      <c r="AE37" s="614"/>
      <c r="AF37" s="614"/>
      <c r="AG37" s="614"/>
      <c r="AH37" s="614"/>
      <c r="AI37" s="614"/>
      <c r="AJ37" s="614"/>
      <c r="AK37" s="614"/>
      <c r="AL37" s="615">
        <v>0.1</v>
      </c>
      <c r="AM37" s="616"/>
      <c r="AN37" s="616"/>
      <c r="AO37" s="617"/>
      <c r="AQ37" s="673" t="s">
        <v>332</v>
      </c>
      <c r="AR37" s="674"/>
      <c r="AS37" s="674"/>
      <c r="AT37" s="674"/>
      <c r="AU37" s="674"/>
      <c r="AV37" s="674"/>
      <c r="AW37" s="674"/>
      <c r="AX37" s="674"/>
      <c r="AY37" s="675"/>
      <c r="AZ37" s="610">
        <v>80611</v>
      </c>
      <c r="BA37" s="611"/>
      <c r="BB37" s="611"/>
      <c r="BC37" s="611"/>
      <c r="BD37" s="642"/>
      <c r="BE37" s="642"/>
      <c r="BF37" s="665"/>
      <c r="BG37" s="607" t="s">
        <v>333</v>
      </c>
      <c r="BH37" s="608"/>
      <c r="BI37" s="608"/>
      <c r="BJ37" s="608"/>
      <c r="BK37" s="608"/>
      <c r="BL37" s="608"/>
      <c r="BM37" s="608"/>
      <c r="BN37" s="608"/>
      <c r="BO37" s="608"/>
      <c r="BP37" s="608"/>
      <c r="BQ37" s="608"/>
      <c r="BR37" s="608"/>
      <c r="BS37" s="608"/>
      <c r="BT37" s="608"/>
      <c r="BU37" s="609"/>
      <c r="BV37" s="610">
        <v>21839</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142505</v>
      </c>
      <c r="CS37" s="642"/>
      <c r="CT37" s="642"/>
      <c r="CU37" s="642"/>
      <c r="CV37" s="642"/>
      <c r="CW37" s="642"/>
      <c r="CX37" s="642"/>
      <c r="CY37" s="643"/>
      <c r="CZ37" s="615">
        <v>3.2</v>
      </c>
      <c r="DA37" s="640"/>
      <c r="DB37" s="640"/>
      <c r="DC37" s="644"/>
      <c r="DD37" s="619">
        <v>142505</v>
      </c>
      <c r="DE37" s="642"/>
      <c r="DF37" s="642"/>
      <c r="DG37" s="642"/>
      <c r="DH37" s="642"/>
      <c r="DI37" s="642"/>
      <c r="DJ37" s="642"/>
      <c r="DK37" s="643"/>
      <c r="DL37" s="619">
        <v>142431</v>
      </c>
      <c r="DM37" s="642"/>
      <c r="DN37" s="642"/>
      <c r="DO37" s="642"/>
      <c r="DP37" s="642"/>
      <c r="DQ37" s="642"/>
      <c r="DR37" s="642"/>
      <c r="DS37" s="642"/>
      <c r="DT37" s="642"/>
      <c r="DU37" s="642"/>
      <c r="DV37" s="643"/>
      <c r="DW37" s="615">
        <v>4.9000000000000004</v>
      </c>
      <c r="DX37" s="640"/>
      <c r="DY37" s="640"/>
      <c r="DZ37" s="640"/>
      <c r="EA37" s="640"/>
      <c r="EB37" s="640"/>
      <c r="EC37" s="641"/>
    </row>
    <row r="38" spans="2:133" ht="11.25" customHeight="1" x14ac:dyDescent="0.15">
      <c r="B38" s="607" t="s">
        <v>335</v>
      </c>
      <c r="C38" s="608"/>
      <c r="D38" s="608"/>
      <c r="E38" s="608"/>
      <c r="F38" s="608"/>
      <c r="G38" s="608"/>
      <c r="H38" s="608"/>
      <c r="I38" s="608"/>
      <c r="J38" s="608"/>
      <c r="K38" s="608"/>
      <c r="L38" s="608"/>
      <c r="M38" s="608"/>
      <c r="N38" s="608"/>
      <c r="O38" s="608"/>
      <c r="P38" s="608"/>
      <c r="Q38" s="609"/>
      <c r="R38" s="610">
        <v>102600</v>
      </c>
      <c r="S38" s="611"/>
      <c r="T38" s="611"/>
      <c r="U38" s="611"/>
      <c r="V38" s="611"/>
      <c r="W38" s="611"/>
      <c r="X38" s="611"/>
      <c r="Y38" s="612"/>
      <c r="Z38" s="613">
        <v>2.2000000000000002</v>
      </c>
      <c r="AA38" s="613"/>
      <c r="AB38" s="613"/>
      <c r="AC38" s="613"/>
      <c r="AD38" s="614" t="s">
        <v>176</v>
      </c>
      <c r="AE38" s="614"/>
      <c r="AF38" s="614"/>
      <c r="AG38" s="614"/>
      <c r="AH38" s="614"/>
      <c r="AI38" s="614"/>
      <c r="AJ38" s="614"/>
      <c r="AK38" s="614"/>
      <c r="AL38" s="615" t="s">
        <v>176</v>
      </c>
      <c r="AM38" s="616"/>
      <c r="AN38" s="616"/>
      <c r="AO38" s="617"/>
      <c r="AQ38" s="673" t="s">
        <v>336</v>
      </c>
      <c r="AR38" s="674"/>
      <c r="AS38" s="674"/>
      <c r="AT38" s="674"/>
      <c r="AU38" s="674"/>
      <c r="AV38" s="674"/>
      <c r="AW38" s="674"/>
      <c r="AX38" s="674"/>
      <c r="AY38" s="675"/>
      <c r="AZ38" s="610">
        <v>5052</v>
      </c>
      <c r="BA38" s="611"/>
      <c r="BB38" s="611"/>
      <c r="BC38" s="611"/>
      <c r="BD38" s="642"/>
      <c r="BE38" s="642"/>
      <c r="BF38" s="665"/>
      <c r="BG38" s="607" t="s">
        <v>337</v>
      </c>
      <c r="BH38" s="608"/>
      <c r="BI38" s="608"/>
      <c r="BJ38" s="608"/>
      <c r="BK38" s="608"/>
      <c r="BL38" s="608"/>
      <c r="BM38" s="608"/>
      <c r="BN38" s="608"/>
      <c r="BO38" s="608"/>
      <c r="BP38" s="608"/>
      <c r="BQ38" s="608"/>
      <c r="BR38" s="608"/>
      <c r="BS38" s="608"/>
      <c r="BT38" s="608"/>
      <c r="BU38" s="609"/>
      <c r="BV38" s="610">
        <v>677</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311484</v>
      </c>
      <c r="CS38" s="611"/>
      <c r="CT38" s="611"/>
      <c r="CU38" s="611"/>
      <c r="CV38" s="611"/>
      <c r="CW38" s="611"/>
      <c r="CX38" s="611"/>
      <c r="CY38" s="612"/>
      <c r="CZ38" s="615">
        <v>7.1</v>
      </c>
      <c r="DA38" s="640"/>
      <c r="DB38" s="640"/>
      <c r="DC38" s="644"/>
      <c r="DD38" s="619">
        <v>272450</v>
      </c>
      <c r="DE38" s="611"/>
      <c r="DF38" s="611"/>
      <c r="DG38" s="611"/>
      <c r="DH38" s="611"/>
      <c r="DI38" s="611"/>
      <c r="DJ38" s="611"/>
      <c r="DK38" s="612"/>
      <c r="DL38" s="619">
        <v>263418</v>
      </c>
      <c r="DM38" s="611"/>
      <c r="DN38" s="611"/>
      <c r="DO38" s="611"/>
      <c r="DP38" s="611"/>
      <c r="DQ38" s="611"/>
      <c r="DR38" s="611"/>
      <c r="DS38" s="611"/>
      <c r="DT38" s="611"/>
      <c r="DU38" s="611"/>
      <c r="DV38" s="612"/>
      <c r="DW38" s="615">
        <v>9.1</v>
      </c>
      <c r="DX38" s="640"/>
      <c r="DY38" s="640"/>
      <c r="DZ38" s="640"/>
      <c r="EA38" s="640"/>
      <c r="EB38" s="640"/>
      <c r="EC38" s="641"/>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176</v>
      </c>
      <c r="AA39" s="613"/>
      <c r="AB39" s="613"/>
      <c r="AC39" s="613"/>
      <c r="AD39" s="614" t="s">
        <v>176</v>
      </c>
      <c r="AE39" s="614"/>
      <c r="AF39" s="614"/>
      <c r="AG39" s="614"/>
      <c r="AH39" s="614"/>
      <c r="AI39" s="614"/>
      <c r="AJ39" s="614"/>
      <c r="AK39" s="614"/>
      <c r="AL39" s="615" t="s">
        <v>176</v>
      </c>
      <c r="AM39" s="616"/>
      <c r="AN39" s="616"/>
      <c r="AO39" s="617"/>
      <c r="AQ39" s="673" t="s">
        <v>340</v>
      </c>
      <c r="AR39" s="674"/>
      <c r="AS39" s="674"/>
      <c r="AT39" s="674"/>
      <c r="AU39" s="674"/>
      <c r="AV39" s="674"/>
      <c r="AW39" s="674"/>
      <c r="AX39" s="674"/>
      <c r="AY39" s="675"/>
      <c r="AZ39" s="610" t="s">
        <v>176</v>
      </c>
      <c r="BA39" s="611"/>
      <c r="BB39" s="611"/>
      <c r="BC39" s="611"/>
      <c r="BD39" s="642"/>
      <c r="BE39" s="642"/>
      <c r="BF39" s="665"/>
      <c r="BG39" s="607" t="s">
        <v>341</v>
      </c>
      <c r="BH39" s="608"/>
      <c r="BI39" s="608"/>
      <c r="BJ39" s="608"/>
      <c r="BK39" s="608"/>
      <c r="BL39" s="608"/>
      <c r="BM39" s="608"/>
      <c r="BN39" s="608"/>
      <c r="BO39" s="608"/>
      <c r="BP39" s="608"/>
      <c r="BQ39" s="608"/>
      <c r="BR39" s="608"/>
      <c r="BS39" s="608"/>
      <c r="BT39" s="608"/>
      <c r="BU39" s="609"/>
      <c r="BV39" s="610">
        <v>1030</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606604</v>
      </c>
      <c r="CS39" s="642"/>
      <c r="CT39" s="642"/>
      <c r="CU39" s="642"/>
      <c r="CV39" s="642"/>
      <c r="CW39" s="642"/>
      <c r="CX39" s="642"/>
      <c r="CY39" s="643"/>
      <c r="CZ39" s="615">
        <v>13.7</v>
      </c>
      <c r="DA39" s="640"/>
      <c r="DB39" s="640"/>
      <c r="DC39" s="644"/>
      <c r="DD39" s="619">
        <v>606532</v>
      </c>
      <c r="DE39" s="642"/>
      <c r="DF39" s="642"/>
      <c r="DG39" s="642"/>
      <c r="DH39" s="642"/>
      <c r="DI39" s="642"/>
      <c r="DJ39" s="642"/>
      <c r="DK39" s="643"/>
      <c r="DL39" s="619" t="s">
        <v>176</v>
      </c>
      <c r="DM39" s="642"/>
      <c r="DN39" s="642"/>
      <c r="DO39" s="642"/>
      <c r="DP39" s="642"/>
      <c r="DQ39" s="642"/>
      <c r="DR39" s="642"/>
      <c r="DS39" s="642"/>
      <c r="DT39" s="642"/>
      <c r="DU39" s="642"/>
      <c r="DV39" s="643"/>
      <c r="DW39" s="615" t="s">
        <v>130</v>
      </c>
      <c r="DX39" s="640"/>
      <c r="DY39" s="640"/>
      <c r="DZ39" s="640"/>
      <c r="EA39" s="640"/>
      <c r="EB39" s="640"/>
      <c r="EC39" s="641"/>
    </row>
    <row r="40" spans="2:133" ht="11.25" customHeight="1" x14ac:dyDescent="0.15">
      <c r="B40" s="607" t="s">
        <v>343</v>
      </c>
      <c r="C40" s="608"/>
      <c r="D40" s="608"/>
      <c r="E40" s="608"/>
      <c r="F40" s="608"/>
      <c r="G40" s="608"/>
      <c r="H40" s="608"/>
      <c r="I40" s="608"/>
      <c r="J40" s="608"/>
      <c r="K40" s="608"/>
      <c r="L40" s="608"/>
      <c r="M40" s="608"/>
      <c r="N40" s="608"/>
      <c r="O40" s="608"/>
      <c r="P40" s="608"/>
      <c r="Q40" s="609"/>
      <c r="R40" s="610">
        <v>64400</v>
      </c>
      <c r="S40" s="611"/>
      <c r="T40" s="611"/>
      <c r="U40" s="611"/>
      <c r="V40" s="611"/>
      <c r="W40" s="611"/>
      <c r="X40" s="611"/>
      <c r="Y40" s="612"/>
      <c r="Z40" s="613">
        <v>1.4</v>
      </c>
      <c r="AA40" s="613"/>
      <c r="AB40" s="613"/>
      <c r="AC40" s="613"/>
      <c r="AD40" s="614" t="s">
        <v>176</v>
      </c>
      <c r="AE40" s="614"/>
      <c r="AF40" s="614"/>
      <c r="AG40" s="614"/>
      <c r="AH40" s="614"/>
      <c r="AI40" s="614"/>
      <c r="AJ40" s="614"/>
      <c r="AK40" s="614"/>
      <c r="AL40" s="615" t="s">
        <v>130</v>
      </c>
      <c r="AM40" s="616"/>
      <c r="AN40" s="616"/>
      <c r="AO40" s="617"/>
      <c r="AQ40" s="673" t="s">
        <v>344</v>
      </c>
      <c r="AR40" s="674"/>
      <c r="AS40" s="674"/>
      <c r="AT40" s="674"/>
      <c r="AU40" s="674"/>
      <c r="AV40" s="674"/>
      <c r="AW40" s="674"/>
      <c r="AX40" s="674"/>
      <c r="AY40" s="675"/>
      <c r="AZ40" s="610" t="s">
        <v>130</v>
      </c>
      <c r="BA40" s="611"/>
      <c r="BB40" s="611"/>
      <c r="BC40" s="611"/>
      <c r="BD40" s="642"/>
      <c r="BE40" s="642"/>
      <c r="BF40" s="665"/>
      <c r="BG40" s="658" t="s">
        <v>345</v>
      </c>
      <c r="BH40" s="659"/>
      <c r="BI40" s="659"/>
      <c r="BJ40" s="659"/>
      <c r="BK40" s="659"/>
      <c r="BL40" s="217"/>
      <c r="BM40" s="608" t="s">
        <v>346</v>
      </c>
      <c r="BN40" s="608"/>
      <c r="BO40" s="608"/>
      <c r="BP40" s="608"/>
      <c r="BQ40" s="608"/>
      <c r="BR40" s="608"/>
      <c r="BS40" s="608"/>
      <c r="BT40" s="608"/>
      <c r="BU40" s="609"/>
      <c r="BV40" s="610">
        <v>96</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183500</v>
      </c>
      <c r="CS40" s="611"/>
      <c r="CT40" s="611"/>
      <c r="CU40" s="611"/>
      <c r="CV40" s="611"/>
      <c r="CW40" s="611"/>
      <c r="CX40" s="611"/>
      <c r="CY40" s="612"/>
      <c r="CZ40" s="615">
        <v>4.2</v>
      </c>
      <c r="DA40" s="640"/>
      <c r="DB40" s="640"/>
      <c r="DC40" s="644"/>
      <c r="DD40" s="619" t="s">
        <v>130</v>
      </c>
      <c r="DE40" s="611"/>
      <c r="DF40" s="611"/>
      <c r="DG40" s="611"/>
      <c r="DH40" s="611"/>
      <c r="DI40" s="611"/>
      <c r="DJ40" s="611"/>
      <c r="DK40" s="612"/>
      <c r="DL40" s="619" t="s">
        <v>176</v>
      </c>
      <c r="DM40" s="611"/>
      <c r="DN40" s="611"/>
      <c r="DO40" s="611"/>
      <c r="DP40" s="611"/>
      <c r="DQ40" s="611"/>
      <c r="DR40" s="611"/>
      <c r="DS40" s="611"/>
      <c r="DT40" s="611"/>
      <c r="DU40" s="611"/>
      <c r="DV40" s="612"/>
      <c r="DW40" s="615" t="s">
        <v>176</v>
      </c>
      <c r="DX40" s="640"/>
      <c r="DY40" s="640"/>
      <c r="DZ40" s="640"/>
      <c r="EA40" s="640"/>
      <c r="EB40" s="640"/>
      <c r="EC40" s="641"/>
    </row>
    <row r="41" spans="2:133" ht="11.25" customHeight="1" x14ac:dyDescent="0.15">
      <c r="B41" s="631" t="s">
        <v>348</v>
      </c>
      <c r="C41" s="632"/>
      <c r="D41" s="632"/>
      <c r="E41" s="632"/>
      <c r="F41" s="632"/>
      <c r="G41" s="632"/>
      <c r="H41" s="632"/>
      <c r="I41" s="632"/>
      <c r="J41" s="632"/>
      <c r="K41" s="632"/>
      <c r="L41" s="632"/>
      <c r="M41" s="632"/>
      <c r="N41" s="632"/>
      <c r="O41" s="632"/>
      <c r="P41" s="632"/>
      <c r="Q41" s="633"/>
      <c r="R41" s="682">
        <v>4686240</v>
      </c>
      <c r="S41" s="683"/>
      <c r="T41" s="683"/>
      <c r="U41" s="683"/>
      <c r="V41" s="683"/>
      <c r="W41" s="683"/>
      <c r="X41" s="683"/>
      <c r="Y41" s="687"/>
      <c r="Z41" s="688">
        <v>100</v>
      </c>
      <c r="AA41" s="688"/>
      <c r="AB41" s="688"/>
      <c r="AC41" s="688"/>
      <c r="AD41" s="689">
        <v>2820141</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38499</v>
      </c>
      <c r="BA41" s="611"/>
      <c r="BB41" s="611"/>
      <c r="BC41" s="611"/>
      <c r="BD41" s="642"/>
      <c r="BE41" s="642"/>
      <c r="BF41" s="665"/>
      <c r="BG41" s="658"/>
      <c r="BH41" s="659"/>
      <c r="BI41" s="659"/>
      <c r="BJ41" s="659"/>
      <c r="BK41" s="659"/>
      <c r="BL41" s="217"/>
      <c r="BM41" s="608" t="s">
        <v>350</v>
      </c>
      <c r="BN41" s="608"/>
      <c r="BO41" s="608"/>
      <c r="BP41" s="608"/>
      <c r="BQ41" s="608"/>
      <c r="BR41" s="608"/>
      <c r="BS41" s="608"/>
      <c r="BT41" s="608"/>
      <c r="BU41" s="609"/>
      <c r="BV41" s="610" t="s">
        <v>351</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2"/>
      <c r="CT41" s="642"/>
      <c r="CU41" s="642"/>
      <c r="CV41" s="642"/>
      <c r="CW41" s="642"/>
      <c r="CX41" s="642"/>
      <c r="CY41" s="643"/>
      <c r="CZ41" s="615" t="s">
        <v>351</v>
      </c>
      <c r="DA41" s="640"/>
      <c r="DB41" s="640"/>
      <c r="DC41" s="644"/>
      <c r="DD41" s="619" t="s">
        <v>130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187322</v>
      </c>
      <c r="BA42" s="683"/>
      <c r="BB42" s="683"/>
      <c r="BC42" s="683"/>
      <c r="BD42" s="669"/>
      <c r="BE42" s="669"/>
      <c r="BF42" s="671"/>
      <c r="BG42" s="660"/>
      <c r="BH42" s="661"/>
      <c r="BI42" s="661"/>
      <c r="BJ42" s="661"/>
      <c r="BK42" s="661"/>
      <c r="BL42" s="218"/>
      <c r="BM42" s="632" t="s">
        <v>354</v>
      </c>
      <c r="BN42" s="632"/>
      <c r="BO42" s="632"/>
      <c r="BP42" s="632"/>
      <c r="BQ42" s="632"/>
      <c r="BR42" s="632"/>
      <c r="BS42" s="632"/>
      <c r="BT42" s="632"/>
      <c r="BU42" s="633"/>
      <c r="BV42" s="682">
        <v>447</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262012</v>
      </c>
      <c r="CS42" s="642"/>
      <c r="CT42" s="642"/>
      <c r="CU42" s="642"/>
      <c r="CV42" s="642"/>
      <c r="CW42" s="642"/>
      <c r="CX42" s="642"/>
      <c r="CY42" s="643"/>
      <c r="CZ42" s="615">
        <v>5.9</v>
      </c>
      <c r="DA42" s="640"/>
      <c r="DB42" s="640"/>
      <c r="DC42" s="644"/>
      <c r="DD42" s="619">
        <v>221568</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29929</v>
      </c>
      <c r="CS43" s="642"/>
      <c r="CT43" s="642"/>
      <c r="CU43" s="642"/>
      <c r="CV43" s="642"/>
      <c r="CW43" s="642"/>
      <c r="CX43" s="642"/>
      <c r="CY43" s="643"/>
      <c r="CZ43" s="615">
        <v>0.7</v>
      </c>
      <c r="DA43" s="640"/>
      <c r="DB43" s="640"/>
      <c r="DC43" s="644"/>
      <c r="DD43" s="619">
        <v>29929</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359</v>
      </c>
      <c r="CG44" s="608"/>
      <c r="CH44" s="608"/>
      <c r="CI44" s="608"/>
      <c r="CJ44" s="608"/>
      <c r="CK44" s="608"/>
      <c r="CL44" s="608"/>
      <c r="CM44" s="608"/>
      <c r="CN44" s="608"/>
      <c r="CO44" s="608"/>
      <c r="CP44" s="608"/>
      <c r="CQ44" s="609"/>
      <c r="CR44" s="610">
        <v>262012</v>
      </c>
      <c r="CS44" s="611"/>
      <c r="CT44" s="611"/>
      <c r="CU44" s="611"/>
      <c r="CV44" s="611"/>
      <c r="CW44" s="611"/>
      <c r="CX44" s="611"/>
      <c r="CY44" s="612"/>
      <c r="CZ44" s="615">
        <v>5.9</v>
      </c>
      <c r="DA44" s="616"/>
      <c r="DB44" s="616"/>
      <c r="DC44" s="622"/>
      <c r="DD44" s="619">
        <v>221568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t="s">
        <v>130</v>
      </c>
      <c r="CS45" s="642"/>
      <c r="CT45" s="642"/>
      <c r="CU45" s="642"/>
      <c r="CV45" s="642"/>
      <c r="CW45" s="642"/>
      <c r="CX45" s="642"/>
      <c r="CY45" s="643"/>
      <c r="CZ45" s="615" t="s">
        <v>351</v>
      </c>
      <c r="DA45" s="640"/>
      <c r="DB45" s="640"/>
      <c r="DC45" s="644"/>
      <c r="DD45" s="619" t="s">
        <v>130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362</v>
      </c>
      <c r="CG46" s="608"/>
      <c r="CH46" s="608"/>
      <c r="CI46" s="608"/>
      <c r="CJ46" s="608"/>
      <c r="CK46" s="608"/>
      <c r="CL46" s="608"/>
      <c r="CM46" s="608"/>
      <c r="CN46" s="608"/>
      <c r="CO46" s="608"/>
      <c r="CP46" s="608"/>
      <c r="CQ46" s="609"/>
      <c r="CR46" s="610">
        <v>260447</v>
      </c>
      <c r="CS46" s="611"/>
      <c r="CT46" s="611"/>
      <c r="CU46" s="611"/>
      <c r="CV46" s="611"/>
      <c r="CW46" s="611"/>
      <c r="CX46" s="611"/>
      <c r="CY46" s="612"/>
      <c r="CZ46" s="615">
        <v>5.9</v>
      </c>
      <c r="DA46" s="616"/>
      <c r="DB46" s="616"/>
      <c r="DC46" s="622"/>
      <c r="DD46" s="619">
        <v>220003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363</v>
      </c>
      <c r="CG47" s="608"/>
      <c r="CH47" s="608"/>
      <c r="CI47" s="608"/>
      <c r="CJ47" s="608"/>
      <c r="CK47" s="608"/>
      <c r="CL47" s="608"/>
      <c r="CM47" s="608"/>
      <c r="CN47" s="608"/>
      <c r="CO47" s="608"/>
      <c r="CP47" s="608"/>
      <c r="CQ47" s="609"/>
      <c r="CR47" s="610" t="s">
        <v>130</v>
      </c>
      <c r="CS47" s="642"/>
      <c r="CT47" s="642"/>
      <c r="CU47" s="642"/>
      <c r="CV47" s="642"/>
      <c r="CW47" s="642"/>
      <c r="CX47" s="642"/>
      <c r="CY47" s="643"/>
      <c r="CZ47" s="615" t="s">
        <v>130</v>
      </c>
      <c r="DA47" s="640"/>
      <c r="DB47" s="640"/>
      <c r="DC47" s="644"/>
      <c r="DD47" s="619" t="s">
        <v>351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351</v>
      </c>
      <c r="DA48" s="616"/>
      <c r="DB48" s="616"/>
      <c r="DC48" s="622"/>
      <c r="DD48" s="619" t="s">
        <v>351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365</v>
      </c>
      <c r="CE49" s="632"/>
      <c r="CF49" s="632"/>
      <c r="CG49" s="632"/>
      <c r="CH49" s="632"/>
      <c r="CI49" s="632"/>
      <c r="CJ49" s="632"/>
      <c r="CK49" s="632"/>
      <c r="CL49" s="632"/>
      <c r="CM49" s="632"/>
      <c r="CN49" s="632"/>
      <c r="CO49" s="632"/>
      <c r="CP49" s="632"/>
      <c r="CQ49" s="633"/>
      <c r="CR49" s="682">
        <v>4415173</v>
      </c>
      <c r="CS49" s="669"/>
      <c r="CT49" s="669"/>
      <c r="CU49" s="669"/>
      <c r="CV49" s="669"/>
      <c r="CW49" s="669"/>
      <c r="CX49" s="669"/>
      <c r="CY49" s="698"/>
      <c r="CZ49" s="690">
        <v>100</v>
      </c>
      <c r="DA49" s="699"/>
      <c r="DB49" s="699"/>
      <c r="DC49" s="700"/>
      <c r="DD49" s="701">
        <v>3522835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WOpTiSM+kSvfawASNhBoOQxMKcISK7riqPocf/H9Eo2AxQWMpIWoWncA6y6XqDi1+OocU4leQ99gJ9OhO+sw7g==" saltValue="usni+AxQbKogrLR7atOR9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388</v>
      </c>
      <c r="C7" s="737"/>
      <c r="D7" s="737"/>
      <c r="E7" s="737"/>
      <c r="F7" s="737"/>
      <c r="G7" s="737"/>
      <c r="H7" s="737"/>
      <c r="I7" s="737"/>
      <c r="J7" s="737"/>
      <c r="K7" s="737"/>
      <c r="L7" s="737"/>
      <c r="M7" s="737"/>
      <c r="N7" s="737"/>
      <c r="O7" s="737"/>
      <c r="P7" s="738"/>
      <c r="Q7" s="739">
        <v>4686</v>
      </c>
      <c r="R7" s="740"/>
      <c r="S7" s="740"/>
      <c r="T7" s="740"/>
      <c r="U7" s="740"/>
      <c r="V7" s="740">
        <v>4415</v>
      </c>
      <c r="W7" s="740"/>
      <c r="X7" s="740"/>
      <c r="Y7" s="740"/>
      <c r="Z7" s="740"/>
      <c r="AA7" s="740">
        <v>271</v>
      </c>
      <c r="AB7" s="740"/>
      <c r="AC7" s="740"/>
      <c r="AD7" s="740"/>
      <c r="AE7" s="741"/>
      <c r="AF7" s="742">
        <v>269</v>
      </c>
      <c r="AG7" s="743"/>
      <c r="AH7" s="743"/>
      <c r="AI7" s="743"/>
      <c r="AJ7" s="744"/>
      <c r="AK7" s="745">
        <v>59</v>
      </c>
      <c r="AL7" s="746"/>
      <c r="AM7" s="746"/>
      <c r="AN7" s="746"/>
      <c r="AO7" s="746"/>
      <c r="AP7" s="746">
        <v>5073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t="s">
        <v>602</v>
      </c>
      <c r="BS7" s="733" t="s">
        <v>581</v>
      </c>
      <c r="BT7" s="734"/>
      <c r="BU7" s="734"/>
      <c r="BV7" s="734"/>
      <c r="BW7" s="734"/>
      <c r="BX7" s="734"/>
      <c r="BY7" s="734"/>
      <c r="BZ7" s="734"/>
      <c r="CA7" s="734"/>
      <c r="CB7" s="734"/>
      <c r="CC7" s="734"/>
      <c r="CD7" s="734"/>
      <c r="CE7" s="734"/>
      <c r="CF7" s="734"/>
      <c r="CG7" s="749"/>
      <c r="CH7" s="730">
        <v>-1</v>
      </c>
      <c r="CI7" s="731"/>
      <c r="CJ7" s="731"/>
      <c r="CK7" s="731"/>
      <c r="CL7" s="732"/>
      <c r="CM7" s="730">
        <v>60</v>
      </c>
      <c r="CN7" s="731"/>
      <c r="CO7" s="731"/>
      <c r="CP7" s="731"/>
      <c r="CQ7" s="732"/>
      <c r="CR7" s="730">
        <v>5</v>
      </c>
      <c r="CS7" s="731"/>
      <c r="CT7" s="731"/>
      <c r="CU7" s="731"/>
      <c r="CV7" s="732"/>
      <c r="CW7" s="730" t="s">
        <v>580</v>
      </c>
      <c r="CX7" s="731"/>
      <c r="CY7" s="731"/>
      <c r="CZ7" s="731"/>
      <c r="DA7" s="732"/>
      <c r="DB7" s="730" t="s">
        <v>580</v>
      </c>
      <c r="DC7" s="731"/>
      <c r="DD7" s="731"/>
      <c r="DE7" s="731"/>
      <c r="DF7" s="732"/>
      <c r="DG7" s="730">
        <v>165</v>
      </c>
      <c r="DH7" s="731"/>
      <c r="DI7" s="731"/>
      <c r="DJ7" s="731"/>
      <c r="DK7" s="732"/>
      <c r="DL7" s="730" t="s">
        <v>580</v>
      </c>
      <c r="DM7" s="731"/>
      <c r="DN7" s="731"/>
      <c r="DO7" s="731"/>
      <c r="DP7" s="732"/>
      <c r="DQ7" s="730">
        <v>148</v>
      </c>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582</v>
      </c>
      <c r="BT8" s="761"/>
      <c r="BU8" s="761"/>
      <c r="BV8" s="761"/>
      <c r="BW8" s="761"/>
      <c r="BX8" s="761"/>
      <c r="BY8" s="761"/>
      <c r="BZ8" s="761"/>
      <c r="CA8" s="761"/>
      <c r="CB8" s="761"/>
      <c r="CC8" s="761"/>
      <c r="CD8" s="761"/>
      <c r="CE8" s="761"/>
      <c r="CF8" s="761"/>
      <c r="CG8" s="762"/>
      <c r="CH8" s="763">
        <v>0</v>
      </c>
      <c r="CI8" s="764"/>
      <c r="CJ8" s="764"/>
      <c r="CK8" s="764"/>
      <c r="CL8" s="765"/>
      <c r="CM8" s="763">
        <v>583</v>
      </c>
      <c r="CN8" s="764"/>
      <c r="CO8" s="764"/>
      <c r="CP8" s="764"/>
      <c r="CQ8" s="765"/>
      <c r="CR8" s="763">
        <v>10</v>
      </c>
      <c r="CS8" s="764"/>
      <c r="CT8" s="764"/>
      <c r="CU8" s="764"/>
      <c r="CV8" s="765"/>
      <c r="CW8" s="763">
        <v>30</v>
      </c>
      <c r="CX8" s="764"/>
      <c r="CY8" s="764"/>
      <c r="CZ8" s="764"/>
      <c r="DA8" s="765"/>
      <c r="DB8" s="763" t="s">
        <v>580</v>
      </c>
      <c r="DC8" s="764"/>
      <c r="DD8" s="764"/>
      <c r="DE8" s="764"/>
      <c r="DF8" s="765"/>
      <c r="DG8" s="763" t="s">
        <v>580</v>
      </c>
      <c r="DH8" s="764"/>
      <c r="DI8" s="764"/>
      <c r="DJ8" s="764"/>
      <c r="DK8" s="765"/>
      <c r="DL8" s="763" t="s">
        <v>580</v>
      </c>
      <c r="DM8" s="764"/>
      <c r="DN8" s="764"/>
      <c r="DO8" s="764"/>
      <c r="DP8" s="765"/>
      <c r="DQ8" s="763" t="s">
        <v>580</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390</v>
      </c>
      <c r="B23" s="776" t="s">
        <v>391</v>
      </c>
      <c r="C23" s="777"/>
      <c r="D23" s="777"/>
      <c r="E23" s="777"/>
      <c r="F23" s="777"/>
      <c r="G23" s="777"/>
      <c r="H23" s="777"/>
      <c r="I23" s="777"/>
      <c r="J23" s="777"/>
      <c r="K23" s="777"/>
      <c r="L23" s="777"/>
      <c r="M23" s="777"/>
      <c r="N23" s="777"/>
      <c r="O23" s="777"/>
      <c r="P23" s="778"/>
      <c r="Q23" s="779">
        <v>4686</v>
      </c>
      <c r="R23" s="780"/>
      <c r="S23" s="780"/>
      <c r="T23" s="780"/>
      <c r="U23" s="780"/>
      <c r="V23" s="780">
        <v>4415</v>
      </c>
      <c r="W23" s="780"/>
      <c r="X23" s="780"/>
      <c r="Y23" s="780"/>
      <c r="Z23" s="780"/>
      <c r="AA23" s="780">
        <v>271</v>
      </c>
      <c r="AB23" s="780"/>
      <c r="AC23" s="780"/>
      <c r="AD23" s="780"/>
      <c r="AE23" s="781"/>
      <c r="AF23" s="782">
        <v>269</v>
      </c>
      <c r="AG23" s="780"/>
      <c r="AH23" s="780"/>
      <c r="AI23" s="780"/>
      <c r="AJ23" s="783"/>
      <c r="AK23" s="784"/>
      <c r="AL23" s="785"/>
      <c r="AM23" s="785"/>
      <c r="AN23" s="785"/>
      <c r="AO23" s="785"/>
      <c r="AP23" s="780">
        <v>5073</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402</v>
      </c>
      <c r="C28" s="737"/>
      <c r="D28" s="737"/>
      <c r="E28" s="737"/>
      <c r="F28" s="737"/>
      <c r="G28" s="737"/>
      <c r="H28" s="737"/>
      <c r="I28" s="737"/>
      <c r="J28" s="737"/>
      <c r="K28" s="737"/>
      <c r="L28" s="737"/>
      <c r="M28" s="737"/>
      <c r="N28" s="737"/>
      <c r="O28" s="737"/>
      <c r="P28" s="738"/>
      <c r="Q28" s="809">
        <v>650</v>
      </c>
      <c r="R28" s="810"/>
      <c r="S28" s="810"/>
      <c r="T28" s="810"/>
      <c r="U28" s="810"/>
      <c r="V28" s="810">
        <v>624</v>
      </c>
      <c r="W28" s="810"/>
      <c r="X28" s="810"/>
      <c r="Y28" s="810"/>
      <c r="Z28" s="810"/>
      <c r="AA28" s="810">
        <v>26</v>
      </c>
      <c r="AB28" s="810"/>
      <c r="AC28" s="810"/>
      <c r="AD28" s="810"/>
      <c r="AE28" s="811"/>
      <c r="AF28" s="812">
        <v>26</v>
      </c>
      <c r="AG28" s="810"/>
      <c r="AH28" s="810"/>
      <c r="AI28" s="810"/>
      <c r="AJ28" s="813"/>
      <c r="AK28" s="814">
        <v>42</v>
      </c>
      <c r="AL28" s="815"/>
      <c r="AM28" s="815"/>
      <c r="AN28" s="815"/>
      <c r="AO28" s="815"/>
      <c r="AP28" s="815" t="s">
        <v>580</v>
      </c>
      <c r="AQ28" s="815"/>
      <c r="AR28" s="815"/>
      <c r="AS28" s="815"/>
      <c r="AT28" s="815"/>
      <c r="AU28" s="815" t="s">
        <v>580</v>
      </c>
      <c r="AV28" s="815"/>
      <c r="AW28" s="815"/>
      <c r="AX28" s="815"/>
      <c r="AY28" s="815"/>
      <c r="AZ28" s="816" t="s">
        <v>580</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403</v>
      </c>
      <c r="C29" s="768"/>
      <c r="D29" s="768"/>
      <c r="E29" s="768"/>
      <c r="F29" s="768"/>
      <c r="G29" s="768"/>
      <c r="H29" s="768"/>
      <c r="I29" s="768"/>
      <c r="J29" s="768"/>
      <c r="K29" s="768"/>
      <c r="L29" s="768"/>
      <c r="M29" s="768"/>
      <c r="N29" s="768"/>
      <c r="O29" s="768"/>
      <c r="P29" s="769"/>
      <c r="Q29" s="770">
        <v>517</v>
      </c>
      <c r="R29" s="771"/>
      <c r="S29" s="771"/>
      <c r="T29" s="771"/>
      <c r="U29" s="771"/>
      <c r="V29" s="771">
        <v>501</v>
      </c>
      <c r="W29" s="771"/>
      <c r="X29" s="771"/>
      <c r="Y29" s="771"/>
      <c r="Z29" s="771"/>
      <c r="AA29" s="771">
        <v>16</v>
      </c>
      <c r="AB29" s="771"/>
      <c r="AC29" s="771"/>
      <c r="AD29" s="771"/>
      <c r="AE29" s="772"/>
      <c r="AF29" s="773">
        <v>16</v>
      </c>
      <c r="AG29" s="774"/>
      <c r="AH29" s="774"/>
      <c r="AI29" s="774"/>
      <c r="AJ29" s="775"/>
      <c r="AK29" s="821">
        <v>85</v>
      </c>
      <c r="AL29" s="817"/>
      <c r="AM29" s="817"/>
      <c r="AN29" s="817"/>
      <c r="AO29" s="817"/>
      <c r="AP29" s="817" t="s">
        <v>580</v>
      </c>
      <c r="AQ29" s="817"/>
      <c r="AR29" s="817"/>
      <c r="AS29" s="817"/>
      <c r="AT29" s="817"/>
      <c r="AU29" s="817" t="s">
        <v>580</v>
      </c>
      <c r="AV29" s="817"/>
      <c r="AW29" s="817"/>
      <c r="AX29" s="817"/>
      <c r="AY29" s="817"/>
      <c r="AZ29" s="818" t="s">
        <v>580</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404</v>
      </c>
      <c r="C30" s="768"/>
      <c r="D30" s="768"/>
      <c r="E30" s="768"/>
      <c r="F30" s="768"/>
      <c r="G30" s="768"/>
      <c r="H30" s="768"/>
      <c r="I30" s="768"/>
      <c r="J30" s="768"/>
      <c r="K30" s="768"/>
      <c r="L30" s="768"/>
      <c r="M30" s="768"/>
      <c r="N30" s="768"/>
      <c r="O30" s="768"/>
      <c r="P30" s="769"/>
      <c r="Q30" s="770">
        <v>95</v>
      </c>
      <c r="R30" s="771"/>
      <c r="S30" s="771"/>
      <c r="T30" s="771"/>
      <c r="U30" s="771"/>
      <c r="V30" s="771">
        <v>94</v>
      </c>
      <c r="W30" s="771"/>
      <c r="X30" s="771"/>
      <c r="Y30" s="771"/>
      <c r="Z30" s="771"/>
      <c r="AA30" s="771">
        <v>1</v>
      </c>
      <c r="AB30" s="771"/>
      <c r="AC30" s="771"/>
      <c r="AD30" s="771"/>
      <c r="AE30" s="772"/>
      <c r="AF30" s="773">
        <v>1</v>
      </c>
      <c r="AG30" s="774"/>
      <c r="AH30" s="774"/>
      <c r="AI30" s="774"/>
      <c r="AJ30" s="775"/>
      <c r="AK30" s="821">
        <v>24</v>
      </c>
      <c r="AL30" s="817"/>
      <c r="AM30" s="817"/>
      <c r="AN30" s="817"/>
      <c r="AO30" s="817"/>
      <c r="AP30" s="817" t="s">
        <v>580</v>
      </c>
      <c r="AQ30" s="817"/>
      <c r="AR30" s="817"/>
      <c r="AS30" s="817"/>
      <c r="AT30" s="817"/>
      <c r="AU30" s="817" t="s">
        <v>580</v>
      </c>
      <c r="AV30" s="817"/>
      <c r="AW30" s="817"/>
      <c r="AX30" s="817"/>
      <c r="AY30" s="817"/>
      <c r="AZ30" s="818" t="s">
        <v>580</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405</v>
      </c>
      <c r="C31" s="768"/>
      <c r="D31" s="768"/>
      <c r="E31" s="768"/>
      <c r="F31" s="768"/>
      <c r="G31" s="768"/>
      <c r="H31" s="768"/>
      <c r="I31" s="768"/>
      <c r="J31" s="768"/>
      <c r="K31" s="768"/>
      <c r="L31" s="768"/>
      <c r="M31" s="768"/>
      <c r="N31" s="768"/>
      <c r="O31" s="768"/>
      <c r="P31" s="769"/>
      <c r="Q31" s="770">
        <v>98</v>
      </c>
      <c r="R31" s="771"/>
      <c r="S31" s="771"/>
      <c r="T31" s="771"/>
      <c r="U31" s="771"/>
      <c r="V31" s="771">
        <v>93</v>
      </c>
      <c r="W31" s="771"/>
      <c r="X31" s="771"/>
      <c r="Y31" s="771"/>
      <c r="Z31" s="771"/>
      <c r="AA31" s="771">
        <v>5</v>
      </c>
      <c r="AB31" s="771"/>
      <c r="AC31" s="771"/>
      <c r="AD31" s="771"/>
      <c r="AE31" s="772"/>
      <c r="AF31" s="773">
        <v>5</v>
      </c>
      <c r="AG31" s="774"/>
      <c r="AH31" s="774"/>
      <c r="AI31" s="774"/>
      <c r="AJ31" s="775"/>
      <c r="AK31" s="821">
        <v>7</v>
      </c>
      <c r="AL31" s="817"/>
      <c r="AM31" s="817"/>
      <c r="AN31" s="817"/>
      <c r="AO31" s="817"/>
      <c r="AP31" s="817">
        <v>31</v>
      </c>
      <c r="AQ31" s="817"/>
      <c r="AR31" s="817"/>
      <c r="AS31" s="817"/>
      <c r="AT31" s="817"/>
      <c r="AU31" s="817">
        <v>27</v>
      </c>
      <c r="AV31" s="817"/>
      <c r="AW31" s="817"/>
      <c r="AX31" s="817"/>
      <c r="AY31" s="817"/>
      <c r="AZ31" s="818" t="s">
        <v>580</v>
      </c>
      <c r="BA31" s="818"/>
      <c r="BB31" s="818"/>
      <c r="BC31" s="818"/>
      <c r="BD31" s="818"/>
      <c r="BE31" s="819" t="s">
        <v>406</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407</v>
      </c>
      <c r="C32" s="768"/>
      <c r="D32" s="768"/>
      <c r="E32" s="768"/>
      <c r="F32" s="768"/>
      <c r="G32" s="768"/>
      <c r="H32" s="768"/>
      <c r="I32" s="768"/>
      <c r="J32" s="768"/>
      <c r="K32" s="768"/>
      <c r="L32" s="768"/>
      <c r="M32" s="768"/>
      <c r="N32" s="768"/>
      <c r="O32" s="768"/>
      <c r="P32" s="769"/>
      <c r="Q32" s="770">
        <v>264</v>
      </c>
      <c r="R32" s="771"/>
      <c r="S32" s="771"/>
      <c r="T32" s="771"/>
      <c r="U32" s="771"/>
      <c r="V32" s="771">
        <v>253</v>
      </c>
      <c r="W32" s="771"/>
      <c r="X32" s="771"/>
      <c r="Y32" s="771"/>
      <c r="Z32" s="771"/>
      <c r="AA32" s="771">
        <v>11</v>
      </c>
      <c r="AB32" s="771"/>
      <c r="AC32" s="771"/>
      <c r="AD32" s="771"/>
      <c r="AE32" s="772"/>
      <c r="AF32" s="773">
        <v>11</v>
      </c>
      <c r="AG32" s="774"/>
      <c r="AH32" s="774"/>
      <c r="AI32" s="774"/>
      <c r="AJ32" s="775"/>
      <c r="AK32" s="821">
        <v>81</v>
      </c>
      <c r="AL32" s="817"/>
      <c r="AM32" s="817"/>
      <c r="AN32" s="817"/>
      <c r="AO32" s="817"/>
      <c r="AP32" s="817">
        <v>916</v>
      </c>
      <c r="AQ32" s="817"/>
      <c r="AR32" s="817"/>
      <c r="AS32" s="817"/>
      <c r="AT32" s="817"/>
      <c r="AU32" s="817">
        <v>538</v>
      </c>
      <c r="AV32" s="817"/>
      <c r="AW32" s="817"/>
      <c r="AX32" s="817"/>
      <c r="AY32" s="817"/>
      <c r="AZ32" s="818" t="s">
        <v>580</v>
      </c>
      <c r="BA32" s="818"/>
      <c r="BB32" s="818"/>
      <c r="BC32" s="818"/>
      <c r="BD32" s="818"/>
      <c r="BE32" s="819" t="s">
        <v>408</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409</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390</v>
      </c>
      <c r="B63" s="776" t="s">
        <v>410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58</v>
      </c>
      <c r="AG63" s="831"/>
      <c r="AH63" s="831"/>
      <c r="AI63" s="831"/>
      <c r="AJ63" s="832"/>
      <c r="AK63" s="833"/>
      <c r="AL63" s="828"/>
      <c r="AM63" s="828"/>
      <c r="AN63" s="828"/>
      <c r="AO63" s="828"/>
      <c r="AP63" s="831">
        <v>947</v>
      </c>
      <c r="AQ63" s="831"/>
      <c r="AR63" s="831"/>
      <c r="AS63" s="831"/>
      <c r="AT63" s="831"/>
      <c r="AU63" s="831">
        <v>565</v>
      </c>
      <c r="AV63" s="831"/>
      <c r="AW63" s="831"/>
      <c r="AX63" s="831"/>
      <c r="AY63" s="831"/>
      <c r="AZ63" s="835"/>
      <c r="BA63" s="835"/>
      <c r="BB63" s="835"/>
      <c r="BC63" s="835"/>
      <c r="BD63" s="835"/>
      <c r="BE63" s="836"/>
      <c r="BF63" s="836"/>
      <c r="BG63" s="836"/>
      <c r="BH63" s="836"/>
      <c r="BI63" s="837"/>
      <c r="BJ63" s="838" t="s">
        <v>411</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413</v>
      </c>
      <c r="B66" s="715"/>
      <c r="C66" s="715"/>
      <c r="D66" s="715"/>
      <c r="E66" s="715"/>
      <c r="F66" s="715"/>
      <c r="G66" s="715"/>
      <c r="H66" s="715"/>
      <c r="I66" s="715"/>
      <c r="J66" s="715"/>
      <c r="K66" s="715"/>
      <c r="L66" s="715"/>
      <c r="M66" s="715"/>
      <c r="N66" s="715"/>
      <c r="O66" s="715"/>
      <c r="P66" s="716"/>
      <c r="Q66" s="720" t="s">
        <v>414</v>
      </c>
      <c r="R66" s="721"/>
      <c r="S66" s="721"/>
      <c r="T66" s="721"/>
      <c r="U66" s="722"/>
      <c r="V66" s="720" t="s">
        <v>415</v>
      </c>
      <c r="W66" s="721"/>
      <c r="X66" s="721"/>
      <c r="Y66" s="721"/>
      <c r="Z66" s="722"/>
      <c r="AA66" s="720" t="s">
        <v>416</v>
      </c>
      <c r="AB66" s="721"/>
      <c r="AC66" s="721"/>
      <c r="AD66" s="721"/>
      <c r="AE66" s="722"/>
      <c r="AF66" s="841" t="s">
        <v>417</v>
      </c>
      <c r="AG66" s="802"/>
      <c r="AH66" s="802"/>
      <c r="AI66" s="802"/>
      <c r="AJ66" s="842"/>
      <c r="AK66" s="720" t="s">
        <v>418</v>
      </c>
      <c r="AL66" s="715"/>
      <c r="AM66" s="715"/>
      <c r="AN66" s="715"/>
      <c r="AO66" s="716"/>
      <c r="AP66" s="720" t="s">
        <v>419</v>
      </c>
      <c r="AQ66" s="721"/>
      <c r="AR66" s="721"/>
      <c r="AS66" s="721"/>
      <c r="AT66" s="722"/>
      <c r="AU66" s="720" t="s">
        <v>420</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583</v>
      </c>
      <c r="C68" s="857"/>
      <c r="D68" s="857"/>
      <c r="E68" s="857"/>
      <c r="F68" s="857"/>
      <c r="G68" s="857"/>
      <c r="H68" s="857"/>
      <c r="I68" s="857"/>
      <c r="J68" s="857"/>
      <c r="K68" s="857"/>
      <c r="L68" s="857"/>
      <c r="M68" s="857"/>
      <c r="N68" s="857"/>
      <c r="O68" s="857"/>
      <c r="P68" s="858"/>
      <c r="Q68" s="859">
        <v>410</v>
      </c>
      <c r="R68" s="853"/>
      <c r="S68" s="853"/>
      <c r="T68" s="853"/>
      <c r="U68" s="853"/>
      <c r="V68" s="853">
        <v>388</v>
      </c>
      <c r="W68" s="853"/>
      <c r="X68" s="853"/>
      <c r="Y68" s="853"/>
      <c r="Z68" s="853"/>
      <c r="AA68" s="853">
        <v>22</v>
      </c>
      <c r="AB68" s="853"/>
      <c r="AC68" s="853"/>
      <c r="AD68" s="853"/>
      <c r="AE68" s="853"/>
      <c r="AF68" s="853">
        <v>22</v>
      </c>
      <c r="AG68" s="853"/>
      <c r="AH68" s="853"/>
      <c r="AI68" s="853"/>
      <c r="AJ68" s="853"/>
      <c r="AK68" s="853" t="s">
        <v>600</v>
      </c>
      <c r="AL68" s="853"/>
      <c r="AM68" s="853"/>
      <c r="AN68" s="853"/>
      <c r="AO68" s="853"/>
      <c r="AP68" s="853">
        <v>8</v>
      </c>
      <c r="AQ68" s="853"/>
      <c r="AR68" s="853"/>
      <c r="AS68" s="853"/>
      <c r="AT68" s="853"/>
      <c r="AU68" s="853">
        <v>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584</v>
      </c>
      <c r="C69" s="861"/>
      <c r="D69" s="861"/>
      <c r="E69" s="861"/>
      <c r="F69" s="861"/>
      <c r="G69" s="861"/>
      <c r="H69" s="861"/>
      <c r="I69" s="861"/>
      <c r="J69" s="861"/>
      <c r="K69" s="861"/>
      <c r="L69" s="861"/>
      <c r="M69" s="861"/>
      <c r="N69" s="861"/>
      <c r="O69" s="861"/>
      <c r="P69" s="862"/>
      <c r="Q69" s="863">
        <v>43</v>
      </c>
      <c r="R69" s="817"/>
      <c r="S69" s="817"/>
      <c r="T69" s="817"/>
      <c r="U69" s="817"/>
      <c r="V69" s="817">
        <v>43</v>
      </c>
      <c r="W69" s="817"/>
      <c r="X69" s="817"/>
      <c r="Y69" s="817"/>
      <c r="Z69" s="817"/>
      <c r="AA69" s="817" t="s">
        <v>600</v>
      </c>
      <c r="AB69" s="817"/>
      <c r="AC69" s="817"/>
      <c r="AD69" s="817"/>
      <c r="AE69" s="817"/>
      <c r="AF69" s="817" t="s">
        <v>600</v>
      </c>
      <c r="AG69" s="817"/>
      <c r="AH69" s="817"/>
      <c r="AI69" s="817"/>
      <c r="AJ69" s="817"/>
      <c r="AK69" s="817" t="s">
        <v>600</v>
      </c>
      <c r="AL69" s="817"/>
      <c r="AM69" s="817"/>
      <c r="AN69" s="817"/>
      <c r="AO69" s="817"/>
      <c r="AP69" s="817" t="s">
        <v>580</v>
      </c>
      <c r="AQ69" s="817"/>
      <c r="AR69" s="817"/>
      <c r="AS69" s="817"/>
      <c r="AT69" s="817"/>
      <c r="AU69" s="817" t="s">
        <v>580</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585</v>
      </c>
      <c r="C70" s="861"/>
      <c r="D70" s="861"/>
      <c r="E70" s="861"/>
      <c r="F70" s="861"/>
      <c r="G70" s="861"/>
      <c r="H70" s="861"/>
      <c r="I70" s="861"/>
      <c r="J70" s="861"/>
      <c r="K70" s="861"/>
      <c r="L70" s="861"/>
      <c r="M70" s="861"/>
      <c r="N70" s="861"/>
      <c r="O70" s="861"/>
      <c r="P70" s="862"/>
      <c r="Q70" s="863">
        <v>2437</v>
      </c>
      <c r="R70" s="817"/>
      <c r="S70" s="817"/>
      <c r="T70" s="817"/>
      <c r="U70" s="817"/>
      <c r="V70" s="817">
        <v>2422</v>
      </c>
      <c r="W70" s="817"/>
      <c r="X70" s="817"/>
      <c r="Y70" s="817"/>
      <c r="Z70" s="817"/>
      <c r="AA70" s="817">
        <v>15</v>
      </c>
      <c r="AB70" s="817"/>
      <c r="AC70" s="817"/>
      <c r="AD70" s="817"/>
      <c r="AE70" s="817"/>
      <c r="AF70" s="817">
        <v>15</v>
      </c>
      <c r="AG70" s="817"/>
      <c r="AH70" s="817"/>
      <c r="AI70" s="817"/>
      <c r="AJ70" s="817"/>
      <c r="AK70" s="817">
        <v>64</v>
      </c>
      <c r="AL70" s="817"/>
      <c r="AM70" s="817"/>
      <c r="AN70" s="817"/>
      <c r="AO70" s="817"/>
      <c r="AP70" s="817">
        <v>184</v>
      </c>
      <c r="AQ70" s="817"/>
      <c r="AR70" s="817"/>
      <c r="AS70" s="817"/>
      <c r="AT70" s="817"/>
      <c r="AU70" s="817">
        <v>3</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586</v>
      </c>
      <c r="C71" s="861"/>
      <c r="D71" s="861"/>
      <c r="E71" s="861"/>
      <c r="F71" s="861"/>
      <c r="G71" s="861"/>
      <c r="H71" s="861"/>
      <c r="I71" s="861"/>
      <c r="J71" s="861"/>
      <c r="K71" s="861"/>
      <c r="L71" s="861"/>
      <c r="M71" s="861"/>
      <c r="N71" s="861"/>
      <c r="O71" s="861"/>
      <c r="P71" s="862"/>
      <c r="Q71" s="863">
        <v>357</v>
      </c>
      <c r="R71" s="817"/>
      <c r="S71" s="817"/>
      <c r="T71" s="817"/>
      <c r="U71" s="817"/>
      <c r="V71" s="817">
        <v>91</v>
      </c>
      <c r="W71" s="817"/>
      <c r="X71" s="817"/>
      <c r="Y71" s="817"/>
      <c r="Z71" s="817"/>
      <c r="AA71" s="817">
        <v>266</v>
      </c>
      <c r="AB71" s="817"/>
      <c r="AC71" s="817"/>
      <c r="AD71" s="817"/>
      <c r="AE71" s="817"/>
      <c r="AF71" s="817">
        <v>266</v>
      </c>
      <c r="AG71" s="817"/>
      <c r="AH71" s="817"/>
      <c r="AI71" s="817"/>
      <c r="AJ71" s="817"/>
      <c r="AK71" s="817">
        <v>283</v>
      </c>
      <c r="AL71" s="817"/>
      <c r="AM71" s="817"/>
      <c r="AN71" s="817"/>
      <c r="AO71" s="817"/>
      <c r="AP71" s="817" t="s">
        <v>580</v>
      </c>
      <c r="AQ71" s="817"/>
      <c r="AR71" s="817"/>
      <c r="AS71" s="817"/>
      <c r="AT71" s="817"/>
      <c r="AU71" s="817" t="s">
        <v>580</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587</v>
      </c>
      <c r="C72" s="861"/>
      <c r="D72" s="861"/>
      <c r="E72" s="861"/>
      <c r="F72" s="861"/>
      <c r="G72" s="861"/>
      <c r="H72" s="861"/>
      <c r="I72" s="861"/>
      <c r="J72" s="861"/>
      <c r="K72" s="861"/>
      <c r="L72" s="861"/>
      <c r="M72" s="861"/>
      <c r="N72" s="861"/>
      <c r="O72" s="861"/>
      <c r="P72" s="862"/>
      <c r="Q72" s="863">
        <v>265</v>
      </c>
      <c r="R72" s="817"/>
      <c r="S72" s="817"/>
      <c r="T72" s="817"/>
      <c r="U72" s="817"/>
      <c r="V72" s="817">
        <v>257</v>
      </c>
      <c r="W72" s="817"/>
      <c r="X72" s="817"/>
      <c r="Y72" s="817"/>
      <c r="Z72" s="817"/>
      <c r="AA72" s="817">
        <v>8</v>
      </c>
      <c r="AB72" s="817"/>
      <c r="AC72" s="817"/>
      <c r="AD72" s="817"/>
      <c r="AE72" s="817"/>
      <c r="AF72" s="817">
        <v>8</v>
      </c>
      <c r="AG72" s="817"/>
      <c r="AH72" s="817"/>
      <c r="AI72" s="817"/>
      <c r="AJ72" s="817"/>
      <c r="AK72" s="817">
        <v>43</v>
      </c>
      <c r="AL72" s="817"/>
      <c r="AM72" s="817"/>
      <c r="AN72" s="817"/>
      <c r="AO72" s="817"/>
      <c r="AP72" s="817" t="s">
        <v>580</v>
      </c>
      <c r="AQ72" s="817"/>
      <c r="AR72" s="817"/>
      <c r="AS72" s="817"/>
      <c r="AT72" s="817"/>
      <c r="AU72" s="817" t="s">
        <v>580</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588</v>
      </c>
      <c r="C73" s="861"/>
      <c r="D73" s="861"/>
      <c r="E73" s="861"/>
      <c r="F73" s="861"/>
      <c r="G73" s="861"/>
      <c r="H73" s="861"/>
      <c r="I73" s="861"/>
      <c r="J73" s="861"/>
      <c r="K73" s="861"/>
      <c r="L73" s="861"/>
      <c r="M73" s="861"/>
      <c r="N73" s="861"/>
      <c r="O73" s="861"/>
      <c r="P73" s="862"/>
      <c r="Q73" s="863">
        <v>866</v>
      </c>
      <c r="R73" s="817"/>
      <c r="S73" s="817"/>
      <c r="T73" s="817"/>
      <c r="U73" s="817"/>
      <c r="V73" s="817">
        <v>860</v>
      </c>
      <c r="W73" s="817"/>
      <c r="X73" s="817"/>
      <c r="Y73" s="817"/>
      <c r="Z73" s="817"/>
      <c r="AA73" s="817">
        <v>6</v>
      </c>
      <c r="AB73" s="817"/>
      <c r="AC73" s="817"/>
      <c r="AD73" s="817"/>
      <c r="AE73" s="817"/>
      <c r="AF73" s="817">
        <v>6</v>
      </c>
      <c r="AG73" s="817"/>
      <c r="AH73" s="817"/>
      <c r="AI73" s="817"/>
      <c r="AJ73" s="817"/>
      <c r="AK73" s="817">
        <v>121</v>
      </c>
      <c r="AL73" s="817"/>
      <c r="AM73" s="817"/>
      <c r="AN73" s="817"/>
      <c r="AO73" s="817"/>
      <c r="AP73" s="817" t="s">
        <v>580</v>
      </c>
      <c r="AQ73" s="817"/>
      <c r="AR73" s="817"/>
      <c r="AS73" s="817"/>
      <c r="AT73" s="817"/>
      <c r="AU73" s="817" t="s">
        <v>580</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589</v>
      </c>
      <c r="C74" s="861"/>
      <c r="D74" s="861"/>
      <c r="E74" s="861"/>
      <c r="F74" s="861"/>
      <c r="G74" s="861"/>
      <c r="H74" s="861"/>
      <c r="I74" s="861"/>
      <c r="J74" s="861"/>
      <c r="K74" s="861"/>
      <c r="L74" s="861"/>
      <c r="M74" s="861"/>
      <c r="N74" s="861"/>
      <c r="O74" s="861"/>
      <c r="P74" s="862"/>
      <c r="Q74" s="863">
        <v>189</v>
      </c>
      <c r="R74" s="817"/>
      <c r="S74" s="817"/>
      <c r="T74" s="817"/>
      <c r="U74" s="817"/>
      <c r="V74" s="817">
        <v>186</v>
      </c>
      <c r="W74" s="817"/>
      <c r="X74" s="817"/>
      <c r="Y74" s="817"/>
      <c r="Z74" s="817"/>
      <c r="AA74" s="817">
        <v>3</v>
      </c>
      <c r="AB74" s="817"/>
      <c r="AC74" s="817"/>
      <c r="AD74" s="817"/>
      <c r="AE74" s="817"/>
      <c r="AF74" s="817">
        <v>3</v>
      </c>
      <c r="AG74" s="817"/>
      <c r="AH74" s="817"/>
      <c r="AI74" s="817"/>
      <c r="AJ74" s="817"/>
      <c r="AK74" s="817" t="s">
        <v>600</v>
      </c>
      <c r="AL74" s="817"/>
      <c r="AM74" s="817"/>
      <c r="AN74" s="817"/>
      <c r="AO74" s="817"/>
      <c r="AP74" s="817" t="s">
        <v>580</v>
      </c>
      <c r="AQ74" s="817"/>
      <c r="AR74" s="817"/>
      <c r="AS74" s="817"/>
      <c r="AT74" s="817"/>
      <c r="AU74" s="817" t="s">
        <v>580</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590</v>
      </c>
      <c r="C75" s="861"/>
      <c r="D75" s="861"/>
      <c r="E75" s="861"/>
      <c r="F75" s="861"/>
      <c r="G75" s="861"/>
      <c r="H75" s="861"/>
      <c r="I75" s="861"/>
      <c r="J75" s="861"/>
      <c r="K75" s="861"/>
      <c r="L75" s="861"/>
      <c r="M75" s="861"/>
      <c r="N75" s="861"/>
      <c r="O75" s="861"/>
      <c r="P75" s="862"/>
      <c r="Q75" s="864">
        <v>25</v>
      </c>
      <c r="R75" s="865"/>
      <c r="S75" s="865"/>
      <c r="T75" s="865"/>
      <c r="U75" s="821"/>
      <c r="V75" s="866">
        <v>24</v>
      </c>
      <c r="W75" s="865"/>
      <c r="X75" s="865"/>
      <c r="Y75" s="865"/>
      <c r="Z75" s="821"/>
      <c r="AA75" s="866">
        <v>1</v>
      </c>
      <c r="AB75" s="865"/>
      <c r="AC75" s="865"/>
      <c r="AD75" s="865"/>
      <c r="AE75" s="821"/>
      <c r="AF75" s="866">
        <v>1</v>
      </c>
      <c r="AG75" s="865"/>
      <c r="AH75" s="865"/>
      <c r="AI75" s="865"/>
      <c r="AJ75" s="821"/>
      <c r="AK75" s="866">
        <v>10</v>
      </c>
      <c r="AL75" s="865"/>
      <c r="AM75" s="865"/>
      <c r="AN75" s="865"/>
      <c r="AO75" s="821"/>
      <c r="AP75" s="817" t="s">
        <v>580</v>
      </c>
      <c r="AQ75" s="817"/>
      <c r="AR75" s="817"/>
      <c r="AS75" s="817"/>
      <c r="AT75" s="817"/>
      <c r="AU75" s="817" t="s">
        <v>580</v>
      </c>
      <c r="AV75" s="817"/>
      <c r="AW75" s="817"/>
      <c r="AX75" s="817"/>
      <c r="AY75" s="817"/>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591</v>
      </c>
      <c r="C76" s="861"/>
      <c r="D76" s="861"/>
      <c r="E76" s="861"/>
      <c r="F76" s="861"/>
      <c r="G76" s="861"/>
      <c r="H76" s="861"/>
      <c r="I76" s="861"/>
      <c r="J76" s="861"/>
      <c r="K76" s="861"/>
      <c r="L76" s="861"/>
      <c r="M76" s="861"/>
      <c r="N76" s="861"/>
      <c r="O76" s="861"/>
      <c r="P76" s="862"/>
      <c r="Q76" s="864">
        <v>17</v>
      </c>
      <c r="R76" s="865"/>
      <c r="S76" s="865"/>
      <c r="T76" s="865"/>
      <c r="U76" s="821"/>
      <c r="V76" s="866">
        <v>9</v>
      </c>
      <c r="W76" s="865"/>
      <c r="X76" s="865"/>
      <c r="Y76" s="865"/>
      <c r="Z76" s="821"/>
      <c r="AA76" s="866">
        <v>8</v>
      </c>
      <c r="AB76" s="865"/>
      <c r="AC76" s="865"/>
      <c r="AD76" s="865"/>
      <c r="AE76" s="821"/>
      <c r="AF76" s="866">
        <v>8</v>
      </c>
      <c r="AG76" s="865"/>
      <c r="AH76" s="865"/>
      <c r="AI76" s="865"/>
      <c r="AJ76" s="821"/>
      <c r="AK76" s="866" t="s">
        <v>600</v>
      </c>
      <c r="AL76" s="865"/>
      <c r="AM76" s="865"/>
      <c r="AN76" s="865"/>
      <c r="AO76" s="821"/>
      <c r="AP76" s="817" t="s">
        <v>580</v>
      </c>
      <c r="AQ76" s="817"/>
      <c r="AR76" s="817"/>
      <c r="AS76" s="817"/>
      <c r="AT76" s="817"/>
      <c r="AU76" s="817" t="s">
        <v>580</v>
      </c>
      <c r="AV76" s="817"/>
      <c r="AW76" s="817"/>
      <c r="AX76" s="817"/>
      <c r="AY76" s="817"/>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592</v>
      </c>
      <c r="C77" s="861"/>
      <c r="D77" s="861"/>
      <c r="E77" s="861"/>
      <c r="F77" s="861"/>
      <c r="G77" s="861"/>
      <c r="H77" s="861"/>
      <c r="I77" s="861"/>
      <c r="J77" s="861"/>
      <c r="K77" s="861"/>
      <c r="L77" s="861"/>
      <c r="M77" s="861"/>
      <c r="N77" s="861"/>
      <c r="O77" s="861"/>
      <c r="P77" s="862"/>
      <c r="Q77" s="864">
        <v>26</v>
      </c>
      <c r="R77" s="865"/>
      <c r="S77" s="865"/>
      <c r="T77" s="865"/>
      <c r="U77" s="821"/>
      <c r="V77" s="866">
        <v>25</v>
      </c>
      <c r="W77" s="865"/>
      <c r="X77" s="865"/>
      <c r="Y77" s="865"/>
      <c r="Z77" s="821"/>
      <c r="AA77" s="866">
        <v>0</v>
      </c>
      <c r="AB77" s="865"/>
      <c r="AC77" s="865"/>
      <c r="AD77" s="865"/>
      <c r="AE77" s="821"/>
      <c r="AF77" s="866">
        <v>0</v>
      </c>
      <c r="AG77" s="865"/>
      <c r="AH77" s="865"/>
      <c r="AI77" s="865"/>
      <c r="AJ77" s="821"/>
      <c r="AK77" s="866">
        <v>2</v>
      </c>
      <c r="AL77" s="865"/>
      <c r="AM77" s="865"/>
      <c r="AN77" s="865"/>
      <c r="AO77" s="821"/>
      <c r="AP77" s="817" t="s">
        <v>580</v>
      </c>
      <c r="AQ77" s="817"/>
      <c r="AR77" s="817"/>
      <c r="AS77" s="817"/>
      <c r="AT77" s="817"/>
      <c r="AU77" s="817" t="s">
        <v>580</v>
      </c>
      <c r="AV77" s="817"/>
      <c r="AW77" s="817"/>
      <c r="AX77" s="817"/>
      <c r="AY77" s="817"/>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t="s">
        <v>593</v>
      </c>
      <c r="C78" s="861"/>
      <c r="D78" s="861"/>
      <c r="E78" s="861"/>
      <c r="F78" s="861"/>
      <c r="G78" s="861"/>
      <c r="H78" s="861"/>
      <c r="I78" s="861"/>
      <c r="J78" s="861"/>
      <c r="K78" s="861"/>
      <c r="L78" s="861"/>
      <c r="M78" s="861"/>
      <c r="N78" s="861"/>
      <c r="O78" s="861"/>
      <c r="P78" s="862"/>
      <c r="Q78" s="863">
        <v>38</v>
      </c>
      <c r="R78" s="817"/>
      <c r="S78" s="817"/>
      <c r="T78" s="817"/>
      <c r="U78" s="817"/>
      <c r="V78" s="817">
        <v>38</v>
      </c>
      <c r="W78" s="817"/>
      <c r="X78" s="817"/>
      <c r="Y78" s="817"/>
      <c r="Z78" s="817"/>
      <c r="AA78" s="817">
        <v>0</v>
      </c>
      <c r="AB78" s="817"/>
      <c r="AC78" s="817"/>
      <c r="AD78" s="817"/>
      <c r="AE78" s="817"/>
      <c r="AF78" s="817">
        <v>0</v>
      </c>
      <c r="AG78" s="817"/>
      <c r="AH78" s="817"/>
      <c r="AI78" s="817"/>
      <c r="AJ78" s="817"/>
      <c r="AK78" s="817">
        <v>0</v>
      </c>
      <c r="AL78" s="817"/>
      <c r="AM78" s="817"/>
      <c r="AN78" s="817"/>
      <c r="AO78" s="817"/>
      <c r="AP78" s="817" t="s">
        <v>580</v>
      </c>
      <c r="AQ78" s="817"/>
      <c r="AR78" s="817"/>
      <c r="AS78" s="817"/>
      <c r="AT78" s="817"/>
      <c r="AU78" s="817" t="s">
        <v>580</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t="s">
        <v>594</v>
      </c>
      <c r="C79" s="861"/>
      <c r="D79" s="861"/>
      <c r="E79" s="861"/>
      <c r="F79" s="861"/>
      <c r="G79" s="861"/>
      <c r="H79" s="861"/>
      <c r="I79" s="861"/>
      <c r="J79" s="861"/>
      <c r="K79" s="861"/>
      <c r="L79" s="861"/>
      <c r="M79" s="861"/>
      <c r="N79" s="861"/>
      <c r="O79" s="861"/>
      <c r="P79" s="862"/>
      <c r="Q79" s="863">
        <v>73</v>
      </c>
      <c r="R79" s="817"/>
      <c r="S79" s="817"/>
      <c r="T79" s="817"/>
      <c r="U79" s="817"/>
      <c r="V79" s="817">
        <v>69</v>
      </c>
      <c r="W79" s="817"/>
      <c r="X79" s="817"/>
      <c r="Y79" s="817"/>
      <c r="Z79" s="817"/>
      <c r="AA79" s="817">
        <v>4</v>
      </c>
      <c r="AB79" s="817"/>
      <c r="AC79" s="817"/>
      <c r="AD79" s="817"/>
      <c r="AE79" s="817"/>
      <c r="AF79" s="817">
        <v>4</v>
      </c>
      <c r="AG79" s="817"/>
      <c r="AH79" s="817"/>
      <c r="AI79" s="817"/>
      <c r="AJ79" s="817"/>
      <c r="AK79" s="817">
        <v>6</v>
      </c>
      <c r="AL79" s="817"/>
      <c r="AM79" s="817"/>
      <c r="AN79" s="817"/>
      <c r="AO79" s="817"/>
      <c r="AP79" s="817" t="s">
        <v>580</v>
      </c>
      <c r="AQ79" s="817"/>
      <c r="AR79" s="817"/>
      <c r="AS79" s="817"/>
      <c r="AT79" s="817"/>
      <c r="AU79" s="817" t="s">
        <v>580</v>
      </c>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t="s">
        <v>595</v>
      </c>
      <c r="C80" s="861"/>
      <c r="D80" s="861"/>
      <c r="E80" s="861"/>
      <c r="F80" s="861"/>
      <c r="G80" s="861"/>
      <c r="H80" s="861"/>
      <c r="I80" s="861"/>
      <c r="J80" s="861"/>
      <c r="K80" s="861"/>
      <c r="L80" s="861"/>
      <c r="M80" s="861"/>
      <c r="N80" s="861"/>
      <c r="O80" s="861"/>
      <c r="P80" s="862"/>
      <c r="Q80" s="863">
        <v>246035</v>
      </c>
      <c r="R80" s="817"/>
      <c r="S80" s="817"/>
      <c r="T80" s="817"/>
      <c r="U80" s="817"/>
      <c r="V80" s="817">
        <v>245170</v>
      </c>
      <c r="W80" s="817"/>
      <c r="X80" s="817"/>
      <c r="Y80" s="817"/>
      <c r="Z80" s="817"/>
      <c r="AA80" s="817">
        <v>866</v>
      </c>
      <c r="AB80" s="817"/>
      <c r="AC80" s="817"/>
      <c r="AD80" s="817"/>
      <c r="AE80" s="817"/>
      <c r="AF80" s="817">
        <v>866</v>
      </c>
      <c r="AG80" s="817"/>
      <c r="AH80" s="817"/>
      <c r="AI80" s="817"/>
      <c r="AJ80" s="817"/>
      <c r="AK80" s="817" t="s">
        <v>600</v>
      </c>
      <c r="AL80" s="817"/>
      <c r="AM80" s="817"/>
      <c r="AN80" s="817"/>
      <c r="AO80" s="817"/>
      <c r="AP80" s="817" t="s">
        <v>580</v>
      </c>
      <c r="AQ80" s="817"/>
      <c r="AR80" s="817"/>
      <c r="AS80" s="817"/>
      <c r="AT80" s="817"/>
      <c r="AU80" s="817" t="s">
        <v>580</v>
      </c>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390</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1199</v>
      </c>
      <c r="AG88" s="831"/>
      <c r="AH88" s="831"/>
      <c r="AI88" s="831"/>
      <c r="AJ88" s="831"/>
      <c r="AK88" s="828"/>
      <c r="AL88" s="828"/>
      <c r="AM88" s="828"/>
      <c r="AN88" s="828"/>
      <c r="AO88" s="828"/>
      <c r="AP88" s="831">
        <v>192</v>
      </c>
      <c r="AQ88" s="831"/>
      <c r="AR88" s="831"/>
      <c r="AS88" s="831"/>
      <c r="AT88" s="831"/>
      <c r="AU88" s="831">
        <v>11</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15</v>
      </c>
      <c r="CS102" s="839"/>
      <c r="CT102" s="839"/>
      <c r="CU102" s="839"/>
      <c r="CV102" s="878"/>
      <c r="CW102" s="877" t="s">
        <v>580</v>
      </c>
      <c r="CX102" s="839"/>
      <c r="CY102" s="839"/>
      <c r="CZ102" s="839"/>
      <c r="DA102" s="878"/>
      <c r="DB102" s="877" t="s">
        <v>580</v>
      </c>
      <c r="DC102" s="839"/>
      <c r="DD102" s="839"/>
      <c r="DE102" s="839"/>
      <c r="DF102" s="878"/>
      <c r="DG102" s="877">
        <v>165</v>
      </c>
      <c r="DH102" s="839"/>
      <c r="DI102" s="839"/>
      <c r="DJ102" s="839"/>
      <c r="DK102" s="878"/>
      <c r="DL102" s="877" t="s">
        <v>580</v>
      </c>
      <c r="DM102" s="839"/>
      <c r="DN102" s="839"/>
      <c r="DO102" s="839"/>
      <c r="DP102" s="878"/>
      <c r="DQ102" s="877">
        <v>148</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307</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307</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307</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415513</v>
      </c>
      <c r="AB110" s="887"/>
      <c r="AC110" s="887"/>
      <c r="AD110" s="887"/>
      <c r="AE110" s="888"/>
      <c r="AF110" s="889">
        <v>447834</v>
      </c>
      <c r="AG110" s="887"/>
      <c r="AH110" s="887"/>
      <c r="AI110" s="887"/>
      <c r="AJ110" s="888"/>
      <c r="AK110" s="889">
        <v>521531</v>
      </c>
      <c r="AL110" s="887"/>
      <c r="AM110" s="887"/>
      <c r="AN110" s="887"/>
      <c r="AO110" s="888"/>
      <c r="AP110" s="890">
        <v>24.1</v>
      </c>
      <c r="AQ110" s="891"/>
      <c r="AR110" s="891"/>
      <c r="AS110" s="891"/>
      <c r="AT110" s="892"/>
      <c r="AU110" s="893" t="s">
        <v>75</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5403152</v>
      </c>
      <c r="BR110" s="918"/>
      <c r="BS110" s="918"/>
      <c r="BT110" s="918"/>
      <c r="BU110" s="918"/>
      <c r="BV110" s="918">
        <v>5465631</v>
      </c>
      <c r="BW110" s="918"/>
      <c r="BX110" s="918"/>
      <c r="BY110" s="918"/>
      <c r="BZ110" s="918"/>
      <c r="CA110" s="918">
        <v>5072653</v>
      </c>
      <c r="CB110" s="918"/>
      <c r="CC110" s="918"/>
      <c r="CD110" s="918"/>
      <c r="CE110" s="918"/>
      <c r="CF110" s="931">
        <v>234.5</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439</v>
      </c>
      <c r="DM110" s="918"/>
      <c r="DN110" s="918"/>
      <c r="DO110" s="918"/>
      <c r="DP110" s="918"/>
      <c r="DQ110" s="918" t="s">
        <v>130</v>
      </c>
      <c r="DR110" s="918"/>
      <c r="DS110" s="918"/>
      <c r="DT110" s="918"/>
      <c r="DU110" s="918"/>
      <c r="DV110" s="919" t="s">
        <v>130</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441</v>
      </c>
      <c r="AG111" s="925"/>
      <c r="AH111" s="925"/>
      <c r="AI111" s="925"/>
      <c r="AJ111" s="926"/>
      <c r="AK111" s="927" t="s">
        <v>438</v>
      </c>
      <c r="AL111" s="925"/>
      <c r="AM111" s="925"/>
      <c r="AN111" s="925"/>
      <c r="AO111" s="926"/>
      <c r="AP111" s="928" t="s">
        <v>441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t="s">
        <v>443</v>
      </c>
      <c r="BR111" s="913"/>
      <c r="BS111" s="913"/>
      <c r="BT111" s="913"/>
      <c r="BU111" s="913"/>
      <c r="BV111" s="913" t="s">
        <v>441</v>
      </c>
      <c r="BW111" s="913"/>
      <c r="BX111" s="913"/>
      <c r="BY111" s="913"/>
      <c r="BZ111" s="913"/>
      <c r="CA111" s="913" t="s">
        <v>130</v>
      </c>
      <c r="CB111" s="913"/>
      <c r="CC111" s="913"/>
      <c r="CD111" s="913"/>
      <c r="CE111" s="913"/>
      <c r="CF111" s="907" t="s">
        <v>439</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438</v>
      </c>
      <c r="DH111" s="913"/>
      <c r="DI111" s="913"/>
      <c r="DJ111" s="913"/>
      <c r="DK111" s="913"/>
      <c r="DL111" s="913" t="s">
        <v>439</v>
      </c>
      <c r="DM111" s="913"/>
      <c r="DN111" s="913"/>
      <c r="DO111" s="913"/>
      <c r="DP111" s="913"/>
      <c r="DQ111" s="913" t="s">
        <v>130</v>
      </c>
      <c r="DR111" s="913"/>
      <c r="DS111" s="913"/>
      <c r="DT111" s="913"/>
      <c r="DU111" s="913"/>
      <c r="DV111" s="914" t="s">
        <v>438</v>
      </c>
      <c r="DW111" s="914"/>
      <c r="DX111" s="914"/>
      <c r="DY111" s="914"/>
      <c r="DZ111" s="915"/>
    </row>
    <row r="112" spans="1:131" s="224" customFormat="1" ht="26.25" customHeight="1" x14ac:dyDescent="0.15">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439</v>
      </c>
      <c r="AB112" s="946"/>
      <c r="AC112" s="946"/>
      <c r="AD112" s="946"/>
      <c r="AE112" s="947"/>
      <c r="AF112" s="948" t="s">
        <v>130</v>
      </c>
      <c r="AG112" s="946"/>
      <c r="AH112" s="946"/>
      <c r="AI112" s="946"/>
      <c r="AJ112" s="947"/>
      <c r="AK112" s="948" t="s">
        <v>439</v>
      </c>
      <c r="AL112" s="946"/>
      <c r="AM112" s="946"/>
      <c r="AN112" s="946"/>
      <c r="AO112" s="947"/>
      <c r="AP112" s="949" t="s">
        <v>130</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v>519473</v>
      </c>
      <c r="BR112" s="913"/>
      <c r="BS112" s="913"/>
      <c r="BT112" s="913"/>
      <c r="BU112" s="913"/>
      <c r="BV112" s="913">
        <v>543673</v>
      </c>
      <c r="BW112" s="913"/>
      <c r="BX112" s="913"/>
      <c r="BY112" s="913"/>
      <c r="BZ112" s="913"/>
      <c r="CA112" s="913">
        <v>564520</v>
      </c>
      <c r="CB112" s="913"/>
      <c r="CC112" s="913"/>
      <c r="CD112" s="913"/>
      <c r="CE112" s="913"/>
      <c r="CF112" s="907">
        <v>26.1</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439</v>
      </c>
      <c r="DH112" s="913"/>
      <c r="DI112" s="913"/>
      <c r="DJ112" s="913"/>
      <c r="DK112" s="913"/>
      <c r="DL112" s="913" t="s">
        <v>130</v>
      </c>
      <c r="DM112" s="913"/>
      <c r="DN112" s="913"/>
      <c r="DO112" s="913"/>
      <c r="DP112" s="913"/>
      <c r="DQ112" s="913" t="s">
        <v>130</v>
      </c>
      <c r="DR112" s="913"/>
      <c r="DS112" s="913"/>
      <c r="DT112" s="913"/>
      <c r="DU112" s="913"/>
      <c r="DV112" s="914" t="s">
        <v>438</v>
      </c>
      <c r="DW112" s="914"/>
      <c r="DX112" s="914"/>
      <c r="DY112" s="914"/>
      <c r="DZ112" s="915"/>
    </row>
    <row r="113" spans="1:130" s="224" customFormat="1" ht="26.25" customHeight="1" x14ac:dyDescent="0.15">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34754</v>
      </c>
      <c r="AB113" s="925"/>
      <c r="AC113" s="925"/>
      <c r="AD113" s="925"/>
      <c r="AE113" s="926"/>
      <c r="AF113" s="927">
        <v>33620</v>
      </c>
      <c r="AG113" s="925"/>
      <c r="AH113" s="925"/>
      <c r="AI113" s="925"/>
      <c r="AJ113" s="926"/>
      <c r="AK113" s="927">
        <v>32714</v>
      </c>
      <c r="AL113" s="925"/>
      <c r="AM113" s="925"/>
      <c r="AN113" s="925"/>
      <c r="AO113" s="926"/>
      <c r="AP113" s="928">
        <v>1.5</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v>8000</v>
      </c>
      <c r="BR113" s="913"/>
      <c r="BS113" s="913"/>
      <c r="BT113" s="913"/>
      <c r="BU113" s="913"/>
      <c r="BV113" s="913">
        <v>10459</v>
      </c>
      <c r="BW113" s="913"/>
      <c r="BX113" s="913"/>
      <c r="BY113" s="913"/>
      <c r="BZ113" s="913"/>
      <c r="CA113" s="913">
        <v>10174</v>
      </c>
      <c r="CB113" s="913"/>
      <c r="CC113" s="913"/>
      <c r="CD113" s="913"/>
      <c r="CE113" s="913"/>
      <c r="CF113" s="907">
        <v>0.5</v>
      </c>
      <c r="CG113" s="908"/>
      <c r="CH113" s="908"/>
      <c r="CI113" s="908"/>
      <c r="CJ113" s="908"/>
      <c r="CK113" s="935"/>
      <c r="CL113" s="93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439</v>
      </c>
      <c r="DH113" s="946"/>
      <c r="DI113" s="946"/>
      <c r="DJ113" s="946"/>
      <c r="DK113" s="947"/>
      <c r="DL113" s="948" t="s">
        <v>130</v>
      </c>
      <c r="DM113" s="946"/>
      <c r="DN113" s="946"/>
      <c r="DO113" s="946"/>
      <c r="DP113" s="947"/>
      <c r="DQ113" s="948" t="s">
        <v>130</v>
      </c>
      <c r="DR113" s="946"/>
      <c r="DS113" s="946"/>
      <c r="DT113" s="946"/>
      <c r="DU113" s="947"/>
      <c r="DV113" s="949" t="s">
        <v>130</v>
      </c>
      <c r="DW113" s="950"/>
      <c r="DX113" s="950"/>
      <c r="DY113" s="950"/>
      <c r="DZ113" s="951"/>
    </row>
    <row r="114" spans="1:130" s="224" customFormat="1" ht="26.25" customHeight="1" x14ac:dyDescent="0.15">
      <c r="A114" s="941"/>
      <c r="B114" s="942"/>
      <c r="C114" s="910" t="s">
        <v>452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147</v>
      </c>
      <c r="AB114" s="946"/>
      <c r="AC114" s="946"/>
      <c r="AD114" s="946"/>
      <c r="AE114" s="947"/>
      <c r="AF114" s="948">
        <v>25</v>
      </c>
      <c r="AG114" s="946"/>
      <c r="AH114" s="946"/>
      <c r="AI114" s="946"/>
      <c r="AJ114" s="947"/>
      <c r="AK114" s="948">
        <v>469</v>
      </c>
      <c r="AL114" s="946"/>
      <c r="AM114" s="946"/>
      <c r="AN114" s="946"/>
      <c r="AO114" s="947"/>
      <c r="AP114" s="949">
        <v>0</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498416</v>
      </c>
      <c r="BR114" s="913"/>
      <c r="BS114" s="913"/>
      <c r="BT114" s="913"/>
      <c r="BU114" s="913"/>
      <c r="BV114" s="913">
        <v>533827</v>
      </c>
      <c r="BW114" s="913"/>
      <c r="BX114" s="913"/>
      <c r="BY114" s="913"/>
      <c r="BZ114" s="913"/>
      <c r="CA114" s="913">
        <v>525247</v>
      </c>
      <c r="CB114" s="913"/>
      <c r="CC114" s="913"/>
      <c r="CD114" s="913"/>
      <c r="CE114" s="913"/>
      <c r="CF114" s="907">
        <v>24.3</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438</v>
      </c>
      <c r="DH114" s="946"/>
      <c r="DI114" s="946"/>
      <c r="DJ114" s="946"/>
      <c r="DK114" s="947"/>
      <c r="DL114" s="948" t="s">
        <v>439</v>
      </c>
      <c r="DM114" s="946"/>
      <c r="DN114" s="946"/>
      <c r="DO114" s="946"/>
      <c r="DP114" s="947"/>
      <c r="DQ114" s="948" t="s">
        <v>438</v>
      </c>
      <c r="DR114" s="946"/>
      <c r="DS114" s="946"/>
      <c r="DT114" s="946"/>
      <c r="DU114" s="947"/>
      <c r="DV114" s="949" t="s">
        <v>438</v>
      </c>
      <c r="DW114" s="950"/>
      <c r="DX114" s="950"/>
      <c r="DY114" s="950"/>
      <c r="DZ114" s="951"/>
    </row>
    <row r="115" spans="1:130" s="224" customFormat="1" ht="26.25" customHeight="1" x14ac:dyDescent="0.15">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130</v>
      </c>
      <c r="AB115" s="925"/>
      <c r="AC115" s="925"/>
      <c r="AD115" s="925"/>
      <c r="AE115" s="926"/>
      <c r="AF115" s="927" t="s">
        <v>439</v>
      </c>
      <c r="AG115" s="925"/>
      <c r="AH115" s="925"/>
      <c r="AI115" s="925"/>
      <c r="AJ115" s="926"/>
      <c r="AK115" s="927" t="s">
        <v>438</v>
      </c>
      <c r="AL115" s="925"/>
      <c r="AM115" s="925"/>
      <c r="AN115" s="925"/>
      <c r="AO115" s="926"/>
      <c r="AP115" s="928" t="s">
        <v>438</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v>174815</v>
      </c>
      <c r="BR115" s="913"/>
      <c r="BS115" s="913"/>
      <c r="BT115" s="913"/>
      <c r="BU115" s="913"/>
      <c r="BV115" s="913">
        <v>164233</v>
      </c>
      <c r="BW115" s="913"/>
      <c r="BX115" s="913"/>
      <c r="BY115" s="913"/>
      <c r="BZ115" s="913"/>
      <c r="CA115" s="913">
        <v>148288</v>
      </c>
      <c r="CB115" s="913"/>
      <c r="CC115" s="913"/>
      <c r="CD115" s="913"/>
      <c r="CE115" s="913"/>
      <c r="CF115" s="907">
        <v>6.9</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438</v>
      </c>
      <c r="DH115" s="946"/>
      <c r="DI115" s="946"/>
      <c r="DJ115" s="946"/>
      <c r="DK115" s="947"/>
      <c r="DL115" s="948" t="s">
        <v>411</v>
      </c>
      <c r="DM115" s="946"/>
      <c r="DN115" s="946"/>
      <c r="DO115" s="946"/>
      <c r="DP115" s="947"/>
      <c r="DQ115" s="948" t="s">
        <v>130</v>
      </c>
      <c r="DR115" s="946"/>
      <c r="DS115" s="946"/>
      <c r="DT115" s="946"/>
      <c r="DU115" s="947"/>
      <c r="DV115" s="949" t="s">
        <v>438</v>
      </c>
      <c r="DW115" s="950"/>
      <c r="DX115" s="950"/>
      <c r="DY115" s="950"/>
      <c r="DZ115" s="951"/>
    </row>
    <row r="116" spans="1:130" s="224" customFormat="1" ht="26.25" customHeight="1" x14ac:dyDescent="0.15">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130</v>
      </c>
      <c r="AB116" s="946"/>
      <c r="AC116" s="946"/>
      <c r="AD116" s="946"/>
      <c r="AE116" s="947"/>
      <c r="AF116" s="948" t="s">
        <v>438</v>
      </c>
      <c r="AG116" s="946"/>
      <c r="AH116" s="946"/>
      <c r="AI116" s="946"/>
      <c r="AJ116" s="947"/>
      <c r="AK116" s="948" t="s">
        <v>438</v>
      </c>
      <c r="AL116" s="946"/>
      <c r="AM116" s="946"/>
      <c r="AN116" s="946"/>
      <c r="AO116" s="947"/>
      <c r="AP116" s="949" t="s">
        <v>130</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130</v>
      </c>
      <c r="BR116" s="913"/>
      <c r="BS116" s="913"/>
      <c r="BT116" s="913"/>
      <c r="BU116" s="913"/>
      <c r="BV116" s="913" t="s">
        <v>443</v>
      </c>
      <c r="BW116" s="913"/>
      <c r="BX116" s="913"/>
      <c r="BY116" s="913"/>
      <c r="BZ116" s="913"/>
      <c r="CA116" s="913" t="s">
        <v>438</v>
      </c>
      <c r="CB116" s="913"/>
      <c r="CC116" s="913"/>
      <c r="CD116" s="913"/>
      <c r="CE116" s="913"/>
      <c r="CF116" s="907" t="s">
        <v>130</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439</v>
      </c>
      <c r="DH116" s="946"/>
      <c r="DI116" s="946"/>
      <c r="DJ116" s="946"/>
      <c r="DK116" s="947"/>
      <c r="DL116" s="948" t="s">
        <v>438</v>
      </c>
      <c r="DM116" s="946"/>
      <c r="DN116" s="946"/>
      <c r="DO116" s="946"/>
      <c r="DP116" s="947"/>
      <c r="DQ116" s="948" t="s">
        <v>411</v>
      </c>
      <c r="DR116" s="946"/>
      <c r="DS116" s="946"/>
      <c r="DT116" s="946"/>
      <c r="DU116" s="947"/>
      <c r="DV116" s="949" t="s">
        <v>130</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450414</v>
      </c>
      <c r="AB117" s="966"/>
      <c r="AC117" s="966"/>
      <c r="AD117" s="966"/>
      <c r="AE117" s="967"/>
      <c r="AF117" s="968">
        <v>481479</v>
      </c>
      <c r="AG117" s="966"/>
      <c r="AH117" s="966"/>
      <c r="AI117" s="966"/>
      <c r="AJ117" s="967"/>
      <c r="AK117" s="968">
        <v>554714</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439</v>
      </c>
      <c r="DR117" s="946"/>
      <c r="DS117" s="946"/>
      <c r="DT117" s="946"/>
      <c r="DU117" s="947"/>
      <c r="DV117" s="949" t="s">
        <v>130</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307</v>
      </c>
      <c r="AL118" s="880"/>
      <c r="AM118" s="880"/>
      <c r="AN118" s="880"/>
      <c r="AO118" s="881"/>
      <c r="AP118" s="957" t="s">
        <v>432</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130</v>
      </c>
      <c r="BW118" s="987"/>
      <c r="BX118" s="987"/>
      <c r="BY118" s="987"/>
      <c r="BZ118" s="987"/>
      <c r="CA118" s="987" t="s">
        <v>130</v>
      </c>
      <c r="CB118" s="987"/>
      <c r="CC118" s="987"/>
      <c r="CD118" s="987"/>
      <c r="CE118" s="987"/>
      <c r="CF118" s="907" t="s">
        <v>130</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439</v>
      </c>
      <c r="DH118" s="946"/>
      <c r="DI118" s="946"/>
      <c r="DJ118" s="946"/>
      <c r="DK118" s="947"/>
      <c r="DL118" s="948" t="s">
        <v>130</v>
      </c>
      <c r="DM118" s="946"/>
      <c r="DN118" s="946"/>
      <c r="DO118" s="946"/>
      <c r="DP118" s="947"/>
      <c r="DQ118" s="948" t="s">
        <v>130</v>
      </c>
      <c r="DR118" s="946"/>
      <c r="DS118" s="946"/>
      <c r="DT118" s="946"/>
      <c r="DU118" s="947"/>
      <c r="DV118" s="949" t="s">
        <v>130</v>
      </c>
      <c r="DW118" s="950"/>
      <c r="DX118" s="950"/>
      <c r="DY118" s="950"/>
      <c r="DZ118" s="951"/>
    </row>
    <row r="119" spans="1:130" s="224" customFormat="1" ht="26.25" customHeight="1" x14ac:dyDescent="0.15">
      <c r="A119" s="1043"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411</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466</v>
      </c>
      <c r="BP119" s="992"/>
      <c r="BQ119" s="986">
        <v>6603856</v>
      </c>
      <c r="BR119" s="987"/>
      <c r="BS119" s="987"/>
      <c r="BT119" s="987"/>
      <c r="BU119" s="987"/>
      <c r="BV119" s="987">
        <v>6717823</v>
      </c>
      <c r="BW119" s="987"/>
      <c r="BX119" s="987"/>
      <c r="BY119" s="987"/>
      <c r="BZ119" s="987"/>
      <c r="CA119" s="987">
        <v>6320882</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443</v>
      </c>
      <c r="DH119" s="973"/>
      <c r="DI119" s="973"/>
      <c r="DJ119" s="973"/>
      <c r="DK119" s="974"/>
      <c r="DL119" s="972" t="s">
        <v>443</v>
      </c>
      <c r="DM119" s="973"/>
      <c r="DN119" s="973"/>
      <c r="DO119" s="973"/>
      <c r="DP119" s="974"/>
      <c r="DQ119" s="972" t="s">
        <v>443</v>
      </c>
      <c r="DR119" s="973"/>
      <c r="DS119" s="973"/>
      <c r="DT119" s="973"/>
      <c r="DU119" s="974"/>
      <c r="DV119" s="975" t="s">
        <v>443</v>
      </c>
      <c r="DW119" s="976"/>
      <c r="DX119" s="976"/>
      <c r="DY119" s="976"/>
      <c r="DZ119" s="977"/>
    </row>
    <row r="120" spans="1:130" s="224" customFormat="1" ht="26.25" customHeight="1" x14ac:dyDescent="0.15">
      <c r="A120" s="1044"/>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443</v>
      </c>
      <c r="AB120" s="946"/>
      <c r="AC120" s="946"/>
      <c r="AD120" s="946"/>
      <c r="AE120" s="947"/>
      <c r="AF120" s="948" t="s">
        <v>443</v>
      </c>
      <c r="AG120" s="946"/>
      <c r="AH120" s="946"/>
      <c r="AI120" s="946"/>
      <c r="AJ120" s="947"/>
      <c r="AK120" s="948" t="s">
        <v>130</v>
      </c>
      <c r="AL120" s="946"/>
      <c r="AM120" s="946"/>
      <c r="AN120" s="946"/>
      <c r="AO120" s="947"/>
      <c r="AP120" s="949" t="s">
        <v>443</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1634617</v>
      </c>
      <c r="BR120" s="918"/>
      <c r="BS120" s="918"/>
      <c r="BT120" s="918"/>
      <c r="BU120" s="918"/>
      <c r="BV120" s="918">
        <v>1901743</v>
      </c>
      <c r="BW120" s="918"/>
      <c r="BX120" s="918"/>
      <c r="BY120" s="918"/>
      <c r="BZ120" s="918"/>
      <c r="CA120" s="918">
        <v>2373736</v>
      </c>
      <c r="CB120" s="918"/>
      <c r="CC120" s="918"/>
      <c r="CD120" s="918"/>
      <c r="CE120" s="918"/>
      <c r="CF120" s="931">
        <v>109.7</v>
      </c>
      <c r="CG120" s="932"/>
      <c r="CH120" s="932"/>
      <c r="CI120" s="932"/>
      <c r="CJ120" s="932"/>
      <c r="CK120" s="993" t="s">
        <v>470</v>
      </c>
      <c r="CL120" s="994"/>
      <c r="CM120" s="994"/>
      <c r="CN120" s="994"/>
      <c r="CO120" s="995"/>
      <c r="CP120" s="1001" t="s">
        <v>471</v>
      </c>
      <c r="CQ120" s="1002"/>
      <c r="CR120" s="1002"/>
      <c r="CS120" s="1002"/>
      <c r="CT120" s="1002"/>
      <c r="CU120" s="1002"/>
      <c r="CV120" s="1002"/>
      <c r="CW120" s="1002"/>
      <c r="CX120" s="1002"/>
      <c r="CY120" s="1002"/>
      <c r="CZ120" s="1002"/>
      <c r="DA120" s="1002"/>
      <c r="DB120" s="1002"/>
      <c r="DC120" s="1002"/>
      <c r="DD120" s="1002"/>
      <c r="DE120" s="1002"/>
      <c r="DF120" s="1003"/>
      <c r="DG120" s="917">
        <v>502094</v>
      </c>
      <c r="DH120" s="918"/>
      <c r="DI120" s="918"/>
      <c r="DJ120" s="918"/>
      <c r="DK120" s="918"/>
      <c r="DL120" s="918">
        <v>521417</v>
      </c>
      <c r="DM120" s="918"/>
      <c r="DN120" s="918"/>
      <c r="DO120" s="918"/>
      <c r="DP120" s="918"/>
      <c r="DQ120" s="918">
        <v>537537</v>
      </c>
      <c r="DR120" s="918"/>
      <c r="DS120" s="918"/>
      <c r="DT120" s="918"/>
      <c r="DU120" s="918"/>
      <c r="DV120" s="919">
        <v>24.8</v>
      </c>
      <c r="DW120" s="919"/>
      <c r="DX120" s="919"/>
      <c r="DY120" s="919"/>
      <c r="DZ120" s="920"/>
    </row>
    <row r="121" spans="1:130" s="224" customFormat="1" ht="26.25" customHeight="1" x14ac:dyDescent="0.15">
      <c r="A121" s="1044"/>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443</v>
      </c>
      <c r="AB121" s="946"/>
      <c r="AC121" s="946"/>
      <c r="AD121" s="946"/>
      <c r="AE121" s="947"/>
      <c r="AF121" s="948" t="s">
        <v>443</v>
      </c>
      <c r="AG121" s="946"/>
      <c r="AH121" s="946"/>
      <c r="AI121" s="946"/>
      <c r="AJ121" s="947"/>
      <c r="AK121" s="948" t="s">
        <v>443</v>
      </c>
      <c r="AL121" s="946"/>
      <c r="AM121" s="946"/>
      <c r="AN121" s="946"/>
      <c r="AO121" s="947"/>
      <c r="AP121" s="949" t="s">
        <v>443</v>
      </c>
      <c r="AQ121" s="950"/>
      <c r="AR121" s="950"/>
      <c r="AS121" s="950"/>
      <c r="AT121" s="951"/>
      <c r="AU121" s="981"/>
      <c r="AV121" s="982"/>
      <c r="AW121" s="982"/>
      <c r="AX121" s="982"/>
      <c r="AY121" s="983"/>
      <c r="AZ121" s="909" t="s">
        <v>473</v>
      </c>
      <c r="BA121" s="910"/>
      <c r="BB121" s="910"/>
      <c r="BC121" s="910"/>
      <c r="BD121" s="910"/>
      <c r="BE121" s="910"/>
      <c r="BF121" s="910"/>
      <c r="BG121" s="910"/>
      <c r="BH121" s="910"/>
      <c r="BI121" s="910"/>
      <c r="BJ121" s="910"/>
      <c r="BK121" s="910"/>
      <c r="BL121" s="910"/>
      <c r="BM121" s="910"/>
      <c r="BN121" s="910"/>
      <c r="BO121" s="910"/>
      <c r="BP121" s="911"/>
      <c r="BQ121" s="912">
        <v>377359</v>
      </c>
      <c r="BR121" s="913"/>
      <c r="BS121" s="913"/>
      <c r="BT121" s="913"/>
      <c r="BU121" s="913"/>
      <c r="BV121" s="913">
        <v>611917</v>
      </c>
      <c r="BW121" s="913"/>
      <c r="BX121" s="913"/>
      <c r="BY121" s="913"/>
      <c r="BZ121" s="913"/>
      <c r="CA121" s="913">
        <v>588570</v>
      </c>
      <c r="CB121" s="913"/>
      <c r="CC121" s="913"/>
      <c r="CD121" s="913"/>
      <c r="CE121" s="913"/>
      <c r="CF121" s="907">
        <v>27.2</v>
      </c>
      <c r="CG121" s="908"/>
      <c r="CH121" s="908"/>
      <c r="CI121" s="908"/>
      <c r="CJ121" s="908"/>
      <c r="CK121" s="996"/>
      <c r="CL121" s="997"/>
      <c r="CM121" s="997"/>
      <c r="CN121" s="997"/>
      <c r="CO121" s="998"/>
      <c r="CP121" s="1006" t="s">
        <v>474</v>
      </c>
      <c r="CQ121" s="1007"/>
      <c r="CR121" s="1007"/>
      <c r="CS121" s="1007"/>
      <c r="CT121" s="1007"/>
      <c r="CU121" s="1007"/>
      <c r="CV121" s="1007"/>
      <c r="CW121" s="1007"/>
      <c r="CX121" s="1007"/>
      <c r="CY121" s="1007"/>
      <c r="CZ121" s="1007"/>
      <c r="DA121" s="1007"/>
      <c r="DB121" s="1007"/>
      <c r="DC121" s="1007"/>
      <c r="DD121" s="1007"/>
      <c r="DE121" s="1007"/>
      <c r="DF121" s="1008"/>
      <c r="DG121" s="912">
        <v>17379</v>
      </c>
      <c r="DH121" s="913"/>
      <c r="DI121" s="913"/>
      <c r="DJ121" s="913"/>
      <c r="DK121" s="913"/>
      <c r="DL121" s="913">
        <v>22256</v>
      </c>
      <c r="DM121" s="913"/>
      <c r="DN121" s="913"/>
      <c r="DO121" s="913"/>
      <c r="DP121" s="913"/>
      <c r="DQ121" s="913">
        <v>26983</v>
      </c>
      <c r="DR121" s="913"/>
      <c r="DS121" s="913"/>
      <c r="DT121" s="913"/>
      <c r="DU121" s="913"/>
      <c r="DV121" s="914">
        <v>1.2</v>
      </c>
      <c r="DW121" s="914"/>
      <c r="DX121" s="914"/>
      <c r="DY121" s="914"/>
      <c r="DZ121" s="915"/>
    </row>
    <row r="122" spans="1:130" s="224" customFormat="1" ht="26.25" customHeight="1" x14ac:dyDescent="0.15">
      <c r="A122" s="1044"/>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443</v>
      </c>
      <c r="AB122" s="946"/>
      <c r="AC122" s="946"/>
      <c r="AD122" s="946"/>
      <c r="AE122" s="947"/>
      <c r="AF122" s="948" t="s">
        <v>443</v>
      </c>
      <c r="AG122" s="946"/>
      <c r="AH122" s="946"/>
      <c r="AI122" s="946"/>
      <c r="AJ122" s="947"/>
      <c r="AK122" s="948" t="s">
        <v>443</v>
      </c>
      <c r="AL122" s="946"/>
      <c r="AM122" s="946"/>
      <c r="AN122" s="946"/>
      <c r="AO122" s="947"/>
      <c r="AP122" s="949" t="s">
        <v>443</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3586899</v>
      </c>
      <c r="BR122" s="987"/>
      <c r="BS122" s="987"/>
      <c r="BT122" s="987"/>
      <c r="BU122" s="987"/>
      <c r="BV122" s="987">
        <v>3481202</v>
      </c>
      <c r="BW122" s="987"/>
      <c r="BX122" s="987"/>
      <c r="BY122" s="987"/>
      <c r="BZ122" s="987"/>
      <c r="CA122" s="987">
        <v>3304483</v>
      </c>
      <c r="CB122" s="987"/>
      <c r="CC122" s="987"/>
      <c r="CD122" s="987"/>
      <c r="CE122" s="987"/>
      <c r="CF122" s="1004">
        <v>152.80000000000001</v>
      </c>
      <c r="CG122" s="1005"/>
      <c r="CH122" s="1005"/>
      <c r="CI122" s="1005"/>
      <c r="CJ122" s="1005"/>
      <c r="CK122" s="996"/>
      <c r="CL122" s="997"/>
      <c r="CM122" s="997"/>
      <c r="CN122" s="997"/>
      <c r="CO122" s="998"/>
      <c r="CP122" s="1006" t="s">
        <v>403</v>
      </c>
      <c r="CQ122" s="1007"/>
      <c r="CR122" s="1007"/>
      <c r="CS122" s="1007"/>
      <c r="CT122" s="1007"/>
      <c r="CU122" s="1007"/>
      <c r="CV122" s="1007"/>
      <c r="CW122" s="1007"/>
      <c r="CX122" s="1007"/>
      <c r="CY122" s="1007"/>
      <c r="CZ122" s="1007"/>
      <c r="DA122" s="1007"/>
      <c r="DB122" s="1007"/>
      <c r="DC122" s="1007"/>
      <c r="DD122" s="1007"/>
      <c r="DE122" s="1007"/>
      <c r="DF122" s="1008"/>
      <c r="DG122" s="912" t="s">
        <v>411</v>
      </c>
      <c r="DH122" s="913"/>
      <c r="DI122" s="913"/>
      <c r="DJ122" s="913"/>
      <c r="DK122" s="913"/>
      <c r="DL122" s="913" t="s">
        <v>411</v>
      </c>
      <c r="DM122" s="913"/>
      <c r="DN122" s="913"/>
      <c r="DO122" s="913"/>
      <c r="DP122" s="913"/>
      <c r="DQ122" s="913" t="s">
        <v>411</v>
      </c>
      <c r="DR122" s="913"/>
      <c r="DS122" s="913"/>
      <c r="DT122" s="913"/>
      <c r="DU122" s="913"/>
      <c r="DV122" s="914" t="s">
        <v>411</v>
      </c>
      <c r="DW122" s="914"/>
      <c r="DX122" s="914"/>
      <c r="DY122" s="914"/>
      <c r="DZ122" s="915"/>
    </row>
    <row r="123" spans="1:130" s="224" customFormat="1" ht="26.25" customHeight="1" x14ac:dyDescent="0.15">
      <c r="A123" s="1044"/>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443</v>
      </c>
      <c r="AB123" s="946"/>
      <c r="AC123" s="946"/>
      <c r="AD123" s="946"/>
      <c r="AE123" s="947"/>
      <c r="AF123" s="948" t="s">
        <v>411</v>
      </c>
      <c r="AG123" s="946"/>
      <c r="AH123" s="946"/>
      <c r="AI123" s="946"/>
      <c r="AJ123" s="947"/>
      <c r="AK123" s="948" t="s">
        <v>411</v>
      </c>
      <c r="AL123" s="946"/>
      <c r="AM123" s="946"/>
      <c r="AN123" s="946"/>
      <c r="AO123" s="947"/>
      <c r="AP123" s="949" t="s">
        <v>411</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476</v>
      </c>
      <c r="BP123" s="992"/>
      <c r="BQ123" s="1050">
        <v>5598875</v>
      </c>
      <c r="BR123" s="1051"/>
      <c r="BS123" s="1051"/>
      <c r="BT123" s="1051"/>
      <c r="BU123" s="1051"/>
      <c r="BV123" s="1051">
        <v>5994862</v>
      </c>
      <c r="BW123" s="1051"/>
      <c r="BX123" s="1051"/>
      <c r="BY123" s="1051"/>
      <c r="BZ123" s="1051"/>
      <c r="CA123" s="1051">
        <v>6266789</v>
      </c>
      <c r="CB123" s="1051"/>
      <c r="CC123" s="1051"/>
      <c r="CD123" s="1051"/>
      <c r="CE123" s="1051"/>
      <c r="CF123" s="988"/>
      <c r="CG123" s="989"/>
      <c r="CH123" s="989"/>
      <c r="CI123" s="989"/>
      <c r="CJ123" s="990"/>
      <c r="CK123" s="996"/>
      <c r="CL123" s="997"/>
      <c r="CM123" s="997"/>
      <c r="CN123" s="997"/>
      <c r="CO123" s="998"/>
      <c r="CP123" s="1006" t="s">
        <v>477</v>
      </c>
      <c r="CQ123" s="1007"/>
      <c r="CR123" s="1007"/>
      <c r="CS123" s="1007"/>
      <c r="CT123" s="1007"/>
      <c r="CU123" s="1007"/>
      <c r="CV123" s="1007"/>
      <c r="CW123" s="1007"/>
      <c r="CX123" s="1007"/>
      <c r="CY123" s="1007"/>
      <c r="CZ123" s="1007"/>
      <c r="DA123" s="1007"/>
      <c r="DB123" s="1007"/>
      <c r="DC123" s="1007"/>
      <c r="DD123" s="1007"/>
      <c r="DE123" s="1007"/>
      <c r="DF123" s="1008"/>
      <c r="DG123" s="945" t="s">
        <v>478</v>
      </c>
      <c r="DH123" s="946"/>
      <c r="DI123" s="946"/>
      <c r="DJ123" s="946"/>
      <c r="DK123" s="947"/>
      <c r="DL123" s="948" t="s">
        <v>130</v>
      </c>
      <c r="DM123" s="946"/>
      <c r="DN123" s="946"/>
      <c r="DO123" s="946"/>
      <c r="DP123" s="947"/>
      <c r="DQ123" s="948" t="s">
        <v>479</v>
      </c>
      <c r="DR123" s="946"/>
      <c r="DS123" s="946"/>
      <c r="DT123" s="946"/>
      <c r="DU123" s="947"/>
      <c r="DV123" s="949" t="s">
        <v>130</v>
      </c>
      <c r="DW123" s="950"/>
      <c r="DX123" s="950"/>
      <c r="DY123" s="950"/>
      <c r="DZ123" s="951"/>
    </row>
    <row r="124" spans="1:130" s="224" customFormat="1" ht="26.25" customHeight="1" thickBot="1" x14ac:dyDescent="0.2">
      <c r="A124" s="1044"/>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480</v>
      </c>
      <c r="AG124" s="946"/>
      <c r="AH124" s="946"/>
      <c r="AI124" s="946"/>
      <c r="AJ124" s="947"/>
      <c r="AK124" s="948" t="s">
        <v>478</v>
      </c>
      <c r="AL124" s="946"/>
      <c r="AM124" s="946"/>
      <c r="AN124" s="946"/>
      <c r="AO124" s="947"/>
      <c r="AP124" s="949" t="s">
        <v>480</v>
      </c>
      <c r="AQ124" s="950"/>
      <c r="AR124" s="950"/>
      <c r="AS124" s="950"/>
      <c r="AT124" s="951"/>
      <c r="AU124" s="1046" t="s">
        <v>481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47.9</v>
      </c>
      <c r="BR124" s="1014"/>
      <c r="BS124" s="1014"/>
      <c r="BT124" s="1014"/>
      <c r="BU124" s="1014"/>
      <c r="BV124" s="1014">
        <v>32.700000000000003</v>
      </c>
      <c r="BW124" s="1014"/>
      <c r="BX124" s="1014"/>
      <c r="BY124" s="1014"/>
      <c r="BZ124" s="1014"/>
      <c r="CA124" s="1014">
        <v>2.5</v>
      </c>
      <c r="CB124" s="1014"/>
      <c r="CC124" s="1014"/>
      <c r="CD124" s="1014"/>
      <c r="CE124" s="1014"/>
      <c r="CF124" s="1015"/>
      <c r="CG124" s="1016"/>
      <c r="CH124" s="1016"/>
      <c r="CI124" s="1016"/>
      <c r="CJ124" s="1017"/>
      <c r="CK124" s="999"/>
      <c r="CL124" s="999"/>
      <c r="CM124" s="999"/>
      <c r="CN124" s="999"/>
      <c r="CO124" s="1000"/>
      <c r="CP124" s="1006" t="s">
        <v>482</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t="s">
        <v>480</v>
      </c>
      <c r="DM124" s="973"/>
      <c r="DN124" s="973"/>
      <c r="DO124" s="973"/>
      <c r="DP124" s="974"/>
      <c r="DQ124" s="972" t="s">
        <v>130</v>
      </c>
      <c r="DR124" s="973"/>
      <c r="DS124" s="973"/>
      <c r="DT124" s="973"/>
      <c r="DU124" s="974"/>
      <c r="DV124" s="975" t="s">
        <v>480</v>
      </c>
      <c r="DW124" s="976"/>
      <c r="DX124" s="976"/>
      <c r="DY124" s="976"/>
      <c r="DZ124" s="977"/>
    </row>
    <row r="125" spans="1:130" s="224" customFormat="1" ht="26.25" customHeight="1" x14ac:dyDescent="0.15">
      <c r="A125" s="1044"/>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480</v>
      </c>
      <c r="AB125" s="946"/>
      <c r="AC125" s="946"/>
      <c r="AD125" s="946"/>
      <c r="AE125" s="947"/>
      <c r="AF125" s="948" t="s">
        <v>480</v>
      </c>
      <c r="AG125" s="946"/>
      <c r="AH125" s="946"/>
      <c r="AI125" s="946"/>
      <c r="AJ125" s="947"/>
      <c r="AK125" s="948" t="s">
        <v>478</v>
      </c>
      <c r="AL125" s="946"/>
      <c r="AM125" s="946"/>
      <c r="AN125" s="946"/>
      <c r="AO125" s="947"/>
      <c r="AP125" s="949" t="s">
        <v>480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478</v>
      </c>
      <c r="DH125" s="918"/>
      <c r="DI125" s="918"/>
      <c r="DJ125" s="918"/>
      <c r="DK125" s="918"/>
      <c r="DL125" s="918" t="s">
        <v>130</v>
      </c>
      <c r="DM125" s="918"/>
      <c r="DN125" s="918"/>
      <c r="DO125" s="918"/>
      <c r="DP125" s="918"/>
      <c r="DQ125" s="918" t="s">
        <v>480</v>
      </c>
      <c r="DR125" s="918"/>
      <c r="DS125" s="918"/>
      <c r="DT125" s="918"/>
      <c r="DU125" s="918"/>
      <c r="DV125" s="919" t="s">
        <v>480</v>
      </c>
      <c r="DW125" s="919"/>
      <c r="DX125" s="919"/>
      <c r="DY125" s="919"/>
      <c r="DZ125" s="920"/>
    </row>
    <row r="126" spans="1:130" s="224" customFormat="1" ht="26.25" customHeight="1" thickBot="1" x14ac:dyDescent="0.2">
      <c r="A126" s="1044"/>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480</v>
      </c>
      <c r="AL126" s="946"/>
      <c r="AM126" s="946"/>
      <c r="AN126" s="946"/>
      <c r="AO126" s="947"/>
      <c r="AP126" s="949" t="s">
        <v>130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485</v>
      </c>
      <c r="CQ126" s="910"/>
      <c r="CR126" s="910"/>
      <c r="CS126" s="910"/>
      <c r="CT126" s="910"/>
      <c r="CU126" s="910"/>
      <c r="CV126" s="910"/>
      <c r="CW126" s="910"/>
      <c r="CX126" s="910"/>
      <c r="CY126" s="910"/>
      <c r="CZ126" s="910"/>
      <c r="DA126" s="910"/>
      <c r="DB126" s="910"/>
      <c r="DC126" s="910"/>
      <c r="DD126" s="910"/>
      <c r="DE126" s="910"/>
      <c r="DF126" s="911"/>
      <c r="DG126" s="912">
        <v>174815</v>
      </c>
      <c r="DH126" s="913"/>
      <c r="DI126" s="913"/>
      <c r="DJ126" s="913"/>
      <c r="DK126" s="913"/>
      <c r="DL126" s="913">
        <v>164233</v>
      </c>
      <c r="DM126" s="913"/>
      <c r="DN126" s="913"/>
      <c r="DO126" s="913"/>
      <c r="DP126" s="913"/>
      <c r="DQ126" s="913">
        <v>148288</v>
      </c>
      <c r="DR126" s="913"/>
      <c r="DS126" s="913"/>
      <c r="DT126" s="913"/>
      <c r="DU126" s="913"/>
      <c r="DV126" s="914">
        <v>6.9</v>
      </c>
      <c r="DW126" s="914"/>
      <c r="DX126" s="914"/>
      <c r="DY126" s="914"/>
      <c r="DZ126" s="915"/>
    </row>
    <row r="127" spans="1:130" s="224" customFormat="1" ht="26.25" customHeight="1" x14ac:dyDescent="0.15">
      <c r="A127" s="1045"/>
      <c r="B127" s="938"/>
      <c r="C127" s="960" t="s">
        <v>486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480</v>
      </c>
      <c r="AB127" s="946"/>
      <c r="AC127" s="946"/>
      <c r="AD127" s="946"/>
      <c r="AE127" s="947"/>
      <c r="AF127" s="948" t="s">
        <v>480</v>
      </c>
      <c r="AG127" s="946"/>
      <c r="AH127" s="946"/>
      <c r="AI127" s="946"/>
      <c r="AJ127" s="947"/>
      <c r="AK127" s="948" t="s">
        <v>480</v>
      </c>
      <c r="AL127" s="946"/>
      <c r="AM127" s="946"/>
      <c r="AN127" s="946"/>
      <c r="AO127" s="947"/>
      <c r="AP127" s="949" t="s">
        <v>130</v>
      </c>
      <c r="AQ127" s="950"/>
      <c r="AR127" s="950"/>
      <c r="AS127" s="950"/>
      <c r="AT127" s="951"/>
      <c r="AU127" s="226"/>
      <c r="AV127" s="226"/>
      <c r="AW127" s="226"/>
      <c r="AX127" s="1018" t="s">
        <v>487</v>
      </c>
      <c r="AY127" s="1019"/>
      <c r="AZ127" s="1019"/>
      <c r="BA127" s="1019"/>
      <c r="BB127" s="1019"/>
      <c r="BC127" s="1019"/>
      <c r="BD127" s="1019"/>
      <c r="BE127" s="1020"/>
      <c r="BF127" s="1021" t="s">
        <v>488</v>
      </c>
      <c r="BG127" s="1019"/>
      <c r="BH127" s="1019"/>
      <c r="BI127" s="1019"/>
      <c r="BJ127" s="1019"/>
      <c r="BK127" s="1019"/>
      <c r="BL127" s="1020"/>
      <c r="BM127" s="1021" t="s">
        <v>489</v>
      </c>
      <c r="BN127" s="1019"/>
      <c r="BO127" s="1019"/>
      <c r="BP127" s="1019"/>
      <c r="BQ127" s="1019"/>
      <c r="BR127" s="1019"/>
      <c r="BS127" s="1020"/>
      <c r="BT127" s="1021" t="s">
        <v>490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491</v>
      </c>
      <c r="CQ127" s="910"/>
      <c r="CR127" s="910"/>
      <c r="CS127" s="910"/>
      <c r="CT127" s="910"/>
      <c r="CU127" s="910"/>
      <c r="CV127" s="910"/>
      <c r="CW127" s="910"/>
      <c r="CX127" s="910"/>
      <c r="CY127" s="910"/>
      <c r="CZ127" s="910"/>
      <c r="DA127" s="910"/>
      <c r="DB127" s="910"/>
      <c r="DC127" s="910"/>
      <c r="DD127" s="910"/>
      <c r="DE127" s="910"/>
      <c r="DF127" s="911"/>
      <c r="DG127" s="912" t="s">
        <v>480</v>
      </c>
      <c r="DH127" s="913"/>
      <c r="DI127" s="913"/>
      <c r="DJ127" s="913"/>
      <c r="DK127" s="913"/>
      <c r="DL127" s="913" t="s">
        <v>492</v>
      </c>
      <c r="DM127" s="913"/>
      <c r="DN127" s="913"/>
      <c r="DO127" s="913"/>
      <c r="DP127" s="913"/>
      <c r="DQ127" s="913" t="s">
        <v>480</v>
      </c>
      <c r="DR127" s="913"/>
      <c r="DS127" s="913"/>
      <c r="DT127" s="913"/>
      <c r="DU127" s="913"/>
      <c r="DV127" s="914" t="s">
        <v>130</v>
      </c>
      <c r="DW127" s="914"/>
      <c r="DX127" s="914"/>
      <c r="DY127" s="914"/>
      <c r="DZ127" s="915"/>
    </row>
    <row r="128" spans="1:130" s="224" customFormat="1" ht="26.25" customHeight="1" thickBot="1" x14ac:dyDescent="0.2">
      <c r="A128" s="1028" t="s">
        <v>493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494</v>
      </c>
      <c r="X128" s="1030"/>
      <c r="Y128" s="1030"/>
      <c r="Z128" s="1031"/>
      <c r="AA128" s="1032">
        <v>37108</v>
      </c>
      <c r="AB128" s="1033"/>
      <c r="AC128" s="1033"/>
      <c r="AD128" s="1033"/>
      <c r="AE128" s="1034"/>
      <c r="AF128" s="1035">
        <v>40786</v>
      </c>
      <c r="AG128" s="1033"/>
      <c r="AH128" s="1033"/>
      <c r="AI128" s="1033"/>
      <c r="AJ128" s="1034"/>
      <c r="AK128" s="1035">
        <v>28883</v>
      </c>
      <c r="AL128" s="1033"/>
      <c r="AM128" s="1033"/>
      <c r="AN128" s="1033"/>
      <c r="AO128" s="1034"/>
      <c r="AP128" s="1036"/>
      <c r="AQ128" s="1037"/>
      <c r="AR128" s="1037"/>
      <c r="AS128" s="1037"/>
      <c r="AT128" s="1038"/>
      <c r="AU128" s="226"/>
      <c r="AV128" s="226"/>
      <c r="AW128" s="226"/>
      <c r="AX128" s="883" t="s">
        <v>495</v>
      </c>
      <c r="AY128" s="884"/>
      <c r="AZ128" s="884"/>
      <c r="BA128" s="884"/>
      <c r="BB128" s="884"/>
      <c r="BC128" s="884"/>
      <c r="BD128" s="884"/>
      <c r="BE128" s="885"/>
      <c r="BF128" s="1039" t="s">
        <v>480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496</v>
      </c>
      <c r="CQ128" s="713"/>
      <c r="CR128" s="713"/>
      <c r="CS128" s="713"/>
      <c r="CT128" s="713"/>
      <c r="CU128" s="713"/>
      <c r="CV128" s="713"/>
      <c r="CW128" s="713"/>
      <c r="CX128" s="713"/>
      <c r="CY128" s="713"/>
      <c r="CZ128" s="713"/>
      <c r="DA128" s="713"/>
      <c r="DB128" s="713"/>
      <c r="DC128" s="713"/>
      <c r="DD128" s="713"/>
      <c r="DE128" s="713"/>
      <c r="DF128" s="1023"/>
      <c r="DG128" s="1024" t="s">
        <v>480</v>
      </c>
      <c r="DH128" s="1025"/>
      <c r="DI128" s="1025"/>
      <c r="DJ128" s="1025"/>
      <c r="DK128" s="1025"/>
      <c r="DL128" s="1025" t="s">
        <v>480</v>
      </c>
      <c r="DM128" s="1025"/>
      <c r="DN128" s="1025"/>
      <c r="DO128" s="1025"/>
      <c r="DP128" s="1025"/>
      <c r="DQ128" s="1025" t="s">
        <v>480</v>
      </c>
      <c r="DR128" s="1025"/>
      <c r="DS128" s="1025"/>
      <c r="DT128" s="1025"/>
      <c r="DU128" s="1025"/>
      <c r="DV128" s="1026" t="s">
        <v>492</v>
      </c>
      <c r="DW128" s="1026"/>
      <c r="DX128" s="1026"/>
      <c r="DY128" s="1026"/>
      <c r="DZ128" s="1027"/>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497</v>
      </c>
      <c r="X129" s="1058"/>
      <c r="Y129" s="1058"/>
      <c r="Z129" s="1059"/>
      <c r="AA129" s="945">
        <v>2396945</v>
      </c>
      <c r="AB129" s="946"/>
      <c r="AC129" s="946"/>
      <c r="AD129" s="946"/>
      <c r="AE129" s="947"/>
      <c r="AF129" s="948">
        <v>2521512</v>
      </c>
      <c r="AG129" s="946"/>
      <c r="AH129" s="946"/>
      <c r="AI129" s="946"/>
      <c r="AJ129" s="947"/>
      <c r="AK129" s="948">
        <v>2496487</v>
      </c>
      <c r="AL129" s="946"/>
      <c r="AM129" s="946"/>
      <c r="AN129" s="946"/>
      <c r="AO129" s="947"/>
      <c r="AP129" s="1060"/>
      <c r="AQ129" s="1061"/>
      <c r="AR129" s="1061"/>
      <c r="AS129" s="1061"/>
      <c r="AT129" s="1062"/>
      <c r="AU129" s="227"/>
      <c r="AV129" s="227"/>
      <c r="AW129" s="227"/>
      <c r="AX129" s="1052" t="s">
        <v>498</v>
      </c>
      <c r="AY129" s="910"/>
      <c r="AZ129" s="910"/>
      <c r="BA129" s="910"/>
      <c r="BB129" s="910"/>
      <c r="BC129" s="910"/>
      <c r="BD129" s="910"/>
      <c r="BE129" s="911"/>
      <c r="BF129" s="1053" t="s">
        <v>480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500</v>
      </c>
      <c r="X130" s="1058"/>
      <c r="Y130" s="1058"/>
      <c r="Z130" s="1059"/>
      <c r="AA130" s="945">
        <v>301169</v>
      </c>
      <c r="AB130" s="946"/>
      <c r="AC130" s="946"/>
      <c r="AD130" s="946"/>
      <c r="AE130" s="947"/>
      <c r="AF130" s="948">
        <v>314082</v>
      </c>
      <c r="AG130" s="946"/>
      <c r="AH130" s="946"/>
      <c r="AI130" s="946"/>
      <c r="AJ130" s="947"/>
      <c r="AK130" s="948">
        <v>333287</v>
      </c>
      <c r="AL130" s="946"/>
      <c r="AM130" s="946"/>
      <c r="AN130" s="946"/>
      <c r="AO130" s="947"/>
      <c r="AP130" s="1060"/>
      <c r="AQ130" s="1061"/>
      <c r="AR130" s="1061"/>
      <c r="AS130" s="1061"/>
      <c r="AT130" s="1062"/>
      <c r="AU130" s="227"/>
      <c r="AV130" s="227"/>
      <c r="AW130" s="227"/>
      <c r="AX130" s="1052" t="s">
        <v>501</v>
      </c>
      <c r="AY130" s="910"/>
      <c r="AZ130" s="910"/>
      <c r="BA130" s="910"/>
      <c r="BB130" s="910"/>
      <c r="BC130" s="910"/>
      <c r="BD130" s="910"/>
      <c r="BE130" s="911"/>
      <c r="BF130" s="1088">
        <v>6.6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502</v>
      </c>
      <c r="X131" s="1095"/>
      <c r="Y131" s="1095"/>
      <c r="Z131" s="1096"/>
      <c r="AA131" s="991">
        <v>2095776</v>
      </c>
      <c r="AB131" s="973"/>
      <c r="AC131" s="973"/>
      <c r="AD131" s="973"/>
      <c r="AE131" s="974"/>
      <c r="AF131" s="972">
        <v>2207430</v>
      </c>
      <c r="AG131" s="973"/>
      <c r="AH131" s="973"/>
      <c r="AI131" s="973"/>
      <c r="AJ131" s="974"/>
      <c r="AK131" s="972">
        <v>2163200</v>
      </c>
      <c r="AL131" s="973"/>
      <c r="AM131" s="973"/>
      <c r="AN131" s="973"/>
      <c r="AO131" s="974"/>
      <c r="AP131" s="1097"/>
      <c r="AQ131" s="1098"/>
      <c r="AR131" s="1098"/>
      <c r="AS131" s="1098"/>
      <c r="AT131" s="1099"/>
      <c r="AU131" s="227"/>
      <c r="AV131" s="227"/>
      <c r="AW131" s="227"/>
      <c r="AX131" s="1070" t="s">
        <v>503</v>
      </c>
      <c r="AY131" s="713"/>
      <c r="AZ131" s="713"/>
      <c r="BA131" s="713"/>
      <c r="BB131" s="713"/>
      <c r="BC131" s="713"/>
      <c r="BD131" s="713"/>
      <c r="BE131" s="1023"/>
      <c r="BF131" s="1071">
        <v>2.5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505</v>
      </c>
      <c r="W132" s="1081"/>
      <c r="X132" s="1081"/>
      <c r="Y132" s="1081"/>
      <c r="Z132" s="1082"/>
      <c r="AA132" s="1083">
        <v>5.3506195319999996</v>
      </c>
      <c r="AB132" s="1084"/>
      <c r="AC132" s="1084"/>
      <c r="AD132" s="1084"/>
      <c r="AE132" s="1085"/>
      <c r="AF132" s="1086">
        <v>5.7356745169999996</v>
      </c>
      <c r="AG132" s="1084"/>
      <c r="AH132" s="1084"/>
      <c r="AI132" s="1084"/>
      <c r="AJ132" s="1085"/>
      <c r="AK132" s="1086">
        <v>8.9008875740000004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506</v>
      </c>
      <c r="W133" s="1064"/>
      <c r="X133" s="1064"/>
      <c r="Y133" s="1064"/>
      <c r="Z133" s="1065"/>
      <c r="AA133" s="1066">
        <v>6</v>
      </c>
      <c r="AB133" s="1067"/>
      <c r="AC133" s="1067"/>
      <c r="AD133" s="1067"/>
      <c r="AE133" s="1068"/>
      <c r="AF133" s="1066">
        <v>5.8</v>
      </c>
      <c r="AG133" s="1067"/>
      <c r="AH133" s="1067"/>
      <c r="AI133" s="1067"/>
      <c r="AJ133" s="1068"/>
      <c r="AK133" s="1066">
        <v>6.6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79SjlIQkJQcCJ44DNk1wkN8y3HCH4XCwpuOFlEURz1GpUXE77X8tWAlnD0QoXW6pjmyjyIqxuvX1xneA0HIg==" saltValue="2FTX3aM8vqjzXjJWvEBH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A50B-CC35-4F12-8B3E-7C6943D3AAB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1NNvEftIucpI/VGdouKNYZlWI/FMxGq6vXh/ubQxKpz9VHdQ/n5AX4AfRqW4WVt0wcQWoDncqOixVa56BCfuw==" saltValue="W6URZ4K6Nkc6EoDnj2Sle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c+tvLZ+Cun+sj8nQ5e3MqmI+JdR/RO/9qNB5uJn46jjRWIqcSdOfMG9Y6RhSsjd7/AuDgUk+Jfx1T5i/Pq6GA==" saltValue="tB9jCKvPzqlv/lkCwdd0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509</v>
      </c>
      <c r="AL6" s="260"/>
      <c r="AM6" s="260"/>
      <c r="AN6" s="260"/>
    </row>
    <row r="7" spans="1:46" ht="13.5" customHeight="1" x14ac:dyDescent="0.15">
      <c r="A7" s="259"/>
      <c r="AK7" s="262"/>
      <c r="AL7" s="263"/>
      <c r="AM7" s="263"/>
      <c r="AN7" s="264"/>
      <c r="AO7" s="1101" t="s">
        <v>510</v>
      </c>
      <c r="AP7" s="265"/>
      <c r="AQ7" s="266" t="s">
        <v>511</v>
      </c>
      <c r="AR7" s="267"/>
    </row>
    <row r="8" spans="1:46" x14ac:dyDescent="0.15">
      <c r="A8" s="259"/>
      <c r="AK8" s="268"/>
      <c r="AL8" s="269"/>
      <c r="AM8" s="269"/>
      <c r="AN8" s="270"/>
      <c r="AO8" s="1102"/>
      <c r="AP8" s="271" t="s">
        <v>512</v>
      </c>
      <c r="AQ8" s="272" t="s">
        <v>513</v>
      </c>
      <c r="AR8" s="273" t="s">
        <v>514</v>
      </c>
    </row>
    <row r="9" spans="1:46" x14ac:dyDescent="0.15">
      <c r="A9" s="259"/>
      <c r="AK9" s="1103" t="s">
        <v>515</v>
      </c>
      <c r="AL9" s="1104"/>
      <c r="AM9" s="1104"/>
      <c r="AN9" s="1105"/>
      <c r="AO9" s="274">
        <v>801534</v>
      </c>
      <c r="AP9" s="274">
        <v>134170</v>
      </c>
      <c r="AQ9" s="275">
        <v>139150</v>
      </c>
      <c r="AR9" s="276">
        <v>-3.6</v>
      </c>
    </row>
    <row r="10" spans="1:46" ht="13.5" customHeight="1" x14ac:dyDescent="0.15">
      <c r="A10" s="259"/>
      <c r="AK10" s="1103" t="s">
        <v>516</v>
      </c>
      <c r="AL10" s="1104"/>
      <c r="AM10" s="1104"/>
      <c r="AN10" s="1105"/>
      <c r="AO10" s="277">
        <v>123488</v>
      </c>
      <c r="AP10" s="277">
        <v>20671</v>
      </c>
      <c r="AQ10" s="278">
        <v>19663</v>
      </c>
      <c r="AR10" s="279">
        <v>5.0999999999999996</v>
      </c>
    </row>
    <row r="11" spans="1:46" ht="13.5" customHeight="1" x14ac:dyDescent="0.15">
      <c r="A11" s="259"/>
      <c r="AK11" s="1103" t="s">
        <v>517</v>
      </c>
      <c r="AL11" s="1104"/>
      <c r="AM11" s="1104"/>
      <c r="AN11" s="1105"/>
      <c r="AO11" s="277" t="s">
        <v>518</v>
      </c>
      <c r="AP11" s="277" t="s">
        <v>518</v>
      </c>
      <c r="AQ11" s="278">
        <v>1097</v>
      </c>
      <c r="AR11" s="279" t="s">
        <v>518</v>
      </c>
    </row>
    <row r="12" spans="1:46" ht="13.5" customHeight="1" x14ac:dyDescent="0.15">
      <c r="A12" s="259"/>
      <c r="AK12" s="1103" t="s">
        <v>519</v>
      </c>
      <c r="AL12" s="1104"/>
      <c r="AM12" s="1104"/>
      <c r="AN12" s="1105"/>
      <c r="AO12" s="277" t="s">
        <v>518</v>
      </c>
      <c r="AP12" s="277" t="s">
        <v>518</v>
      </c>
      <c r="AQ12" s="278" t="s">
        <v>518</v>
      </c>
      <c r="AR12" s="279" t="s">
        <v>518</v>
      </c>
    </row>
    <row r="13" spans="1:46" ht="13.5" customHeight="1" x14ac:dyDescent="0.15">
      <c r="A13" s="259"/>
      <c r="AK13" s="1103" t="s">
        <v>520</v>
      </c>
      <c r="AL13" s="1104"/>
      <c r="AM13" s="1104"/>
      <c r="AN13" s="1105"/>
      <c r="AO13" s="277">
        <v>22837</v>
      </c>
      <c r="AP13" s="277">
        <v>3823</v>
      </c>
      <c r="AQ13" s="278">
        <v>5184</v>
      </c>
      <c r="AR13" s="279">
        <v>-26.3</v>
      </c>
    </row>
    <row r="14" spans="1:46" ht="13.5" customHeight="1" x14ac:dyDescent="0.15">
      <c r="A14" s="259"/>
      <c r="AK14" s="1103" t="s">
        <v>521</v>
      </c>
      <c r="AL14" s="1104"/>
      <c r="AM14" s="1104"/>
      <c r="AN14" s="1105"/>
      <c r="AO14" s="277">
        <v>29929</v>
      </c>
      <c r="AP14" s="277">
        <v>5010</v>
      </c>
      <c r="AQ14" s="278">
        <v>3143</v>
      </c>
      <c r="AR14" s="279">
        <v>59.4</v>
      </c>
    </row>
    <row r="15" spans="1:46" ht="13.5" customHeight="1" x14ac:dyDescent="0.15">
      <c r="A15" s="259"/>
      <c r="AK15" s="1106" t="s">
        <v>522</v>
      </c>
      <c r="AL15" s="1107"/>
      <c r="AM15" s="1107"/>
      <c r="AN15" s="1108"/>
      <c r="AO15" s="277">
        <v>-46842</v>
      </c>
      <c r="AP15" s="277">
        <v>-7841</v>
      </c>
      <c r="AQ15" s="278">
        <v>-11320</v>
      </c>
      <c r="AR15" s="279">
        <v>-30.7</v>
      </c>
    </row>
    <row r="16" spans="1:46" x14ac:dyDescent="0.15">
      <c r="A16" s="259"/>
      <c r="AK16" s="1106" t="s">
        <v>188</v>
      </c>
      <c r="AL16" s="1107"/>
      <c r="AM16" s="1107"/>
      <c r="AN16" s="1108"/>
      <c r="AO16" s="277">
        <v>930946</v>
      </c>
      <c r="AP16" s="277">
        <v>155833</v>
      </c>
      <c r="AQ16" s="278">
        <v>156916</v>
      </c>
      <c r="AR16" s="279">
        <v>-0.7</v>
      </c>
    </row>
    <row r="17" spans="1:46" x14ac:dyDescent="0.15">
      <c r="A17" s="259"/>
    </row>
    <row r="18" spans="1:46" x14ac:dyDescent="0.15">
      <c r="A18" s="259"/>
      <c r="AQ18" s="280"/>
      <c r="AR18" s="280"/>
    </row>
    <row r="19" spans="1:46" x14ac:dyDescent="0.15">
      <c r="A19" s="259"/>
      <c r="AK19" s="255" t="s">
        <v>523</v>
      </c>
    </row>
    <row r="20" spans="1:46" x14ac:dyDescent="0.15">
      <c r="A20" s="259"/>
      <c r="AK20" s="281"/>
      <c r="AL20" s="282"/>
      <c r="AM20" s="282"/>
      <c r="AN20" s="283"/>
      <c r="AO20" s="284" t="s">
        <v>524</v>
      </c>
      <c r="AP20" s="285" t="s">
        <v>525</v>
      </c>
      <c r="AQ20" s="286" t="s">
        <v>526</v>
      </c>
      <c r="AR20" s="287"/>
    </row>
    <row r="21" spans="1:46" s="260" customFormat="1" x14ac:dyDescent="0.15">
      <c r="A21" s="288"/>
      <c r="AK21" s="1109" t="s">
        <v>527</v>
      </c>
      <c r="AL21" s="1110"/>
      <c r="AM21" s="1110"/>
      <c r="AN21" s="1111"/>
      <c r="AO21" s="289">
        <v>12.72</v>
      </c>
      <c r="AP21" s="290">
        <v>13.85</v>
      </c>
      <c r="AQ21" s="291">
        <v>-1.1299999999999999</v>
      </c>
      <c r="AS21" s="292"/>
      <c r="AT21" s="288"/>
    </row>
    <row r="22" spans="1:46" s="260" customFormat="1" x14ac:dyDescent="0.15">
      <c r="A22" s="288"/>
      <c r="AK22" s="1109" t="s">
        <v>528</v>
      </c>
      <c r="AL22" s="1110"/>
      <c r="AM22" s="1110"/>
      <c r="AN22" s="1111"/>
      <c r="AO22" s="293">
        <v>97.2</v>
      </c>
      <c r="AP22" s="294">
        <v>95.5</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531</v>
      </c>
      <c r="AL29" s="260"/>
      <c r="AM29" s="260"/>
      <c r="AN29" s="260"/>
      <c r="AS29" s="302"/>
    </row>
    <row r="30" spans="1:46" ht="13.5" customHeight="1" x14ac:dyDescent="0.15">
      <c r="A30" s="259"/>
      <c r="AK30" s="262"/>
      <c r="AL30" s="263"/>
      <c r="AM30" s="263"/>
      <c r="AN30" s="264"/>
      <c r="AO30" s="1101" t="s">
        <v>510</v>
      </c>
      <c r="AP30" s="265"/>
      <c r="AQ30" s="266" t="s">
        <v>511</v>
      </c>
      <c r="AR30" s="267"/>
    </row>
    <row r="31" spans="1:46" x14ac:dyDescent="0.15">
      <c r="A31" s="259"/>
      <c r="AK31" s="268"/>
      <c r="AL31" s="269"/>
      <c r="AM31" s="269"/>
      <c r="AN31" s="270"/>
      <c r="AO31" s="1102"/>
      <c r="AP31" s="271" t="s">
        <v>512</v>
      </c>
      <c r="AQ31" s="272" t="s">
        <v>513</v>
      </c>
      <c r="AR31" s="273" t="s">
        <v>514</v>
      </c>
    </row>
    <row r="32" spans="1:46" ht="27" customHeight="1" x14ac:dyDescent="0.15">
      <c r="A32" s="259"/>
      <c r="AK32" s="1117" t="s">
        <v>532</v>
      </c>
      <c r="AL32" s="1118"/>
      <c r="AM32" s="1118"/>
      <c r="AN32" s="1119"/>
      <c r="AO32" s="303">
        <v>521531</v>
      </c>
      <c r="AP32" s="303">
        <v>87300</v>
      </c>
      <c r="AQ32" s="304">
        <v>83132</v>
      </c>
      <c r="AR32" s="305">
        <v>5</v>
      </c>
    </row>
    <row r="33" spans="1:46" ht="13.5" customHeight="1" x14ac:dyDescent="0.15">
      <c r="A33" s="259"/>
      <c r="AK33" s="1117" t="s">
        <v>533</v>
      </c>
      <c r="AL33" s="1118"/>
      <c r="AM33" s="1118"/>
      <c r="AN33" s="1119"/>
      <c r="AO33" s="303" t="s">
        <v>518</v>
      </c>
      <c r="AP33" s="303" t="s">
        <v>518</v>
      </c>
      <c r="AQ33" s="304" t="s">
        <v>518</v>
      </c>
      <c r="AR33" s="305" t="s">
        <v>518</v>
      </c>
    </row>
    <row r="34" spans="1:46" ht="27" customHeight="1" x14ac:dyDescent="0.15">
      <c r="A34" s="259"/>
      <c r="AK34" s="1117" t="s">
        <v>534</v>
      </c>
      <c r="AL34" s="1118"/>
      <c r="AM34" s="1118"/>
      <c r="AN34" s="1119"/>
      <c r="AO34" s="303" t="s">
        <v>518</v>
      </c>
      <c r="AP34" s="303" t="s">
        <v>518</v>
      </c>
      <c r="AQ34" s="304" t="s">
        <v>518</v>
      </c>
      <c r="AR34" s="305" t="s">
        <v>518</v>
      </c>
    </row>
    <row r="35" spans="1:46" ht="27" customHeight="1" x14ac:dyDescent="0.15">
      <c r="A35" s="259"/>
      <c r="AK35" s="1117" t="s">
        <v>535</v>
      </c>
      <c r="AL35" s="1118"/>
      <c r="AM35" s="1118"/>
      <c r="AN35" s="1119"/>
      <c r="AO35" s="303">
        <v>32714</v>
      </c>
      <c r="AP35" s="303">
        <v>5476</v>
      </c>
      <c r="AQ35" s="304">
        <v>18852</v>
      </c>
      <c r="AR35" s="305">
        <v>-71</v>
      </c>
    </row>
    <row r="36" spans="1:46" ht="27" customHeight="1" x14ac:dyDescent="0.15">
      <c r="A36" s="259"/>
      <c r="AK36" s="1117" t="s">
        <v>536</v>
      </c>
      <c r="AL36" s="1118"/>
      <c r="AM36" s="1118"/>
      <c r="AN36" s="1119"/>
      <c r="AO36" s="303">
        <v>469</v>
      </c>
      <c r="AP36" s="303">
        <v>79</v>
      </c>
      <c r="AQ36" s="304">
        <v>4344</v>
      </c>
      <c r="AR36" s="305">
        <v>-98.2</v>
      </c>
    </row>
    <row r="37" spans="1:46" ht="13.5" customHeight="1" x14ac:dyDescent="0.15">
      <c r="A37" s="259"/>
      <c r="AK37" s="1117" t="s">
        <v>537</v>
      </c>
      <c r="AL37" s="1118"/>
      <c r="AM37" s="1118"/>
      <c r="AN37" s="1119"/>
      <c r="AO37" s="303" t="s">
        <v>518</v>
      </c>
      <c r="AP37" s="303" t="s">
        <v>518</v>
      </c>
      <c r="AQ37" s="304">
        <v>1642</v>
      </c>
      <c r="AR37" s="305" t="s">
        <v>518</v>
      </c>
    </row>
    <row r="38" spans="1:46" ht="27" customHeight="1" x14ac:dyDescent="0.15">
      <c r="A38" s="259"/>
      <c r="AK38" s="1120" t="s">
        <v>538</v>
      </c>
      <c r="AL38" s="1121"/>
      <c r="AM38" s="1121"/>
      <c r="AN38" s="1122"/>
      <c r="AO38" s="306" t="s">
        <v>518</v>
      </c>
      <c r="AP38" s="306" t="s">
        <v>518</v>
      </c>
      <c r="AQ38" s="307">
        <v>19</v>
      </c>
      <c r="AR38" s="295" t="s">
        <v>518</v>
      </c>
      <c r="AS38" s="302"/>
    </row>
    <row r="39" spans="1:46" x14ac:dyDescent="0.15">
      <c r="A39" s="259"/>
      <c r="AK39" s="1120" t="s">
        <v>539</v>
      </c>
      <c r="AL39" s="1121"/>
      <c r="AM39" s="1121"/>
      <c r="AN39" s="1122"/>
      <c r="AO39" s="303">
        <v>-28883</v>
      </c>
      <c r="AP39" s="303">
        <v>-4835</v>
      </c>
      <c r="AQ39" s="304">
        <v>-4399</v>
      </c>
      <c r="AR39" s="305">
        <v>9.9</v>
      </c>
      <c r="AS39" s="302"/>
    </row>
    <row r="40" spans="1:46" ht="27" customHeight="1" x14ac:dyDescent="0.15">
      <c r="A40" s="259"/>
      <c r="AK40" s="1117" t="s">
        <v>540</v>
      </c>
      <c r="AL40" s="1118"/>
      <c r="AM40" s="1118"/>
      <c r="AN40" s="1119"/>
      <c r="AO40" s="303">
        <v>-333287</v>
      </c>
      <c r="AP40" s="303">
        <v>-55790</v>
      </c>
      <c r="AQ40" s="304">
        <v>-69608</v>
      </c>
      <c r="AR40" s="305">
        <v>-19.899999999999999</v>
      </c>
      <c r="AS40" s="302"/>
    </row>
    <row r="41" spans="1:46" x14ac:dyDescent="0.15">
      <c r="A41" s="259"/>
      <c r="AK41" s="1123" t="s">
        <v>299</v>
      </c>
      <c r="AL41" s="1124"/>
      <c r="AM41" s="1124"/>
      <c r="AN41" s="1125"/>
      <c r="AO41" s="303">
        <v>192544</v>
      </c>
      <c r="AP41" s="303">
        <v>32230</v>
      </c>
      <c r="AQ41" s="304">
        <v>33982</v>
      </c>
      <c r="AR41" s="305">
        <v>-5.2</v>
      </c>
      <c r="AS41" s="302"/>
    </row>
    <row r="42" spans="1:46" x14ac:dyDescent="0.15">
      <c r="A42" s="259"/>
      <c r="AK42" s="308" t="s">
        <v>541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542</v>
      </c>
    </row>
    <row r="48" spans="1:46" x14ac:dyDescent="0.15">
      <c r="A48" s="259"/>
      <c r="AK48" s="313" t="s">
        <v>543</v>
      </c>
      <c r="AL48" s="313"/>
      <c r="AM48" s="313"/>
      <c r="AN48" s="313"/>
      <c r="AO48" s="313"/>
      <c r="AP48" s="313"/>
      <c r="AQ48" s="314"/>
      <c r="AR48" s="313"/>
    </row>
    <row r="49" spans="1:44" ht="13.5" customHeight="1" x14ac:dyDescent="0.15">
      <c r="A49" s="259"/>
      <c r="AK49" s="315"/>
      <c r="AL49" s="316"/>
      <c r="AM49" s="1112" t="s">
        <v>510</v>
      </c>
      <c r="AN49" s="1114" t="s">
        <v>544</v>
      </c>
      <c r="AO49" s="1115"/>
      <c r="AP49" s="1115"/>
      <c r="AQ49" s="1115"/>
      <c r="AR49" s="1116"/>
    </row>
    <row r="50" spans="1:44" x14ac:dyDescent="0.15">
      <c r="A50" s="259"/>
      <c r="AK50" s="317"/>
      <c r="AL50" s="318"/>
      <c r="AM50" s="1113"/>
      <c r="AN50" s="319" t="s">
        <v>545</v>
      </c>
      <c r="AO50" s="320" t="s">
        <v>546</v>
      </c>
      <c r="AP50" s="321" t="s">
        <v>547</v>
      </c>
      <c r="AQ50" s="322" t="s">
        <v>548</v>
      </c>
      <c r="AR50" s="323" t="s">
        <v>549</v>
      </c>
    </row>
    <row r="51" spans="1:44" x14ac:dyDescent="0.15">
      <c r="A51" s="259"/>
      <c r="AK51" s="315" t="s">
        <v>550</v>
      </c>
      <c r="AL51" s="316"/>
      <c r="AM51" s="324">
        <v>2230156</v>
      </c>
      <c r="AN51" s="325">
        <v>346459</v>
      </c>
      <c r="AO51" s="326">
        <v>193.2</v>
      </c>
      <c r="AP51" s="327">
        <v>114790</v>
      </c>
      <c r="AQ51" s="328">
        <v>-6.6</v>
      </c>
      <c r="AR51" s="329">
        <v>199.8</v>
      </c>
    </row>
    <row r="52" spans="1:44" x14ac:dyDescent="0.15">
      <c r="A52" s="259"/>
      <c r="AK52" s="330"/>
      <c r="AL52" s="331" t="s">
        <v>551</v>
      </c>
      <c r="AM52" s="332">
        <v>1703900</v>
      </c>
      <c r="AN52" s="333">
        <v>264704</v>
      </c>
      <c r="AO52" s="334">
        <v>160.4</v>
      </c>
      <c r="AP52" s="335">
        <v>55601</v>
      </c>
      <c r="AQ52" s="336">
        <v>-15.5</v>
      </c>
      <c r="AR52" s="337">
        <v>175.9</v>
      </c>
    </row>
    <row r="53" spans="1:44" x14ac:dyDescent="0.15">
      <c r="A53" s="259"/>
      <c r="AK53" s="315" t="s">
        <v>552</v>
      </c>
      <c r="AL53" s="316"/>
      <c r="AM53" s="324">
        <v>380697</v>
      </c>
      <c r="AN53" s="325">
        <v>59924</v>
      </c>
      <c r="AO53" s="326">
        <v>-82.7</v>
      </c>
      <c r="AP53" s="327">
        <v>126262</v>
      </c>
      <c r="AQ53" s="328">
        <v>10</v>
      </c>
      <c r="AR53" s="329">
        <v>-92.7</v>
      </c>
    </row>
    <row r="54" spans="1:44" x14ac:dyDescent="0.15">
      <c r="A54" s="259"/>
      <c r="AK54" s="330"/>
      <c r="AL54" s="331" t="s">
        <v>551</v>
      </c>
      <c r="AM54" s="332">
        <v>356746</v>
      </c>
      <c r="AN54" s="333">
        <v>56154</v>
      </c>
      <c r="AO54" s="334">
        <v>-78.8</v>
      </c>
      <c r="AP54" s="335">
        <v>56769</v>
      </c>
      <c r="AQ54" s="336">
        <v>2.1</v>
      </c>
      <c r="AR54" s="337">
        <v>-80.900000000000006</v>
      </c>
    </row>
    <row r="55" spans="1:44" x14ac:dyDescent="0.15">
      <c r="A55" s="259"/>
      <c r="AK55" s="315" t="s">
        <v>553</v>
      </c>
      <c r="AL55" s="316"/>
      <c r="AM55" s="324">
        <v>466944</v>
      </c>
      <c r="AN55" s="325">
        <v>75472</v>
      </c>
      <c r="AO55" s="326">
        <v>25.9</v>
      </c>
      <c r="AP55" s="327">
        <v>126525</v>
      </c>
      <c r="AQ55" s="328">
        <v>0.2</v>
      </c>
      <c r="AR55" s="329">
        <v>25.7</v>
      </c>
    </row>
    <row r="56" spans="1:44" x14ac:dyDescent="0.15">
      <c r="A56" s="259"/>
      <c r="AK56" s="330"/>
      <c r="AL56" s="331" t="s">
        <v>551</v>
      </c>
      <c r="AM56" s="332">
        <v>350834</v>
      </c>
      <c r="AN56" s="333">
        <v>56705</v>
      </c>
      <c r="AO56" s="334">
        <v>1</v>
      </c>
      <c r="AP56" s="335">
        <v>67052</v>
      </c>
      <c r="AQ56" s="336">
        <v>18.100000000000001</v>
      </c>
      <c r="AR56" s="337">
        <v>-17.100000000000001</v>
      </c>
    </row>
    <row r="57" spans="1:44" x14ac:dyDescent="0.15">
      <c r="A57" s="259"/>
      <c r="AK57" s="315" t="s">
        <v>554</v>
      </c>
      <c r="AL57" s="316"/>
      <c r="AM57" s="324">
        <v>813163</v>
      </c>
      <c r="AN57" s="325">
        <v>133832</v>
      </c>
      <c r="AO57" s="326">
        <v>77.3</v>
      </c>
      <c r="AP57" s="327">
        <v>138402</v>
      </c>
      <c r="AQ57" s="328">
        <v>9.4</v>
      </c>
      <c r="AR57" s="329">
        <v>67.900000000000006</v>
      </c>
    </row>
    <row r="58" spans="1:44" x14ac:dyDescent="0.15">
      <c r="A58" s="259"/>
      <c r="AK58" s="330"/>
      <c r="AL58" s="331" t="s">
        <v>551</v>
      </c>
      <c r="AM58" s="332">
        <v>338985</v>
      </c>
      <c r="AN58" s="333">
        <v>55791</v>
      </c>
      <c r="AO58" s="334">
        <v>-1.6</v>
      </c>
      <c r="AP58" s="335">
        <v>70652</v>
      </c>
      <c r="AQ58" s="336">
        <v>5.4</v>
      </c>
      <c r="AR58" s="337">
        <v>-7</v>
      </c>
    </row>
    <row r="59" spans="1:44" x14ac:dyDescent="0.15">
      <c r="A59" s="259"/>
      <c r="AK59" s="315" t="s">
        <v>555</v>
      </c>
      <c r="AL59" s="316"/>
      <c r="AM59" s="324">
        <v>262012</v>
      </c>
      <c r="AN59" s="325">
        <v>43859</v>
      </c>
      <c r="AO59" s="326">
        <v>-67.2</v>
      </c>
      <c r="AP59" s="327">
        <v>146367</v>
      </c>
      <c r="AQ59" s="328">
        <v>5.8</v>
      </c>
      <c r="AR59" s="329">
        <v>-73</v>
      </c>
    </row>
    <row r="60" spans="1:44" x14ac:dyDescent="0.15">
      <c r="A60" s="259"/>
      <c r="AK60" s="330"/>
      <c r="AL60" s="331" t="s">
        <v>551</v>
      </c>
      <c r="AM60" s="332">
        <v>260447</v>
      </c>
      <c r="AN60" s="333">
        <v>43597</v>
      </c>
      <c r="AO60" s="334">
        <v>-21.9</v>
      </c>
      <c r="AP60" s="335">
        <v>79441</v>
      </c>
      <c r="AQ60" s="336">
        <v>12.4</v>
      </c>
      <c r="AR60" s="337">
        <v>-34.299999999999997</v>
      </c>
    </row>
    <row r="61" spans="1:44" x14ac:dyDescent="0.15">
      <c r="A61" s="259"/>
      <c r="AK61" s="315" t="s">
        <v>556</v>
      </c>
      <c r="AL61" s="338"/>
      <c r="AM61" s="324">
        <v>830594</v>
      </c>
      <c r="AN61" s="325">
        <v>131909</v>
      </c>
      <c r="AO61" s="326">
        <v>29.3</v>
      </c>
      <c r="AP61" s="327">
        <v>130469</v>
      </c>
      <c r="AQ61" s="339">
        <v>3.8</v>
      </c>
      <c r="AR61" s="329">
        <v>25.5</v>
      </c>
    </row>
    <row r="62" spans="1:44" x14ac:dyDescent="0.15">
      <c r="A62" s="259"/>
      <c r="AK62" s="330"/>
      <c r="AL62" s="331" t="s">
        <v>551</v>
      </c>
      <c r="AM62" s="332">
        <v>602182</v>
      </c>
      <c r="AN62" s="333">
        <v>95390</v>
      </c>
      <c r="AO62" s="334">
        <v>11.8</v>
      </c>
      <c r="AP62" s="335">
        <v>65903</v>
      </c>
      <c r="AQ62" s="336">
        <v>4.5</v>
      </c>
      <c r="AR62" s="337">
        <v>7.3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a7heWyvOsEKSIsa5P16dFDYAlGU5zucQuEjlHKhhoHW3NtdqIbE2oT5DYjMDENbBUAm7cjgMXu4zzb3BrTS2Kw==" saltValue="dRl8rCtId2kzKieWctp0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558</v>
      </c>
    </row>
    <row r="121" spans="125:125" ht="13.5" hidden="1" customHeight="1" x14ac:dyDescent="0.15">
      <c r="DU121" s="253"/>
    </row>
  </sheetData>
  <sheetProtection algorithmName="SHA-512" hashValue="LgaQE5yTcaUn2dNCMauG+OGy/mh3JfgYj+pA5lWN16RnkVvA2WSCkk+J+TGDD4iqu25x08RtywlFN5M8IZJ4zw==" saltValue="werkzLFaxGiQpIV49tMu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559</v>
      </c>
    </row>
  </sheetData>
  <sheetProtection algorithmName="SHA-512" hashValue="vsAVkrK7KRZCKu96TeNUe4jlpORSBlZe0Kg7EbtaIIpYThdPbfpd3Czey8TzYDbrUWRIjL0hBpgFi0mSvBvtvQ==" saltValue="Qoc7Tx3obbkg/adka1vh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26" t="s">
        <v>3</v>
      </c>
      <c r="D47" s="1126"/>
      <c r="E47" s="1127"/>
      <c r="F47" s="11">
        <v>52.63</v>
      </c>
      <c r="G47" s="12">
        <v>51.97</v>
      </c>
      <c r="H47" s="12">
        <v>52.71</v>
      </c>
      <c r="I47" s="12">
        <v>55.79</v>
      </c>
      <c r="J47" s="13">
        <v>70.489999999999995</v>
      </c>
    </row>
    <row r="48" spans="2:10" ht="57.75" customHeight="1" x14ac:dyDescent="0.15">
      <c r="B48" s="14"/>
      <c r="C48" s="1128" t="s">
        <v>4</v>
      </c>
      <c r="D48" s="1128"/>
      <c r="E48" s="1129"/>
      <c r="F48" s="15">
        <v>6.32</v>
      </c>
      <c r="G48" s="16">
        <v>7.57</v>
      </c>
      <c r="H48" s="16">
        <v>7.3</v>
      </c>
      <c r="I48" s="16">
        <v>11.01</v>
      </c>
      <c r="J48" s="17">
        <v>10.77</v>
      </c>
    </row>
    <row r="49" spans="2:10" ht="57.75" customHeight="1" thickBot="1" x14ac:dyDescent="0.2">
      <c r="B49" s="18"/>
      <c r="C49" s="1130" t="s">
        <v>5</v>
      </c>
      <c r="D49" s="1130"/>
      <c r="E49" s="1131"/>
      <c r="F49" s="19" t="s">
        <v>565</v>
      </c>
      <c r="G49" s="20">
        <v>1.85</v>
      </c>
      <c r="H49" s="20">
        <v>3.98</v>
      </c>
      <c r="I49" s="20">
        <v>9.75</v>
      </c>
      <c r="J49" s="21">
        <v>13.8</v>
      </c>
    </row>
    <row r="50" spans="2:10" x14ac:dyDescent="0.15"/>
  </sheetData>
  <sheetProtection algorithmName="SHA-512" hashValue="b0xPlVy9qWABQmiedjSea0nWWAUGsDCHrqlFGauLCYjf3TZEw93/8yc7QvymHTwLHpG5/srylR9NcmFyQzNhWA==" saltValue="d/IICbOo5busQ/H4zpgY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2024-03-06T05:43:40Z</cp:lastPrinted>
  <dcterms:created xsi:type="dcterms:W3CDTF">2024-02-05T02:57:57Z</dcterms:created>
  <dcterms:modified xsi:type="dcterms:W3CDTF">2024-03-18T06:32:24Z</dcterms:modified>
  <cp:category/>
</cp:coreProperties>
</file>