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A97C0357-A2A9-40AE-A104-46158C4906FB}"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U38" i="10"/>
  <c r="C38" i="10"/>
  <c r="BE37" i="10"/>
  <c r="C37"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AM38" i="10" s="1"/>
  <c r="BW34" i="10" s="1"/>
  <c r="BW35" i="10" s="1"/>
  <c r="BW36" i="10" s="1"/>
  <c r="BW37" i="10" s="1"/>
  <c r="BW38" i="10" s="1"/>
  <c r="BW39" i="10" s="1"/>
  <c r="BW40" i="10" s="1"/>
  <c r="BW41" i="10" s="1"/>
  <c r="BW42" i="10" s="1"/>
  <c r="BE34" i="10"/>
  <c r="BE35"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<sst xmlns="http://schemas.openxmlformats.org/spreadsheetml/2006/main" count="1139" uniqueCount="611">
  <si>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</si>
  <si>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</si>
  <si>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</si>
  <si>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</si>
  <si>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</si>
  <si>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</si>
  <si>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</si>
  <si>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</si>
  <si>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</si>
  <si>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</si>
  <si>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</si>
  <si>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</si>
  <si>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</si>
  <si>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</si>
  <si>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</si>
  <si>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</si>
  <si>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</si>
  <si>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</si>
  <si>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</si>
  <si>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</si>
  <si>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</si>
  <si>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</si>
  <si>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</si>
  <si>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</si>
  <si>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</si>
  <si>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</si>
  <si>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</si>
  <si>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</si>
  <si>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</si>
  <si>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</si>
  <si>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</si>
  <si>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</si>
  <si>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</si>
  <si>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</si>
  <si>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</si>
  <si>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</si>
  <si>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</si>
  <si>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</si>
  <si>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</si>
  <si>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</si>
  <si>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</si>
  <si>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</si>
  <si>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</si>
  <si>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</si>
  <si>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</si>
  <si>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</si>
  <si>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</si>
  <si>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</si>
  <si>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</si>
  <si>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</si>
  <si>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</si>
  <si>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</si>
  <si>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</si>
  <si>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</si>
  <si>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</si>
  <si>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</si>
  <si>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</si>
  <si>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</si>
  <si>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</si>
  <si>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</si>
  <si>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</si>
  <si>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</si>
  <si>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</si>
  <si>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</si>
  <si>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</si>
  <si>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</si>
  <si>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</si>
  <si>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</si>
  <si>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</si>
  <si>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</si>
  <si>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</si>
  <si>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</si>
  <si>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</si>
  <si>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</si>
  <si>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</si>
  <si>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</si>
  <si>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</si>
  <si>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</si>
  <si>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</si>
  <si>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</si>
  <si>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</si>
  <si>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</si>
  <si>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</si>
  <si>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</si>
  <si>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</si>
  <si>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</si>
  <si>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</si>
  <si>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</si>
  <si>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</si>
  <si>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</si>
  <si>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</si>
  <si>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</si>
  <si>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</si>
  <si>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</si>
  <si>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</si>
  <si>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</si>
  <si>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</si>
  <si>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</si>
  <si>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</si>
  <si>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</si>
  <si>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</si>
  <si>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</si>
  <si>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</si>
  <si>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</si>
  <si>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</si>
  <si>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</si>
  <si>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</si>
  <si>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</si>
  <si>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</si>
  <si>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</si>
  <si>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</si>
  <si>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</si>
  <si>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</si>
  <si>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</si>
  <si>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</si>
  <si>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</si>
  <si>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</si>
  <si>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</si>
  <si>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</si>
  <si>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</si>
  <si>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</si>
  <si>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</si>
  <si>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</si>
  <si>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</si>
  <si>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</si>
  <si>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</si>
  <si>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</si>
  <si>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</si>
  <si>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</si>
  <si>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</si>
  <si>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</si>
  <si>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</si>
  <si>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</si>
  <si>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</si>
  <si>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</si>
  <si>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</si>
  <si>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</si>
  <si>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</si>
  <si>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</si>
  <si>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</si>
  <si>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</si>
  <si>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</si>
  <si>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</si>
  <si>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</si>
  <si>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</si>
  <si>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</si>
  <si>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</si>
  <si>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</si>
  <si>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</si>
  <si>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</si>
  <si>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</si>
  <si>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</si>
  <si>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</si>
  <si>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</si>
  <si>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</si>
  <si>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</si>
  <si>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</si>
  <si>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</si>
  <si>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</si>
  <si>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</si>
  <si>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</si>
  <si>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</si>
  <si>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</si>
  <si>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</si>
  <si>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</si>
  <si>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</si>
  <si>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</si>
  <si>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</si>
  <si>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</si>
  <si>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</si>
  <si>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</si>
  <si>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</si>
  <si>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</si>
  <si>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</si>
  <si>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</si>
  <si>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</si>
  <si>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</si>
  <si>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</si>
  <si>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</si>
  <si>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</si>
  <si>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</si>
  <si>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</si>
  <si>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</si>
  <si>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</si>
  <si>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</si>
  <si>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</si>
  <si>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</si>
  <si>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</si>
  <si>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</si>
  <si>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</si>
  <si>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</si>
  <si>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</si>
  <si>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</si>
  <si>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</si>
  <si>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</si>
  <si>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</si>
  <si>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</si>
  <si>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</si>
  <si>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</si>
  <si>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</si>
  <si>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</si>
  <si>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</si>
  <si>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</si>
  <si>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</si>
  <si>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</si>
  <si>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</si>
  <si>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</si>
  <si>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</si>
  <si>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</si>
  <si>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</si>
  <si>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</si>
  <si>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</si>
  <si>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</si>
  <si>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</si>
  <si>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</si>
  <si>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</si>
  <si>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</si>
  <si>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</si>
  <si>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</si>
  <si>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山口県山口市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</si>
  <si>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</si>
  <si>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</si>
  <si>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</si>
  <si>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</si>
  <si>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</si>
  <si>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</si>
  <si>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</si>
  <si>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</si>
  <si>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</si>
  <si>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</si>
  <si>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</si>
  <si>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</si>
  <si>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</si>
  <si>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</si>
  <si>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</si>
  <si>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</si>
  <si>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</si>
  <si>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</si>
  <si>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</si>
  <si>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</si>
  <si>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</si>
  <si>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</si>
  <si>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</si>
  <si>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</si>
  <si>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</si>
  <si>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</si>
  <si>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</si>
  <si>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</si>
  <si>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</si>
  <si>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</si>
  <si>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</si>
  <si>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</si>
  <si>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</si>
  <si>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</si>
  <si>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</si>
  <si>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</si>
  <si>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</si>
  <si>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</si>
  <si>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</si>
  <si>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</si>
  <si>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</si>
  <si>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</si>
  <si>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</si>
  <si>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</si>
  <si>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</si>
  <si>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</si>
  <si>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</si>
  <si>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</si>
  <si>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</si>
  <si>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</si>
  <si>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</si>
  <si>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</si>
  <si>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</si>
  <si>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</si>
  <si>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</si>
  <si>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</si>
  <si>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</si>
  <si>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</si>
  <si>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</si>
  <si>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</si>
  <si>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</si>
  <si>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</si>
  <si>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</si>
  <si>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</si>
  <si>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</si>
  <si>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</si>
  <si>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</si>
  <si>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</si>
  <si>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</si>
  <si>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</si>
  <si>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</si>
  <si>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</si>
  <si>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</si>
  <si>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</si>
  <si>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</si>
  <si>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</si>
  <si>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</si>
  <si>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</si>
  <si>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</si>
  <si>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</si>
  <si>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</si>
  <si>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</si>
  <si>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</si>
  <si>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</si>
  <si>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</si>
  <si>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</si>
  <si>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</si>
  <si>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</si>
  <si>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</si>
  <si>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</si>
  <si>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</si>
  <si>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</si>
  <si>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</si>
  <si>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</si>
  <si>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</si>
  <si>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</si>
  <si>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</si>
  <si>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</si>
  <si>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</si>
  <si>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</si>
  <si>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</si>
  <si>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</si>
  <si>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</si>
  <si>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</si>
  <si>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</si>
  <si>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</si>
  <si>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</si>
  <si>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</si>
  <si>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</si>
  <si>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</si>
  <si>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</si>
  <si>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</si>
  <si>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</si>
  <si>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</si>
  <si>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</si>
  <si>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</si>
  <si>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</si>
  <si>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</si>
  <si>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</si>
  <si>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</si>
  <si>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</si>
  <si>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</si>
  <si>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</si>
  <si>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</si>
  <si>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</si>
  <si>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</si>
  <si>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</si>
  <si>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</si>
  <si>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</si>
  <si>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</si>
  <si>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</si>
  <si>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</si>
  <si>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</si>
  <si>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</si>
  <si>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</si>
  <si>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</si>
  <si>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</si>
  <si>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</si>
  <si>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</si>
  <si>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</si>
  <si>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</si>
  <si>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</si>
  <si>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</si>
  <si>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</si>
  <si>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</si>
  <si>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</si>
  <si>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</si>
  <si>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</si>
  <si>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</si>
  <si>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</si>
  <si>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</si>
  <si>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</si>
  <si>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山口県山口市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</si>
  <si>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</si>
  <si>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</si>
  <si>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</si>
  <si>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</si>
  <si>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</si>
  <si>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</si>
  <si>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</si>
  <si>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</si>
  <si>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</si>
  <si>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</si>
  <si>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</si>
  <si>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</si>
  <si>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</si>
  <si>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</si>
  <si>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</si>
  <si>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</si>
  <si>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</si>
  <si>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</si>
  <si>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</si>
  <si>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</si>
  <si>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</si>
  <si>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</si>
  <si>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</si>
  <si>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</si>
  <si>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</si>
  <si>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</si>
  <si>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</si>
  <si>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</si>
  <si>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</si>
  <si>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</si>
  <si>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</si>
  <si>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</si>
  <si>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</si>
  <si>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</si>
  <si>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</si>
  <si>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</si>
  <si>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</si>
  <si>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</si>
  <si>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</si>
  <si>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</si>
  <si>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</si>
  <si>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公共下水道事業会計</t>
    <phoneticPr fontId="5"/>
  </si>
  <si>
    <t>農業集落排水事業会計</t>
    <phoneticPr fontId="5"/>
  </si>
  <si>
    <t>法適用企業</t>
    <phoneticPr fontId="5"/>
  </si>
  <si>
    <t>漁業集落排水事業会計</t>
    <phoneticPr fontId="5"/>
  </si>
  <si>
    <t>簡易水道事業会計</t>
    <phoneticPr fontId="5"/>
  </si>
  <si>
    <t>国民宿舎特別会計</t>
    <phoneticPr fontId="5"/>
  </si>
  <si>
    <t>法非適用企業</t>
    <phoneticPr fontId="5"/>
  </si>
  <si>
    <t>鋳銭司第二団地整備事業特別会計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</si>
  <si>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</si>
  <si>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</si>
  <si>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</si>
  <si>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</si>
  <si>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</si>
  <si>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</si>
  <si>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</si>
  <si>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</si>
  <si>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</si>
  <si>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</si>
  <si>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</si>
  <si>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</si>
  <si>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</si>
  <si>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</si>
  <si>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</si>
  <si>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</si>
  <si>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</si>
  <si>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</si>
  <si>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</si>
  <si>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</si>
  <si>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</si>
  <si>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</si>
  <si>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</si>
  <si>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</si>
  <si>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</si>
  <si>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</si>
  <si>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</si>
  <si>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</si>
  <si>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</si>
  <si>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</si>
  <si>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</si>
  <si>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</si>
  <si>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</si>
  <si>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</si>
  <si>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</si>
  <si>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</si>
  <si>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</si>
  <si>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</si>
  <si>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</si>
  <si>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</si>
  <si>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</si>
  <si>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</si>
  <si>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</si>
  <si>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</si>
  <si>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</si>
  <si>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</si>
  <si>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</si>
  <si>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</si>
  <si>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</si>
  <si>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</si>
  <si>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</si>
  <si>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</si>
  <si>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</si>
  <si>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</si>
  <si>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</si>
  <si>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</si>
  <si>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</si>
  <si>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</si>
  <si>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</si>
  <si>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</si>
  <si>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</si>
  <si>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</si>
  <si>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</si>
  <si>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</si>
  <si>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</si>
  <si>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</si>
  <si>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</si>
  <si>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</si>
  <si>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</si>
  <si>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</si>
  <si>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</si>
  <si>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</si>
  <si>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</si>
  <si>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</si>
  <si>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</si>
  <si>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</si>
  <si>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</si>
  <si>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</si>
  <si>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</si>
  <si>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</si>
  <si>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</si>
  <si>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</si>
  <si>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</si>
  <si>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</si>
  <si>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</si>
  <si>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</si>
  <si>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</si>
  <si>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</si>
  <si>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</si>
  <si>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</si>
  <si>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</si>
  <si>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</si>
  <si>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</si>
  <si>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</si>
  <si>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</si>
  <si>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</si>
  <si>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</si>
  <si>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</si>
  <si>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</si>
  <si>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</si>
  <si>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</si>
  <si>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</si>
  <si>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</si>
  <si>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</si>
  <si>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</si>
  <si>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</si>
  <si>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</si>
  <si>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</si>
  <si>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</si>
  <si>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</si>
  <si>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</si>
  <si>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</si>
  <si>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</si>
  <si>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</si>
  <si>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</si>
  <si>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</si>
  <si>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</si>
  <si>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</si>
  <si>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</si>
  <si>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</si>
  <si>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</si>
  <si>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</si>
  <si>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</si>
  <si>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</si>
  <si>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</si>
  <si>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</si>
  <si>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</si>
  <si>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</si>
  <si>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</si>
  <si>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</si>
  <si>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</si>
  <si>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</si>
  <si>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</si>
  <si>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</si>
  <si>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</si>
  <si>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</si>
  <si>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</si>
  <si>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</si>
  <si>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</si>
  <si>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</si>
  <si>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</si>
  <si>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0.07</t>
  </si>
  <si>
    <t>▲ 4.11</t>
  </si>
  <si>
    <t>▲ 2.68</t>
  </si>
  <si>
    <t>▲ 0.02</t>
  </si>
  <si>
    <t>▲ 0.73</t>
  </si>
  <si>
    <t>水道事業会計</t>
  </si>
  <si>
    <t>公共下水道事業会計</t>
  </si>
  <si>
    <t>一般会計</t>
  </si>
  <si>
    <t>介護保険特別会計</t>
  </si>
  <si>
    <t>簡易水道事業会計</t>
  </si>
  <si>
    <t>国民健康保険特別会計</t>
  </si>
  <si>
    <t>農業集落排水事業会計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</si>
  <si>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</si>
  <si>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</si>
  <si>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</si>
  <si>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</si>
  <si>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</si>
  <si>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</si>
  <si>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</si>
  <si>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</si>
  <si>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</si>
  <si>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</si>
  <si>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山口県市町総合事務組合（一般会計）</t>
    <rPh sb="0" eb="3">
      <t>ヤマグチケン</t>
    </rPh>
    <rPh sb="3" eb="5">
      <t>シマチ</t>
    </rPh>
    <rPh sb="5" eb="11">
      <t>ソウゴウジムクミアイ</t>
    </rPh>
    <rPh sb="12" eb="16">
      <t>イッパンカイケイ</t>
    </rPh>
    <phoneticPr fontId="2"/>
  </si>
  <si>
    <t>山口県市町総合事務組合（退職手当特別会計）</t>
    <rPh sb="0" eb="3">
      <t>ヤマグチケン</t>
    </rPh>
    <rPh sb="3" eb="11">
      <t>シマチソウゴウジムクミアイ</t>
    </rPh>
    <rPh sb="12" eb="16">
      <t>タイショクテアテ</t>
    </rPh>
    <rPh sb="16" eb="20">
      <t>トクベツカイケイ</t>
    </rPh>
    <phoneticPr fontId="2"/>
  </si>
  <si>
    <t>山口県市町総合事務組合（消防団員補償等特別会計）</t>
    <rPh sb="0" eb="11">
      <t>ヤマグチケンシマチソウゴウジムクミアイ</t>
    </rPh>
    <rPh sb="12" eb="16">
      <t>ショウボウダンイン</t>
    </rPh>
    <rPh sb="16" eb="19">
      <t>ホショウトウ</t>
    </rPh>
    <rPh sb="19" eb="23">
      <t>トクベツカイケイ</t>
    </rPh>
    <phoneticPr fontId="2"/>
  </si>
  <si>
    <t>山口県市町総合事務組合（非常勤職員公務災害補償特別会計）</t>
    <rPh sb="0" eb="11">
      <t>ヤマグチケンシマチソウゴウジムクミアイ</t>
    </rPh>
    <rPh sb="12" eb="17">
      <t>ヒジョウキンショクイン</t>
    </rPh>
    <rPh sb="17" eb="23">
      <t>コウムサイガイホショウ</t>
    </rPh>
    <rPh sb="23" eb="27">
      <t>トクベツカイケイ</t>
    </rPh>
    <phoneticPr fontId="2"/>
  </si>
  <si>
    <t>山口県市町総合事務組合（山口県市町公平委員会特別会計）</t>
    <rPh sb="0" eb="11">
      <t>ヤマグチケンシマチソウゴウジムクミアイ</t>
    </rPh>
    <rPh sb="12" eb="15">
      <t>ヤマグチケン</t>
    </rPh>
    <rPh sb="15" eb="17">
      <t>シマチ</t>
    </rPh>
    <rPh sb="17" eb="19">
      <t>コウヘイ</t>
    </rPh>
    <rPh sb="19" eb="22">
      <t>イインカイ</t>
    </rPh>
    <rPh sb="22" eb="24">
      <t>トクベツ</t>
    </rPh>
    <rPh sb="24" eb="26">
      <t>カイケイ</t>
    </rPh>
    <phoneticPr fontId="2"/>
  </si>
  <si>
    <t>山口県市町総合事務組合（交通災害共済特別会計）</t>
    <rPh sb="0" eb="11">
      <t>ヤマグチケンシマチソウゴウジムクミアイ</t>
    </rPh>
    <rPh sb="12" eb="22">
      <t>コウツウサイガイキョウサイトクベツカイケイ</t>
    </rPh>
    <phoneticPr fontId="2"/>
  </si>
  <si>
    <t>山口県市町総合事務組合（山口県自治会館管理特別会計）</t>
    <rPh sb="0" eb="11">
      <t>ヤマグチケンシマチソウゴウジムクミアイ</t>
    </rPh>
    <rPh sb="12" eb="15">
      <t>ヤマグチケン</t>
    </rPh>
    <rPh sb="15" eb="25">
      <t>ジチカイカンカンリトクベツカイケイ</t>
    </rPh>
    <phoneticPr fontId="2"/>
  </si>
  <si>
    <t>山口県後期高齢者医療広域連合（一般会計）</t>
    <rPh sb="0" eb="3">
      <t>ヤマグチケン</t>
    </rPh>
    <rPh sb="3" eb="8">
      <t>コウキコウレイシャ</t>
    </rPh>
    <rPh sb="8" eb="14">
      <t>イリョウコウイキレンゴウ</t>
    </rPh>
    <rPh sb="15" eb="19">
      <t>イッパンカイケイ</t>
    </rPh>
    <phoneticPr fontId="2"/>
  </si>
  <si>
    <t>山口県後期高齢者医療広域連合（後期高齢者医療特別会計）</t>
    <rPh sb="0" eb="3">
      <t>ヤマグチケン</t>
    </rPh>
    <rPh sb="3" eb="8">
      <t>コウキコウレイシャ</t>
    </rPh>
    <rPh sb="8" eb="14">
      <t>イリョウコウイキレンゴウ</t>
    </rPh>
    <rPh sb="15" eb="26">
      <t>コウキコウレイシャイリョウトクベツカイケイ</t>
    </rPh>
    <phoneticPr fontId="2"/>
  </si>
  <si>
    <t>山口市文化振興財団</t>
    <rPh sb="0" eb="9">
      <t>ヤマグチシブンカシンコウザイダン</t>
    </rPh>
    <phoneticPr fontId="2"/>
  </si>
  <si>
    <t>山口観光コンベンション協会</t>
    <rPh sb="0" eb="2">
      <t>ヤマグチ</t>
    </rPh>
    <rPh sb="2" eb="4">
      <t>カンコウ</t>
    </rPh>
    <rPh sb="11" eb="13">
      <t>キョウカイ</t>
    </rPh>
    <phoneticPr fontId="2"/>
  </si>
  <si>
    <t>ちょうげん</t>
    <phoneticPr fontId="2"/>
  </si>
  <si>
    <t>願成就</t>
    <rPh sb="0" eb="3">
      <t>ガンジョウジュ</t>
    </rPh>
    <phoneticPr fontId="2"/>
  </si>
  <si>
    <t>街づくり山口</t>
    <rPh sb="0" eb="1">
      <t>マチ</t>
    </rPh>
    <rPh sb="4" eb="6">
      <t>ヤマグチ</t>
    </rPh>
    <phoneticPr fontId="2"/>
  </si>
  <si>
    <t>阿知須まち開発</t>
    <rPh sb="0" eb="3">
      <t>アジス</t>
    </rPh>
    <rPh sb="5" eb="7">
      <t>カイハツ</t>
    </rPh>
    <phoneticPr fontId="2"/>
  </si>
  <si>
    <t>山口市徳地農業公社</t>
    <rPh sb="0" eb="2">
      <t>ヤマグチ</t>
    </rPh>
    <rPh sb="2" eb="3">
      <t>シ</t>
    </rPh>
    <rPh sb="3" eb="5">
      <t>トクヂ</t>
    </rPh>
    <rPh sb="5" eb="7">
      <t>ノウギョウ</t>
    </rPh>
    <rPh sb="7" eb="9">
      <t>コウシャ</t>
    </rPh>
    <phoneticPr fontId="2"/>
  </si>
  <si>
    <t>ふるさと振興公社</t>
    <rPh sb="4" eb="8">
      <t>シンコウコウシャ</t>
    </rPh>
    <phoneticPr fontId="2"/>
  </si>
  <si>
    <t>やまぐち農林振興公社</t>
    <rPh sb="4" eb="10">
      <t>ノウリンシンコウコウシャ</t>
    </rPh>
    <phoneticPr fontId="2"/>
  </si>
  <si>
    <t>山口県施設管理財団</t>
    <rPh sb="0" eb="3">
      <t>ヤマグチケン</t>
    </rPh>
    <rPh sb="3" eb="9">
      <t>シセツカンリ</t>
    </rPh>
    <phoneticPr fontId="2"/>
  </si>
  <si>
    <t>山口県デジタル技術振興財団</t>
    <rPh sb="0" eb="3">
      <t>ヤマグチケン</t>
    </rPh>
    <rPh sb="7" eb="13">
      <t>ギジュツシンコウザイダン</t>
    </rPh>
    <phoneticPr fontId="2"/>
  </si>
  <si>
    <t>山口県流通センター</t>
    <rPh sb="0" eb="3">
      <t>ヤマグチケン</t>
    </rPh>
    <rPh sb="3" eb="5">
      <t>リュウツウ</t>
    </rPh>
    <phoneticPr fontId="2"/>
  </si>
  <si>
    <t>庁舎建設基金</t>
    <rPh sb="0" eb="6">
      <t>チョウシャケンセツキキン</t>
    </rPh>
    <phoneticPr fontId="5"/>
  </si>
  <si>
    <t>職員退職手当基金</t>
    <rPh sb="0" eb="2">
      <t>ショクイン</t>
    </rPh>
    <rPh sb="2" eb="6">
      <t>タイショクテアテ</t>
    </rPh>
    <rPh sb="6" eb="8">
      <t>キキン</t>
    </rPh>
    <phoneticPr fontId="2"/>
  </si>
  <si>
    <t>地域振興基金</t>
    <rPh sb="0" eb="6">
      <t>チイキシンコウキキン</t>
    </rPh>
    <phoneticPr fontId="2"/>
  </si>
  <si>
    <t>合併特例基金</t>
    <rPh sb="0" eb="6">
      <t>ガッペイトクレイキキン</t>
    </rPh>
    <phoneticPr fontId="2"/>
  </si>
  <si>
    <t>こども基金</t>
    <rPh sb="3" eb="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</si>
</sst>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828-4A39-AC8A-FE3D35E132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68785</c:v>
                </c:pt>
                <c:pt idx="1">
                  <c:v>102656</c:v>
                </c:pt>
                <c:pt idx="2">
                  <c:v>108158</c:v>
                </c:pt>
                <c:pt idx="3">
                  <c:v>70777</c:v>
                </c:pt>
                <c:pt idx="4">
                  <c:v>58387</c:v>
                </c:pt>
              </c:numCache>
            </c:numRef>
          </c:val>
          <c:smooth val="0"/>
          <c:extLst>
            <c:ext xmlns:c16="http://schemas.microsoft.com/office/drawing/2014/chart" uri="{C3380CC4-5D6E-409C-BE32-E72D297353CC}">
              <c16:uniqueId val="{00000001-5828-4A39-AC8A-FE3D35E132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1.62</c:v>
                </c:pt>
                <c:pt idx="1">
                  <c:v>1.62</c:v>
                </c:pt>
                <c:pt idx="2">
                  <c:v>1.67</c:v>
                </c:pt>
                <c:pt idx="3">
                  <c:v>1.48</c:v>
                </c:pt>
                <c:pt idx="4">
                  <c:v>1.73</c:v>
                </c:pt>
              </c:numCache>
            </c:numRef>
          </c:val>
          <c:extLst>
            <c:ext xmlns:c16="http://schemas.microsoft.com/office/drawing/2014/chart" uri="{C3380CC4-5D6E-409C-BE32-E72D297353CC}">
              <c16:uniqueId val="{00000000-2DD1-4E14-9BF7-47985707B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12.97</c:v>
                </c:pt>
                <c:pt idx="1">
                  <c:v>9.64</c:v>
                </c:pt>
                <c:pt idx="2">
                  <c:v>7.5</c:v>
                </c:pt>
                <c:pt idx="3">
                  <c:v>8.18</c:v>
                </c:pt>
                <c:pt idx="4">
                  <c:v>8.2100000000000009</c:v>
                </c:pt>
              </c:numCache>
            </c:numRef>
          </c:val>
          <c:extLst>
            <c:ext xmlns:c16="http://schemas.microsoft.com/office/drawing/2014/chart" uri="{C3380CC4-5D6E-409C-BE32-E72D297353CC}">
              <c16:uniqueId val="{00000001-2DD1-4E14-9BF7-47985707B8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-4.1100000000000003</c:v>
                </c:pt>
                <c:pt idx="2">
                  <c:v>-2.68</c:v>
                </c:pt>
                <c:pt idx="3">
                  <c:v>-0.02</c:v>
                </c:pt>
                <c:pt idx="4">
                  <c:v>-0.73</c:v>
                </c:pt>
              </c:numCache>
            </c:numRef>
          </c:val>
          <c:smooth val="0"/>
          <c:extLst>
            <c:ext xmlns:c16="http://schemas.microsoft.com/office/drawing/2014/chart" uri="{C3380CC4-5D6E-409C-BE32-E72D297353CC}">
              <c16:uniqueId val="{00000002-2DD1-4E14-9BF7-47985707B8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8003-4AB1-A357-279A363AE5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03-4AB1-A357-279A363AE5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0.09</c:v>
                </c:pt>
                <c:pt idx="4">
                  <c:v>#N/A</c:v>
                </c:pt>
                <c:pt idx="5">
                  <c:v>0.03</c:v>
                </c:pt>
                <c:pt idx="6">
                  <c:v>#N/A</c:v>
                </c:pt>
                <c:pt idx="7">
                  <c:v>0.08</c:v>
                </c:pt>
                <c:pt idx="8">
                  <c:v>#N/A</c:v>
                </c:pt>
                <c:pt idx="9">
                  <c:v>0.04</c:v>
                </c:pt>
              </c:numCache>
            </c:numRef>
          </c:val>
          <c:extLst>
            <c:ext xmlns:c16="http://schemas.microsoft.com/office/drawing/2014/chart" uri="{C3380CC4-5D6E-409C-BE32-E72D297353CC}">
              <c16:uniqueId val="{00000002-8003-4AB1-A357-279A363AE556}"/>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0.11</c:v>
                </c:pt>
                <c:pt idx="4">
                  <c:v>#N/A</c:v>
                </c:pt>
                <c:pt idx="5">
                  <c:v>0.1</c:v>
                </c:pt>
                <c:pt idx="6">
                  <c:v>#N/A</c:v>
                </c:pt>
                <c:pt idx="7">
                  <c:v>0.1</c:v>
                </c:pt>
                <c:pt idx="8">
                  <c:v>#N/A</c:v>
                </c:pt>
                <c:pt idx="9">
                  <c:v>0.11</c:v>
                </c:pt>
              </c:numCache>
            </c:numRef>
          </c:val>
          <c:extLst>
            <c:ext xmlns:c16="http://schemas.microsoft.com/office/drawing/2014/chart" uri="{C3380CC4-5D6E-409C-BE32-E72D297353CC}">
              <c16:uniqueId val="{00000003-8003-4AB1-A357-279A363AE55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0.81</c:v>
                </c:pt>
                <c:pt idx="2">
                  <c:v>#N/A</c:v>
                </c:pt>
                <c:pt idx="3">
                  <c:v>0.31</c:v>
                </c:pt>
                <c:pt idx="4">
                  <c:v>#N/A</c:v>
                </c:pt>
                <c:pt idx="5">
                  <c:v>0.27</c:v>
                </c:pt>
                <c:pt idx="6">
                  <c:v>#N/A</c:v>
                </c:pt>
                <c:pt idx="7">
                  <c:v>0.08</c:v>
                </c:pt>
                <c:pt idx="8">
                  <c:v>#N/A</c:v>
                </c:pt>
                <c:pt idx="9">
                  <c:v>0.14000000000000001</c:v>
                </c:pt>
              </c:numCache>
            </c:numRef>
          </c:val>
          <c:extLst>
            <c:ext xmlns:c16="http://schemas.microsoft.com/office/drawing/2014/chart" uri="{C3380CC4-5D6E-409C-BE32-E72D297353CC}">
              <c16:uniqueId val="{00000004-8003-4AB1-A357-279A363AE556}"/>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0.15</c:v>
                </c:pt>
                <c:pt idx="6">
                  <c:v>#N/A</c:v>
                </c:pt>
                <c:pt idx="7">
                  <c:v>0.19</c:v>
                </c:pt>
                <c:pt idx="8">
                  <c:v>#N/A</c:v>
                </c:pt>
                <c:pt idx="9">
                  <c:v>0.2</c:v>
                </c:pt>
              </c:numCache>
            </c:numRef>
          </c:val>
          <c:extLst>
            <c:ext xmlns:c16="http://schemas.microsoft.com/office/drawing/2014/chart" uri="{C3380CC4-5D6E-409C-BE32-E72D297353CC}">
              <c16:uniqueId val="{00000005-8003-4AB1-A357-279A363AE5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1.01</c:v>
                </c:pt>
                <c:pt idx="2">
                  <c:v>#N/A</c:v>
                </c:pt>
                <c:pt idx="3">
                  <c:v>1.08</c:v>
                </c:pt>
                <c:pt idx="4">
                  <c:v>#N/A</c:v>
                </c:pt>
                <c:pt idx="5">
                  <c:v>0.42</c:v>
                </c:pt>
                <c:pt idx="6">
                  <c:v>#N/A</c:v>
                </c:pt>
                <c:pt idx="7">
                  <c:v>0.6</c:v>
                </c:pt>
                <c:pt idx="8">
                  <c:v>#N/A</c:v>
                </c:pt>
                <c:pt idx="9">
                  <c:v>0.67</c:v>
                </c:pt>
              </c:numCache>
            </c:numRef>
          </c:val>
          <c:extLst>
            <c:ext xmlns:c16="http://schemas.microsoft.com/office/drawing/2014/chart" uri="{C3380CC4-5D6E-409C-BE32-E72D297353CC}">
              <c16:uniqueId val="{00000006-8003-4AB1-A357-279A363AE5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1.61</c:v>
                </c:pt>
                <c:pt idx="2">
                  <c:v>#N/A</c:v>
                </c:pt>
                <c:pt idx="3">
                  <c:v>1.61</c:v>
                </c:pt>
                <c:pt idx="4">
                  <c:v>#N/A</c:v>
                </c:pt>
                <c:pt idx="5">
                  <c:v>1.66</c:v>
                </c:pt>
                <c:pt idx="6">
                  <c:v>#N/A</c:v>
                </c:pt>
                <c:pt idx="7">
                  <c:v>1.47</c:v>
                </c:pt>
                <c:pt idx="8">
                  <c:v>#N/A</c:v>
                </c:pt>
                <c:pt idx="9">
                  <c:v>1.72</c:v>
                </c:pt>
              </c:numCache>
            </c:numRef>
          </c:val>
          <c:extLst>
            <c:ext xmlns:c16="http://schemas.microsoft.com/office/drawing/2014/chart" uri="{C3380CC4-5D6E-409C-BE32-E72D297353CC}">
              <c16:uniqueId val="{00000007-8003-4AB1-A357-279A363AE556}"/>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1.96</c:v>
                </c:pt>
                <c:pt idx="4">
                  <c:v>#N/A</c:v>
                </c:pt>
                <c:pt idx="5">
                  <c:v>2.46</c:v>
                </c:pt>
                <c:pt idx="6">
                  <c:v>#N/A</c:v>
                </c:pt>
                <c:pt idx="7">
                  <c:v>2.61</c:v>
                </c:pt>
                <c:pt idx="8">
                  <c:v>#N/A</c:v>
                </c:pt>
                <c:pt idx="9">
                  <c:v>2.66</c:v>
                </c:pt>
              </c:numCache>
            </c:numRef>
          </c:val>
          <c:extLst>
            <c:ext xmlns:c16="http://schemas.microsoft.com/office/drawing/2014/chart" uri="{C3380CC4-5D6E-409C-BE32-E72D297353CC}">
              <c16:uniqueId val="{00000008-8003-4AB1-A357-279A363AE5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6.38</c:v>
                </c:pt>
                <c:pt idx="2">
                  <c:v>#N/A</c:v>
                </c:pt>
                <c:pt idx="3">
                  <c:v>6.55</c:v>
                </c:pt>
                <c:pt idx="4">
                  <c:v>#N/A</c:v>
                </c:pt>
                <c:pt idx="5">
                  <c:v>7.17</c:v>
                </c:pt>
                <c:pt idx="6">
                  <c:v>#N/A</c:v>
                </c:pt>
                <c:pt idx="7">
                  <c:v>7.08</c:v>
                </c:pt>
                <c:pt idx="8">
                  <c:v>#N/A</c:v>
                </c:pt>
                <c:pt idx="9">
                  <c:v>6.91</c:v>
                </c:pt>
              </c:numCache>
            </c:numRef>
          </c:val>
          <c:extLst>
            <c:ext xmlns:c16="http://schemas.microsoft.com/office/drawing/2014/chart" uri="{C3380CC4-5D6E-409C-BE32-E72D297353CC}">
              <c16:uniqueId val="{00000009-8003-4AB1-A357-279A363AE5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9828</c:v>
                </c:pt>
                <c:pt idx="5">
                  <c:v>9955</c:v>
                </c:pt>
                <c:pt idx="8">
                  <c:v>9966</c:v>
                </c:pt>
                <c:pt idx="11">
                  <c:v>9851</c:v>
                </c:pt>
                <c:pt idx="14">
                  <c:v>9922</c:v>
                </c:pt>
              </c:numCache>
            </c:numRef>
          </c:val>
          <c:extLst>
            <c:ext xmlns:c16="http://schemas.microsoft.com/office/drawing/2014/chart" uri="{C3380CC4-5D6E-409C-BE32-E72D297353CC}">
              <c16:uniqueId val="{00000000-DEDE-4F8A-AC68-5CE666C2BE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DE-4F8A-AC68-5CE666C2BE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221</c:v>
                </c:pt>
                <c:pt idx="3">
                  <c:v>222</c:v>
                </c:pt>
                <c:pt idx="6">
                  <c:v>211</c:v>
                </c:pt>
                <c:pt idx="9">
                  <c:v>210</c:v>
                </c:pt>
                <c:pt idx="12">
                  <c:v>209</c:v>
                </c:pt>
              </c:numCache>
            </c:numRef>
          </c:val>
          <c:extLst>
            <c:ext xmlns:c16="http://schemas.microsoft.com/office/drawing/2014/chart" uri="{C3380CC4-5D6E-409C-BE32-E72D297353CC}">
              <c16:uniqueId val="{00000002-DEDE-4F8A-AC68-5CE666C2BE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167</c:v>
                </c:pt>
                <c:pt idx="3">
                  <c:v>175</c:v>
                </c:pt>
                <c:pt idx="6">
                  <c:v>173</c:v>
                </c:pt>
                <c:pt idx="9">
                  <c:v>0</c:v>
                </c:pt>
                <c:pt idx="12">
                  <c:v>0</c:v>
                </c:pt>
              </c:numCache>
            </c:numRef>
          </c:val>
          <c:extLst>
            <c:ext xmlns:c16="http://schemas.microsoft.com/office/drawing/2014/chart" uri="{C3380CC4-5D6E-409C-BE32-E72D297353CC}">
              <c16:uniqueId val="{00000003-DEDE-4F8A-AC68-5CE666C2BE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1899</c:v>
                </c:pt>
                <c:pt idx="3">
                  <c:v>1864</c:v>
                </c:pt>
                <c:pt idx="6">
                  <c:v>1835</c:v>
                </c:pt>
                <c:pt idx="9">
                  <c:v>1984</c:v>
                </c:pt>
                <c:pt idx="12">
                  <c:v>2101</c:v>
                </c:pt>
              </c:numCache>
            </c:numRef>
          </c:val>
          <c:extLst>
            <c:ext xmlns:c16="http://schemas.microsoft.com/office/drawing/2014/chart" uri="{C3380CC4-5D6E-409C-BE32-E72D297353CC}">
              <c16:uniqueId val="{00000004-DEDE-4F8A-AC68-5CE666C2BE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DE-4F8A-AC68-5CE666C2BE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DE-4F8A-AC68-5CE666C2BE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9562</c:v>
                </c:pt>
                <c:pt idx="3">
                  <c:v>9829</c:v>
                </c:pt>
                <c:pt idx="6">
                  <c:v>9813</c:v>
                </c:pt>
                <c:pt idx="9">
                  <c:v>9974</c:v>
                </c:pt>
                <c:pt idx="12">
                  <c:v>10160</c:v>
                </c:pt>
              </c:numCache>
            </c:numRef>
          </c:val>
          <c:extLst>
            <c:ext xmlns:c16="http://schemas.microsoft.com/office/drawing/2014/chart" uri="{C3380CC4-5D6E-409C-BE32-E72D297353CC}">
              <c16:uniqueId val="{00000007-DEDE-4F8A-AC68-5CE666C2BE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2021</c:v>
                </c:pt>
                <c:pt idx="2">
                  <c:v>#N/A</c:v>
                </c:pt>
                <c:pt idx="3">
                  <c:v>#N/A</c:v>
                </c:pt>
                <c:pt idx="4">
                  <c:v>2135</c:v>
                </c:pt>
                <c:pt idx="5">
                  <c:v>#N/A</c:v>
                </c:pt>
                <c:pt idx="6">
                  <c:v>#N/A</c:v>
                </c:pt>
                <c:pt idx="7">
                  <c:v>2066</c:v>
                </c:pt>
                <c:pt idx="8">
                  <c:v>#N/A</c:v>
                </c:pt>
                <c:pt idx="9">
                  <c:v>#N/A</c:v>
                </c:pt>
                <c:pt idx="10">
                  <c:v>2317</c:v>
                </c:pt>
                <c:pt idx="11">
                  <c:v>#N/A</c:v>
                </c:pt>
                <c:pt idx="12">
                  <c:v>#N/A</c:v>
                </c:pt>
                <c:pt idx="13">
                  <c:v>2548</c:v>
                </c:pt>
                <c:pt idx="14">
                  <c:v>#N/A</c:v>
                </c:pt>
              </c:numCache>
            </c:numRef>
          </c:val>
          <c:smooth val="0"/>
          <c:extLst>
            <c:ext xmlns:c16="http://schemas.microsoft.com/office/drawing/2014/chart" uri="{C3380CC4-5D6E-409C-BE32-E72D297353CC}">
              <c16:uniqueId val="{00000008-DEDE-4F8A-AC68-5CE666C2BE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99626</c:v>
                </c:pt>
                <c:pt idx="5">
                  <c:v>99808</c:v>
                </c:pt>
                <c:pt idx="8">
                  <c:v>98299</c:v>
                </c:pt>
                <c:pt idx="11">
                  <c:v>95979</c:v>
                </c:pt>
                <c:pt idx="14">
                  <c:v>91471</c:v>
                </c:pt>
              </c:numCache>
            </c:numRef>
          </c:val>
          <c:extLst>
            <c:ext xmlns:c16="http://schemas.microsoft.com/office/drawing/2014/chart" uri="{C3380CC4-5D6E-409C-BE32-E72D297353CC}">
              <c16:uniqueId val="{00000000-6640-42FC-ABBA-4B09B26D09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18629</c:v>
                </c:pt>
                <c:pt idx="5">
                  <c:v>17458</c:v>
                </c:pt>
                <c:pt idx="8">
                  <c:v>17567</c:v>
                </c:pt>
                <c:pt idx="11">
                  <c:v>17254</c:v>
                </c:pt>
                <c:pt idx="14">
                  <c:v>16926</c:v>
                </c:pt>
              </c:numCache>
            </c:numRef>
          </c:val>
          <c:extLst>
            <c:ext xmlns:c16="http://schemas.microsoft.com/office/drawing/2014/chart" uri="{C3380CC4-5D6E-409C-BE32-E72D297353CC}">
              <c16:uniqueId val="{00000001-6640-42FC-ABBA-4B09B26D09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20501</c:v>
                </c:pt>
                <c:pt idx="5">
                  <c:v>18654</c:v>
                </c:pt>
                <c:pt idx="8">
                  <c:v>15619</c:v>
                </c:pt>
                <c:pt idx="11">
                  <c:v>16713</c:v>
                </c:pt>
                <c:pt idx="14">
                  <c:v>18592</c:v>
                </c:pt>
              </c:numCache>
            </c:numRef>
          </c:val>
          <c:extLst>
            <c:ext xmlns:c16="http://schemas.microsoft.com/office/drawing/2014/chart" uri="{C3380CC4-5D6E-409C-BE32-E72D297353CC}">
              <c16:uniqueId val="{00000002-6640-42FC-ABBA-4B09B26D09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40-42FC-ABBA-4B09B26D09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40-42FC-ABBA-4B09B26D09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0-42FC-ABBA-4B09B26D09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13682</c:v>
                </c:pt>
                <c:pt idx="3">
                  <c:v>13570</c:v>
                </c:pt>
                <c:pt idx="6">
                  <c:v>13687</c:v>
                </c:pt>
                <c:pt idx="9">
                  <c:v>13723</c:v>
                </c:pt>
                <c:pt idx="12">
                  <c:v>13562</c:v>
                </c:pt>
              </c:numCache>
            </c:numRef>
          </c:val>
          <c:extLst>
            <c:ext xmlns:c16="http://schemas.microsoft.com/office/drawing/2014/chart" uri="{C3380CC4-5D6E-409C-BE32-E72D297353CC}">
              <c16:uniqueId val="{00000006-6640-42FC-ABBA-4B09B26D09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1843</c:v>
                </c:pt>
                <c:pt idx="3">
                  <c:v>1702</c:v>
                </c:pt>
                <c:pt idx="6">
                  <c:v>1555</c:v>
                </c:pt>
                <c:pt idx="9">
                  <c:v>0</c:v>
                </c:pt>
                <c:pt idx="12">
                  <c:v>0</c:v>
                </c:pt>
              </c:numCache>
            </c:numRef>
          </c:val>
          <c:extLst>
            <c:ext xmlns:c16="http://schemas.microsoft.com/office/drawing/2014/chart" uri="{C3380CC4-5D6E-409C-BE32-E72D297353CC}">
              <c16:uniqueId val="{00000007-6640-42FC-ABBA-4B09B26D09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27258</c:v>
                </c:pt>
                <c:pt idx="3">
                  <c:v>26366</c:v>
                </c:pt>
                <c:pt idx="6">
                  <c:v>26355</c:v>
                </c:pt>
                <c:pt idx="9">
                  <c:v>27525</c:v>
                </c:pt>
                <c:pt idx="12">
                  <c:v>28061</c:v>
                </c:pt>
              </c:numCache>
            </c:numRef>
          </c:val>
          <c:extLst>
            <c:ext xmlns:c16="http://schemas.microsoft.com/office/drawing/2014/chart" uri="{C3380CC4-5D6E-409C-BE32-E72D297353CC}">
              <c16:uniqueId val="{00000008-6640-42FC-ABBA-4B09B26D09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10</c:v>
                </c:pt>
                <c:pt idx="6">
                  <c:v>7</c:v>
                </c:pt>
                <c:pt idx="9">
                  <c:v>5</c:v>
                </c:pt>
                <c:pt idx="12">
                  <c:v>3</c:v>
                </c:pt>
              </c:numCache>
            </c:numRef>
          </c:val>
          <c:extLst>
            <c:ext xmlns:c16="http://schemas.microsoft.com/office/drawing/2014/chart" uri="{C3380CC4-5D6E-409C-BE32-E72D297353CC}">
              <c16:uniqueId val="{00000009-6640-42FC-ABBA-4B09B26D09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104771</c:v>
                </c:pt>
                <c:pt idx="3">
                  <c:v>108319</c:v>
                </c:pt>
                <c:pt idx="6">
                  <c:v>111427</c:v>
                </c:pt>
                <c:pt idx="9">
                  <c:v>113182</c:v>
                </c:pt>
                <c:pt idx="12">
                  <c:v>109806</c:v>
                </c:pt>
              </c:numCache>
            </c:numRef>
          </c:val>
          <c:extLst>
            <c:ext xmlns:c16="http://schemas.microsoft.com/office/drawing/2014/chart" uri="{C3380CC4-5D6E-409C-BE32-E72D297353CC}">
              <c16:uniqueId val="{0000000A-6640-42FC-ABBA-4B09B26D09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8822</c:v>
                </c:pt>
                <c:pt idx="2">
                  <c:v>#N/A</c:v>
                </c:pt>
                <c:pt idx="3">
                  <c:v>#N/A</c:v>
                </c:pt>
                <c:pt idx="4">
                  <c:v>14048</c:v>
                </c:pt>
                <c:pt idx="5">
                  <c:v>#N/A</c:v>
                </c:pt>
                <c:pt idx="6">
                  <c:v>#N/A</c:v>
                </c:pt>
                <c:pt idx="7">
                  <c:v>21547</c:v>
                </c:pt>
                <c:pt idx="8">
                  <c:v>#N/A</c:v>
                </c:pt>
                <c:pt idx="9">
                  <c:v>#N/A</c:v>
                </c:pt>
                <c:pt idx="10">
                  <c:v>24488</c:v>
                </c:pt>
                <c:pt idx="11">
                  <c:v>#N/A</c:v>
                </c:pt>
                <c:pt idx="12">
                  <c:v>#N/A</c:v>
                </c:pt>
                <c:pt idx="13">
                  <c:v>24442</c:v>
                </c:pt>
                <c:pt idx="14">
                  <c:v>#N/A</c:v>
                </c:pt>
              </c:numCache>
            </c:numRef>
          </c:val>
          <c:smooth val="0"/>
          <c:extLst>
            <c:ext xmlns:c16="http://schemas.microsoft.com/office/drawing/2014/chart" uri="{C3380CC4-5D6E-409C-BE32-E72D297353CC}">
              <c16:uniqueId val="{0000000B-6640-42FC-ABBA-4B09B26D09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3527</c:v>
                </c:pt>
                <c:pt idx="1">
                  <c:v>3985</c:v>
                </c:pt>
                <c:pt idx="2">
                  <c:v>3927</c:v>
                </c:pt>
              </c:numCache>
            </c:numRef>
          </c:val>
          <c:extLst>
            <c:ext xmlns:c16="http://schemas.microsoft.com/office/drawing/2014/chart" uri="{C3380CC4-5D6E-409C-BE32-E72D297353CC}">
              <c16:uniqueId val="{00000000-B7F8-49BD-8864-F97F96E5E8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3383</c:v>
                </c:pt>
                <c:pt idx="1">
                  <c:v>5136</c:v>
                </c:pt>
                <c:pt idx="2">
                  <c:v>4544</c:v>
                </c:pt>
              </c:numCache>
            </c:numRef>
          </c:val>
          <c:extLst>
            <c:ext xmlns:c16="http://schemas.microsoft.com/office/drawing/2014/chart" uri="{C3380CC4-5D6E-409C-BE32-E72D297353CC}">
              <c16:uniqueId val="{00000001-B7F8-49BD-8864-F97F96E5E8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12382</c:v>
                </c:pt>
                <c:pt idx="1">
                  <c:v>11449</c:v>
                </c:pt>
                <c:pt idx="2">
                  <c:v>10807</c:v>
                </c:pt>
              </c:numCache>
            </c:numRef>
          </c:val>
          <c:extLst>
            <c:ext xmlns:c16="http://schemas.microsoft.com/office/drawing/2014/chart" uri="{C3380CC4-5D6E-409C-BE32-E72D297353CC}">
              <c16:uniqueId val="{00000002-B7F8-49BD-8864-F97F96E5E8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建設事業の実施により元利償還金が増額となった。分子から控除する算入公債費等の増額となったが、元利償還金等の伸びが上回ったことにより実質公債費比率は上昇している。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市債の現在高が減少し、分子から控除する充当可能基金も増加した。同じく分子から控除する基準財政需要額算入見込額は減少したが減少幅は大きくなく、将来負担比率の分子全体としては減少となった。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今後も大型建設事業の実施の影響から、市債現在高の大幅な減少は見通せず、新本庁舎の整備により多額の基金取り崩しが必要となる状況が見込まれることから、当該比率は上昇していくと考えられる。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・職員退職手当基金：職員退職手当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・地域振興基金：市の開発振興のための建設事業及び地域振興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・こども基金：こども支援施策の推進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・合併特例基金：中学校施設長寿命化事業等に充当するため、約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・長寿社会対策基金：敬老福祉優待バス乗車証交付事業等に充当するため、約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・地域振興基金：法定外公共物整備助成事業等に充当するため、約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・合併特例基金：合併後の一体性の確立、地域全体の均衡ある発展および地域住民の福祉向上を図るといった、新市建設計画に掲げた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目的達成のために有効活用していくこととしており、残高は減少していくものと見込んでいる。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第二次総合計画における政策課題に対し、財政調整基金や特定目的金を有効活用していくこととしており、基金残高は減少していく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・今後、市債残高増加に伴う公債費の増が見込まれる中、これまでに実施した償還期間の圧縮等の影響額に対して基金を充当していく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こととしており、残高は減少していくものと見込んでいる。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55A556-F20C-484B-A850-B49E33A37F4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A63D79-B94E-4A48-AFF3-49D39999D6C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4B2B4E-A50D-4119-9C62-175B50CD68D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22263DE-7133-4ABA-B38D-5498E76549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36E1A35-61BE-41EE-ABB9-347D16CA4A2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5B192C8-762B-49F5-8648-4B7DFD73CC1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46BC6DB-9E56-4B89-810E-43F3BC83DF8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8E7BAE-63E7-40BF-8DF5-DFC031383C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B98BE3E-FC02-4AA2-9B16-B0B2EE7F5D7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BE2495D-308F-4A64-A45E-9A8B3C885F7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7C9D664-C002-4902-9F24-F7E6640B6D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DB372D7-EB8E-4513-A6CB-7DB2AD84E75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F505265-2EDC-4203-BB82-677737791F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14F9E2C-29C8-46E4-880B-25A828E3699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13E3FB4-1BA9-4DD5-808D-CB98C61CD76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79D1130-CD8F-418F-8531-5C40C493462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D78838D-F200-49E8-A3EE-4D71D4FA56E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E0DD773-68D5-4C92-BC77-7482903A853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4DD611D-627D-477A-BAA2-DF9DDCC4281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3F83370-F7DC-4D9B-B7E4-028BB90BBF4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822F582-5EAC-407B-990A-E0BB8ACCB71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99916AB-990B-4B33-A80A-623CB02A4CF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E1EA2FB-9592-412B-B302-718FC02F92E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C4AF42-7001-4DA3-B158-EA143C11254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0D6655-8544-46E5-8E42-BEE4DEA6EAC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D8E702-7FBC-40AD-96AB-8A96FD96369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03B6F85-6B80-4FBA-A16A-ED330A7D34C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E97F72E-6742-4237-89A7-74E5861CAF0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9755A0C-7C77-4CFD-976F-CAD5CAA5C7E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C6AFD58-E7F1-452E-8211-47CF7D1417D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4A482AF-C37B-4598-8B7B-748EA73DB4D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F356742-4399-4A42-B39C-9C5FF85BA74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571D10F-E3D1-452F-83F7-E09C6DA007E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DB1E033-8C21-4243-B7EA-56B3373B946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03C4A35-B137-4737-A0FB-82C791E8544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CB4AA98-97A8-429B-870F-AD77A19BC78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0EEB933-C3C5-4273-BA1E-4B21E6E965A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AD5E70B-D55E-4D82-9F58-15C327E4637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2FCEF4F-5332-4B8A-BDF1-F8ED0CB10D3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EC5133B-C171-4AEA-A686-EF74D24CEC4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AD49E32-9650-41B7-A81A-EDF15CC7AAC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C25FF9A-C5C8-4F1D-B553-2E6D11AE17E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B8E7CDE-FB24-432A-BD60-6769D7FA998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181BAA5-2397-449B-B1C4-E96141A3B49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BE0E93-DFE8-4EE6-BAF3-5A736D426B7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2825CA3-F748-4BAE-A9B0-EB812B4FABA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6041BF6-0B12-4D99-AF16-13F04E26A4B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基準財政収入額・需要額ともに増加し、増加幅も大きく変わらなかったため横ばいとなった。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現在、自主財源確保のための積極的な企業誘致や、市税の徴収率向上に取り組んでいるところであり、今後も引き続き、財政基盤の強化を図っていく。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9ACC292-C239-4650-BD76-1DA4E634419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CB04EF2-C8E6-49D9-83B9-D21B7D04E9C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86DB87F-4087-43C3-97CD-F338952DA2C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ECCDA0E-C184-44A1-98C1-F383E69C9A6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BC22F02-7B43-44BD-85AF-CB317E20CF0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6EFAA6C-ACED-4CF1-BF36-C1D091B79AA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D041824-196F-46B3-B184-1EBF6638FB1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2460167-27F7-4F63-A07F-3FD2BF03C0A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89E5BCED-A07C-414D-96E3-680BF80832E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C226866-3192-488E-BE33-41EC1FC6B5C9}"/>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5E53302-7146-4F0C-BDD4-BD55598B5778}"/>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6D74C50-BF86-4A43-A5F7-84A4EA1931A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6096F83D-6606-4E1C-8F14-F21DCB92177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67D94BB-F20F-46F2-B9CC-7849F8BD3A5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0CD3561-6442-4FF7-84C3-3E35555C798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DBFEC0F3-8B1D-4A1A-B487-29FFE66C0CBA}"/>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81BCDFA6-53F0-442D-BB9E-B48B34DAD487}"/>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DC94B5BE-27D8-4EA5-8A12-138CB5691B3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43B1CD94-7CAA-4B56-922E-02B813842CD2}"/>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E2AC21BF-1B45-4242-9AB9-96AD8D5ED99A}"/>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C35E04-F354-4ACC-98F2-42B8A118AE38}"/>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148D1CC8-686F-4414-B92B-3B8748CE1D14}"/>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9C7DF488-458A-42FF-AAB9-8CA068397953}"/>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A09F44B5-634E-4217-A449-A35F29C68AFF}"/>
            </a:ext>
          </a:extLst>
        </xdr:cNvPr>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E0479497-0C58-4E88-99F5-B4B975D5B3A2}"/>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D6F72A16-96E0-4CC9-B063-ADE17F979B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C1A4F3D-3B13-40FF-B8F6-B18BCBDF1605}"/>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D003B0C0-9BCF-42A4-B65C-5009537CA6E9}"/>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B0569A86-EE41-480E-A7AD-D9D5638F11CD}"/>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6197883F-9F0C-4F1D-B7EC-605C1714DFFC}"/>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523190B7-30A1-4F32-864D-30A87093AACC}"/>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46AFE65B-2362-42DC-8EFC-F8FADC195EAB}"/>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3BF6BE9F-1A05-4760-B3B9-86D4A6677007}"/>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370749BD-A16A-46DB-93C2-B42CC92C8AD5}"/>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FC64531-0AA4-478F-A1FF-48104D50226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CA698BA-B7C1-47FE-8E3E-459E96EA93C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A9E398F-F84D-4F9E-AAB8-B9B35AABDE7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5523036-87BE-4103-BD8E-EE915642DCB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19A7B76-3D92-4EDF-B0B8-3992C01F3C7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84AA485F-F576-4329-8B38-6DAF48AC1514}"/>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2B8A813F-DA0C-4F26-9F4A-4CDE07A55D5A}"/>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27851B9F-9CFF-4C04-A8D0-BB47DBD53997}"/>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2B556044-875D-4462-A76F-537591C5299D}"/>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B18AC21B-62C7-45F4-A33C-DF7BA74DA4D4}"/>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CF5FDBA9-D4BE-45DD-89CD-89B601AE5557}"/>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910A8243-C7C3-4186-B211-B657B6A50167}"/>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8836838A-EC89-4CBB-9D80-CAA6DB6129DF}"/>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AF74ABF9-9D48-44EC-8E97-B952B0F55BD3}"/>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E25BFA61-8F5A-4794-BA66-691409648ACE}"/>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3F456D5-45D0-494E-81C9-751943F395C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8247043-0F7F-4223-936E-89BFB22AF84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2805F416-DBB7-4928-A039-E4B8902528B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05554EC-EA4D-42DC-9EB5-7C6B54F7EAF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32B1104-BA64-40A4-B1A5-FFEA8844E23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0D1452A-6048-48BD-A3C7-BF0B8246AF6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9A207CE-60E4-46BE-BE33-7116C6829E3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5B797CC-A62E-4E08-A71F-6BBFBA87ED7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1C322748-7C99-4A99-B492-DF77D2FFE1C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24F21B9-53B1-4784-81E8-ADDA452B143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7ABF6C8F-16A1-4DA0-8AAB-653785133B0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D179F9B-5B83-4C48-AE2C-0080B50AA9E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376ACF7-F8AB-416B-91BE-C064A82E2B5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分母である経常一般財源歳入額については、臨時財政対策債等の減により減少している。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分子である経常経費充当一般財源については、職員人件費の増や長期債償還元金の増により全体で増加となっており、経常一般財源歳入額の減及び経常経費充当一般財源の増の影響を受け、経常収支比率は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今後も、建設事業に充てた地方債の元金の償還開始に伴い公債費の増加が予想されるため、財政運営計画に基づき、市税等の自主財源の確保や事務事業の見直し等に努めていく。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B5629C3-7826-4DFA-B437-4A6E3A17464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9AB662F-A21B-472F-87D3-57695EAC6A1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518D508-9C1C-45E9-B919-B6F7E9CB83E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E0025D1-C756-4CE3-AFC0-3CC7151E2A2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A1E7224F-3B00-45C5-8779-9848E789B45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403EBB1-9492-446D-A724-A31548D223E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1A4CCEE-FE67-4BE3-934E-324D557B0EB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64F3FB2-F28C-49E4-95E6-BF1872BA823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B07DF85-E163-45C2-BA98-F56D24550D1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7B22040-4D6A-46DD-93ED-B6145CDA475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A1D98AD5-E947-4E77-8AAA-41A5EFE50AF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68B478FA-3709-40A9-83BF-1AA54AC4DAD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A9F1EB2-A7BB-404F-A099-E6E3562EBD2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8A5D57E-B238-444D-A75E-9F60CF39EAC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2F13C4A-E52D-4593-B495-68BD334B42C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687D3B3-4283-4AC9-9246-E8CC1AC87FB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78268BEE-4E84-4673-B511-9500E9BDB451}"/>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E80CFACF-B729-4AEC-A186-A56C93DFF6FC}"/>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BB9D3CF2-BD5D-4A04-826F-5189F66A0EE9}"/>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C1A2764C-CDC4-40E8-9BB8-0A4519083BC5}"/>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2D86DCC2-B7AD-43CD-B9E4-8271AE1F9203}"/>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512896F-A8DD-4184-91F0-BF96F7F7771F}"/>
            </a:ext>
          </a:extLst>
        </xdr:cNvPr>
        <xdr:cNvCxnSpPr/>
      </xdr:nvCxnSpPr>
      <xdr:spPr>
        <a:xfrm>
          <a:off x="4114800" y="1077891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18410FFD-6C02-4E65-B787-11863ECA8FCC}"/>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61F0BA89-EAE3-4D35-A43B-4D2F088CC4C2}"/>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65</xdr:row>
      <xdr:rowOff>20744</xdr:rowOff>
    </xdr:to>
    <xdr:cxnSp macro="">
      <xdr:nvCxnSpPr>
        <xdr:cNvPr id="135" name="直線コネクタ 134">
          <a:extLst>
            <a:ext uri="{FF2B5EF4-FFF2-40B4-BE49-F238E27FC236}">
              <a16:creationId xmlns:a16="http://schemas.microsoft.com/office/drawing/2014/main" id="{13516B8E-B9B8-4461-8AFB-21F0B997600B}"/>
            </a:ext>
          </a:extLst>
        </xdr:cNvPr>
        <xdr:cNvCxnSpPr/>
      </xdr:nvCxnSpPr>
      <xdr:spPr>
        <a:xfrm flipV="1">
          <a:off x="3225800" y="1077891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D410BDA1-869B-443E-9EA4-26FCE8FAEB1B}"/>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D6C5D757-602E-4921-AAB1-54A9980F10C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69004</xdr:rowOff>
    </xdr:to>
    <xdr:cxnSp macro="">
      <xdr:nvCxnSpPr>
        <xdr:cNvPr id="138" name="直線コネクタ 137">
          <a:extLst>
            <a:ext uri="{FF2B5EF4-FFF2-40B4-BE49-F238E27FC236}">
              <a16:creationId xmlns:a16="http://schemas.microsoft.com/office/drawing/2014/main" id="{95F73AAB-4C34-4AAA-97EB-6845219E5CC5}"/>
            </a:ext>
          </a:extLst>
        </xdr:cNvPr>
        <xdr:cNvCxnSpPr/>
      </xdr:nvCxnSpPr>
      <xdr:spPr>
        <a:xfrm flipV="1">
          <a:off x="2336800" y="1116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A5A67846-2542-49A1-8B42-C34D300C7C34}"/>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B17348E7-67D3-4E0C-9B6B-015A85507D89}"/>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69004</xdr:rowOff>
    </xdr:to>
    <xdr:cxnSp macro="">
      <xdr:nvCxnSpPr>
        <xdr:cNvPr id="141" name="直線コネクタ 140">
          <a:extLst>
            <a:ext uri="{FF2B5EF4-FFF2-40B4-BE49-F238E27FC236}">
              <a16:creationId xmlns:a16="http://schemas.microsoft.com/office/drawing/2014/main" id="{D32AA301-48DC-40D2-8C70-AFCCD60728CE}"/>
            </a:ext>
          </a:extLst>
        </xdr:cNvPr>
        <xdr:cNvCxnSpPr/>
      </xdr:nvCxnSpPr>
      <xdr:spPr>
        <a:xfrm>
          <a:off x="1447800" y="110604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1225DB04-6D01-43CB-9D24-7B009BCA4F31}"/>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5407A188-090F-4FDB-81A9-38BA12E57513}"/>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1D2735C5-3007-4D48-AEA6-DB4DE5839A83}"/>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a:extLst>
            <a:ext uri="{FF2B5EF4-FFF2-40B4-BE49-F238E27FC236}">
              <a16:creationId xmlns:a16="http://schemas.microsoft.com/office/drawing/2014/main" id="{B7438DF3-E1C1-44E9-9C21-BA43030E2285}"/>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FF4F5BF-CA48-49FB-9B1C-B2A8F2F7BF4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E8BB20D-0994-47EA-84FD-A9630FCB18C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E8CB82D-677D-49FC-8C0D-845150906EA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2C521AB-7AF1-4C2E-A9F0-4398169E6E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9FD858F-7BC0-4F1A-914E-C70F8196227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1" name="楕円 150">
          <a:extLst>
            <a:ext uri="{FF2B5EF4-FFF2-40B4-BE49-F238E27FC236}">
              <a16:creationId xmlns:a16="http://schemas.microsoft.com/office/drawing/2014/main" id="{85339AF0-E9C6-4F87-9710-C6DEDF901172}"/>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2" name="財政構造の弾力性該当値テキスト">
          <a:extLst>
            <a:ext uri="{FF2B5EF4-FFF2-40B4-BE49-F238E27FC236}">
              <a16:creationId xmlns:a16="http://schemas.microsoft.com/office/drawing/2014/main" id="{8FB179AA-5FBA-4E9F-A06C-39FAC06CA84C}"/>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a:extLst>
            <a:ext uri="{FF2B5EF4-FFF2-40B4-BE49-F238E27FC236}">
              <a16:creationId xmlns:a16="http://schemas.microsoft.com/office/drawing/2014/main" id="{66E4F5D9-9973-4B57-87BE-3F253DD2E00F}"/>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a:extLst>
            <a:ext uri="{FF2B5EF4-FFF2-40B4-BE49-F238E27FC236}">
              <a16:creationId xmlns:a16="http://schemas.microsoft.com/office/drawing/2014/main" id="{5304361C-E9AC-4243-A020-5C3DCC950544}"/>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5" name="楕円 154">
          <a:extLst>
            <a:ext uri="{FF2B5EF4-FFF2-40B4-BE49-F238E27FC236}">
              <a16:creationId xmlns:a16="http://schemas.microsoft.com/office/drawing/2014/main" id="{D11B1254-3BF5-4D78-AAE6-9014A1E400BE}"/>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6" name="テキスト ボックス 155">
          <a:extLst>
            <a:ext uri="{FF2B5EF4-FFF2-40B4-BE49-F238E27FC236}">
              <a16:creationId xmlns:a16="http://schemas.microsoft.com/office/drawing/2014/main" id="{CC400690-A049-4770-9362-03C66CA3AE0C}"/>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7" name="楕円 156">
          <a:extLst>
            <a:ext uri="{FF2B5EF4-FFF2-40B4-BE49-F238E27FC236}">
              <a16:creationId xmlns:a16="http://schemas.microsoft.com/office/drawing/2014/main" id="{6D22509A-B7CA-4839-872F-C40526BD0B8E}"/>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8" name="テキスト ボックス 157">
          <a:extLst>
            <a:ext uri="{FF2B5EF4-FFF2-40B4-BE49-F238E27FC236}">
              <a16:creationId xmlns:a16="http://schemas.microsoft.com/office/drawing/2014/main" id="{806B0569-B5E1-4966-A2F3-3669FEFBA9AF}"/>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1828FCAE-FCB6-4B85-A1F3-DDED02BA7E6C}"/>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60" name="テキスト ボックス 159">
          <a:extLst>
            <a:ext uri="{FF2B5EF4-FFF2-40B4-BE49-F238E27FC236}">
              <a16:creationId xmlns:a16="http://schemas.microsoft.com/office/drawing/2014/main" id="{5CE8C29B-88CA-48FF-A701-CA00463F6BD6}"/>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A83C23A-05D7-44EB-BB2F-022CE2EF573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C7AC727D-3765-42ED-B60F-D07949055D9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0A5259D-EE63-4319-BA0C-17909B05B18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ACADF16-A202-41F3-AEDC-44E9768C4F3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5A5EF20-1613-4973-8735-4EB5F87D207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C490CF1-A146-41EC-84CA-45978FF94E3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FB5CB5A-83A3-4E36-A3CD-5C311DAD383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5E36002-A4AC-4174-A866-754E26A25BA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155AA14-EA43-4D2A-86A4-3F6BF57EC52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93ED52D-D9A7-41D0-8C7A-50EAA3E30B3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61BB362-77F3-4197-A30A-4DE3FBD7FFD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05DD13F-F763-458D-9A05-549046E1A4C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F46E7A7-6860-48DD-AC4B-64C6501778D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本市は類似団体内で著しく人口密度が低く、相対的に職員数が多くならざるを得ないことから、人件費を主な要因として、類似団体平均を上回っている。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今後も定員管理計画に基づき、適正な定員管理に努めるとともに、デジタル化の推進等により、市民サービスの向上と内部管理経費の節減に努めていく。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383894C-DE64-421E-AF86-7EBA12CB9E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DA14E30-2D75-4F94-AE02-6BF572065E0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254A519-575F-400D-B5AB-DB2801944A9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26CD002B-2732-45E2-8F6E-135B6DFF0DB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E32B4EA4-7330-403C-9E1C-856165883F6C}"/>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6A34D541-8AE1-4C8A-897C-AEA4C8F8CFE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95F19C38-FCBB-4DB4-B2B9-923A2121216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4AB8E0A3-A6BB-44CB-9505-1C0250A11E0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4824954-A251-490F-9B46-D5817C1D9C8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3A7BB2F9-6CC8-4C4E-878D-7F668BE7E8A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882E0087-9B0F-4E59-BB1C-80E4CC46CC7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BC5C162-C0DE-4604-9188-6E8528ECEAA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C01E905-F967-44FA-B5CD-E04B6D57D7F2}"/>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10FE690-B878-4C51-BBD8-723AFDDFFCE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DC027CFB-2450-4719-9257-E438D774DA0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F62B1F6-9A0C-4C24-8AD5-E5FE7734259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C7F6DDB0-5DCF-48EF-A2D0-26FA15C6CD56}"/>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61E8479E-5A54-4EC2-88F6-733A8823C295}"/>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97A53F64-B861-4D79-BA8E-566DBC8337C5}"/>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72B006DF-49AA-42CE-8D0F-383C712DD6AB}"/>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C1EDC71D-E59D-47CF-8CE9-45AB96B69CA9}"/>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156535</xdr:rowOff>
    </xdr:from>
    <xdr:to>
      <xdr:col>23</xdr:col>
      <xdr:colOff>133350</xdr:colOff>
      <xdr:row>85</xdr:row>
      <xdr:rowOff>87128</xdr:rowOff>
    </xdr:to>
    <xdr:cxnSp macro="">
      <xdr:nvCxnSpPr>
        <xdr:cNvPr id="195" name="直線コネクタ 194">
          <a:extLst>
            <a:ext uri="{FF2B5EF4-FFF2-40B4-BE49-F238E27FC236}">
              <a16:creationId xmlns:a16="http://schemas.microsoft.com/office/drawing/2014/main" id="{701E83F8-4421-4F1D-AD34-E029D019CF4E}"/>
            </a:ext>
          </a:extLst>
        </xdr:cNvPr>
        <xdr:cNvCxnSpPr/>
      </xdr:nvCxnSpPr>
      <xdr:spPr>
        <a:xfrm>
          <a:off x="4114800" y="14558335"/>
          <a:ext cx="838200" cy="1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a:extLst>
            <a:ext uri="{FF2B5EF4-FFF2-40B4-BE49-F238E27FC236}">
              <a16:creationId xmlns:a16="http://schemas.microsoft.com/office/drawing/2014/main" id="{4456D5FC-DE97-49D7-A931-A89A6B040BB8}"/>
            </a:ext>
          </a:extLst>
        </xdr:cNvPr>
        <xdr:cNvSpPr txBox="1"/>
      </xdr:nvSpPr>
      <xdr:spPr>
        <a:xfrm>
          <a:off x="5041900" y="1415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F99D7166-9C3F-47B8-929C-8AC984711109}"/>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171087</xdr:rowOff>
    </xdr:from>
    <xdr:to>
      <xdr:col>19</xdr:col>
      <xdr:colOff>133350</xdr:colOff>
      <xdr:row>84</xdr:row>
      <xdr:rowOff>156535</xdr:rowOff>
    </xdr:to>
    <xdr:cxnSp macro="">
      <xdr:nvCxnSpPr>
        <xdr:cNvPr id="198" name="直線コネクタ 197">
          <a:extLst>
            <a:ext uri="{FF2B5EF4-FFF2-40B4-BE49-F238E27FC236}">
              <a16:creationId xmlns:a16="http://schemas.microsoft.com/office/drawing/2014/main" id="{670DC38F-C603-4E53-92B0-BEEE7BC5E463}"/>
            </a:ext>
          </a:extLst>
        </xdr:cNvPr>
        <xdr:cNvCxnSpPr/>
      </xdr:nvCxnSpPr>
      <xdr:spPr>
        <a:xfrm>
          <a:off x="3225800" y="14401437"/>
          <a:ext cx="889000" cy="1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8090B20C-C435-4D6F-87EE-4D9401795411}"/>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A29DB50B-FD1B-45B2-B018-2093A4F71E2C}"/>
            </a:ext>
          </a:extLst>
        </xdr:cNvPr>
        <xdr:cNvSpPr txBox="1"/>
      </xdr:nvSpPr>
      <xdr:spPr>
        <a:xfrm>
          <a:off x="3733800" y="1402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142064</xdr:rowOff>
    </xdr:from>
    <xdr:to>
      <xdr:col>15</xdr:col>
      <xdr:colOff>82550</xdr:colOff>
      <xdr:row>83</xdr:row>
      <xdr:rowOff>171087</xdr:rowOff>
    </xdr:to>
    <xdr:cxnSp macro="">
      <xdr:nvCxnSpPr>
        <xdr:cNvPr id="201" name="直線コネクタ 200">
          <a:extLst>
            <a:ext uri="{FF2B5EF4-FFF2-40B4-BE49-F238E27FC236}">
              <a16:creationId xmlns:a16="http://schemas.microsoft.com/office/drawing/2014/main" id="{59814C1C-7A28-4F87-B09B-99994EC0D952}"/>
            </a:ext>
          </a:extLst>
        </xdr:cNvPr>
        <xdr:cNvCxnSpPr/>
      </xdr:nvCxnSpPr>
      <xdr:spPr>
        <a:xfrm>
          <a:off x="2336800" y="14372414"/>
          <a:ext cx="8890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2A5751A3-5ACB-4CFC-BEE7-80342414A163}"/>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a:extLst>
            <a:ext uri="{FF2B5EF4-FFF2-40B4-BE49-F238E27FC236}">
              <a16:creationId xmlns:a16="http://schemas.microsoft.com/office/drawing/2014/main" id="{8140DAD9-3FA5-4C96-89CE-7E732F565B82}"/>
            </a:ext>
          </a:extLst>
        </xdr:cNvPr>
        <xdr:cNvSpPr txBox="1"/>
      </xdr:nvSpPr>
      <xdr:spPr>
        <a:xfrm>
          <a:off x="2844800" y="13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62716</xdr:rowOff>
    </xdr:from>
    <xdr:to>
      <xdr:col>11</xdr:col>
      <xdr:colOff>31750</xdr:colOff>
      <xdr:row>83</xdr:row>
      <xdr:rowOff>142064</xdr:rowOff>
    </xdr:to>
    <xdr:cxnSp macro="">
      <xdr:nvCxnSpPr>
        <xdr:cNvPr id="204" name="直線コネクタ 203">
          <a:extLst>
            <a:ext uri="{FF2B5EF4-FFF2-40B4-BE49-F238E27FC236}">
              <a16:creationId xmlns:a16="http://schemas.microsoft.com/office/drawing/2014/main" id="{94ADA009-F815-4485-9366-F764F3E0F29F}"/>
            </a:ext>
          </a:extLst>
        </xdr:cNvPr>
        <xdr:cNvCxnSpPr/>
      </xdr:nvCxnSpPr>
      <xdr:spPr>
        <a:xfrm>
          <a:off x="1447800" y="14293066"/>
          <a:ext cx="8890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3530EBD5-6E73-45D6-89EB-EBC9905B8483}"/>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a:extLst>
            <a:ext uri="{FF2B5EF4-FFF2-40B4-BE49-F238E27FC236}">
              <a16:creationId xmlns:a16="http://schemas.microsoft.com/office/drawing/2014/main" id="{BBCC2679-F857-4A00-A277-59521D0A5071}"/>
            </a:ext>
          </a:extLst>
        </xdr:cNvPr>
        <xdr:cNvSpPr txBox="1"/>
      </xdr:nvSpPr>
      <xdr:spPr>
        <a:xfrm>
          <a:off x="1955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B6928D11-648E-4F83-BB29-92BAEC103ED4}"/>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a:extLst>
            <a:ext uri="{FF2B5EF4-FFF2-40B4-BE49-F238E27FC236}">
              <a16:creationId xmlns:a16="http://schemas.microsoft.com/office/drawing/2014/main" id="{B7D539A7-8BC1-4AEB-82BB-DD76FA678879}"/>
            </a:ext>
          </a:extLst>
        </xdr:cNvPr>
        <xdr:cNvSpPr txBox="1"/>
      </xdr:nvSpPr>
      <xdr:spPr>
        <a:xfrm>
          <a:off x="1066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65BFFD2-E64E-42F2-AABF-5DED1784E58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FBF9A67-CA4B-4D63-9284-76F468DDABA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2541757-555F-44AB-B4C8-78445F55141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26814D9-DA72-49F5-A14A-5C4B3B4E4E8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666029E-4ED5-4353-93D1-5F097197A52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36328</xdr:rowOff>
    </xdr:from>
    <xdr:to>
      <xdr:col>23</xdr:col>
      <xdr:colOff>184150</xdr:colOff>
      <xdr:row>85</xdr:row>
      <xdr:rowOff>137928</xdr:rowOff>
    </xdr:to>
    <xdr:sp macro="" textlink="">
      <xdr:nvSpPr>
        <xdr:cNvPr id="214" name="楕円 213">
          <a:extLst>
            <a:ext uri="{FF2B5EF4-FFF2-40B4-BE49-F238E27FC236}">
              <a16:creationId xmlns:a16="http://schemas.microsoft.com/office/drawing/2014/main" id="{2F7EE696-8930-48AE-8788-B86FB8D705A4}"/>
            </a:ext>
          </a:extLst>
        </xdr:cNvPr>
        <xdr:cNvSpPr/>
      </xdr:nvSpPr>
      <xdr:spPr>
        <a:xfrm>
          <a:off x="4902200" y="146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8405</xdr:rowOff>
    </xdr:from>
    <xdr:ext cx="762000" cy="259045"/>
    <xdr:sp macro="" textlink="">
      <xdr:nvSpPr>
        <xdr:cNvPr id="215" name="人件費・物件費等の状況該当値テキスト">
          <a:extLst>
            <a:ext uri="{FF2B5EF4-FFF2-40B4-BE49-F238E27FC236}">
              <a16:creationId xmlns:a16="http://schemas.microsoft.com/office/drawing/2014/main" id="{EBE35D5E-6C45-4E88-9DA9-F85F4792BDFA}"/>
            </a:ext>
          </a:extLst>
        </xdr:cNvPr>
        <xdr:cNvSpPr txBox="1"/>
      </xdr:nvSpPr>
      <xdr:spPr>
        <a:xfrm>
          <a:off x="5041900" y="1458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105735</xdr:rowOff>
    </xdr:from>
    <xdr:to>
      <xdr:col>19</xdr:col>
      <xdr:colOff>184150</xdr:colOff>
      <xdr:row>85</xdr:row>
      <xdr:rowOff>35885</xdr:rowOff>
    </xdr:to>
    <xdr:sp macro="" textlink="">
      <xdr:nvSpPr>
        <xdr:cNvPr id="216" name="楕円 215">
          <a:extLst>
            <a:ext uri="{FF2B5EF4-FFF2-40B4-BE49-F238E27FC236}">
              <a16:creationId xmlns:a16="http://schemas.microsoft.com/office/drawing/2014/main" id="{BA1EC6E0-5609-4B97-9985-3BBF2E88A6A2}"/>
            </a:ext>
          </a:extLst>
        </xdr:cNvPr>
        <xdr:cNvSpPr/>
      </xdr:nvSpPr>
      <xdr:spPr>
        <a:xfrm>
          <a:off x="4064000" y="145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20662</xdr:rowOff>
    </xdr:from>
    <xdr:ext cx="736600" cy="259045"/>
    <xdr:sp macro="" textlink="">
      <xdr:nvSpPr>
        <xdr:cNvPr id="217" name="テキスト ボックス 216">
          <a:extLst>
            <a:ext uri="{FF2B5EF4-FFF2-40B4-BE49-F238E27FC236}">
              <a16:creationId xmlns:a16="http://schemas.microsoft.com/office/drawing/2014/main" id="{2A1EF2CA-E988-4D79-8E2C-20422C36B355}"/>
            </a:ext>
          </a:extLst>
        </xdr:cNvPr>
        <xdr:cNvSpPr txBox="1"/>
      </xdr:nvSpPr>
      <xdr:spPr>
        <a:xfrm>
          <a:off x="3733800" y="1459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120287</xdr:rowOff>
    </xdr:from>
    <xdr:to>
      <xdr:col>15</xdr:col>
      <xdr:colOff>133350</xdr:colOff>
      <xdr:row>84</xdr:row>
      <xdr:rowOff>50437</xdr:rowOff>
    </xdr:to>
    <xdr:sp macro="" textlink="">
      <xdr:nvSpPr>
        <xdr:cNvPr id="218" name="楕円 217">
          <a:extLst>
            <a:ext uri="{FF2B5EF4-FFF2-40B4-BE49-F238E27FC236}">
              <a16:creationId xmlns:a16="http://schemas.microsoft.com/office/drawing/2014/main" id="{4BE87556-6BAC-4F73-956B-FB58ACA877AC}"/>
            </a:ext>
          </a:extLst>
        </xdr:cNvPr>
        <xdr:cNvSpPr/>
      </xdr:nvSpPr>
      <xdr:spPr>
        <a:xfrm>
          <a:off x="3175000" y="143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35214</xdr:rowOff>
    </xdr:from>
    <xdr:ext cx="762000" cy="259045"/>
    <xdr:sp macro="" textlink="">
      <xdr:nvSpPr>
        <xdr:cNvPr id="219" name="テキスト ボックス 218">
          <a:extLst>
            <a:ext uri="{FF2B5EF4-FFF2-40B4-BE49-F238E27FC236}">
              <a16:creationId xmlns:a16="http://schemas.microsoft.com/office/drawing/2014/main" id="{82DE3A3D-F6F7-412E-9AAC-983DDE1ECCA9}"/>
            </a:ext>
          </a:extLst>
        </xdr:cNvPr>
        <xdr:cNvSpPr txBox="1"/>
      </xdr:nvSpPr>
      <xdr:spPr>
        <a:xfrm>
          <a:off x="2844800" y="1443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91264</xdr:rowOff>
    </xdr:from>
    <xdr:to>
      <xdr:col>11</xdr:col>
      <xdr:colOff>82550</xdr:colOff>
      <xdr:row>84</xdr:row>
      <xdr:rowOff>21414</xdr:rowOff>
    </xdr:to>
    <xdr:sp macro="" textlink="">
      <xdr:nvSpPr>
        <xdr:cNvPr id="220" name="楕円 219">
          <a:extLst>
            <a:ext uri="{FF2B5EF4-FFF2-40B4-BE49-F238E27FC236}">
              <a16:creationId xmlns:a16="http://schemas.microsoft.com/office/drawing/2014/main" id="{618F8C03-1D3C-49B8-8E75-D50B33A59DBD}"/>
            </a:ext>
          </a:extLst>
        </xdr:cNvPr>
        <xdr:cNvSpPr/>
      </xdr:nvSpPr>
      <xdr:spPr>
        <a:xfrm>
          <a:off x="2286000" y="143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6191</xdr:rowOff>
    </xdr:from>
    <xdr:ext cx="762000" cy="259045"/>
    <xdr:sp macro="" textlink="">
      <xdr:nvSpPr>
        <xdr:cNvPr id="221" name="テキスト ボックス 220">
          <a:extLst>
            <a:ext uri="{FF2B5EF4-FFF2-40B4-BE49-F238E27FC236}">
              <a16:creationId xmlns:a16="http://schemas.microsoft.com/office/drawing/2014/main" id="{0D2B92EE-E85A-4E98-A127-A6F8002BF31F}"/>
            </a:ext>
          </a:extLst>
        </xdr:cNvPr>
        <xdr:cNvSpPr txBox="1"/>
      </xdr:nvSpPr>
      <xdr:spPr>
        <a:xfrm>
          <a:off x="1955800" y="144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11916</xdr:rowOff>
    </xdr:from>
    <xdr:to>
      <xdr:col>7</xdr:col>
      <xdr:colOff>31750</xdr:colOff>
      <xdr:row>83</xdr:row>
      <xdr:rowOff>113516</xdr:rowOff>
    </xdr:to>
    <xdr:sp macro="" textlink="">
      <xdr:nvSpPr>
        <xdr:cNvPr id="222" name="楕円 221">
          <a:extLst>
            <a:ext uri="{FF2B5EF4-FFF2-40B4-BE49-F238E27FC236}">
              <a16:creationId xmlns:a16="http://schemas.microsoft.com/office/drawing/2014/main" id="{5F480CCD-06A8-4C04-B105-57D4446CD9B7}"/>
            </a:ext>
          </a:extLst>
        </xdr:cNvPr>
        <xdr:cNvSpPr/>
      </xdr:nvSpPr>
      <xdr:spPr>
        <a:xfrm>
          <a:off x="1397000" y="14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98293</xdr:rowOff>
    </xdr:from>
    <xdr:ext cx="762000" cy="259045"/>
    <xdr:sp macro="" textlink="">
      <xdr:nvSpPr>
        <xdr:cNvPr id="223" name="テキスト ボックス 222">
          <a:extLst>
            <a:ext uri="{FF2B5EF4-FFF2-40B4-BE49-F238E27FC236}">
              <a16:creationId xmlns:a16="http://schemas.microsoft.com/office/drawing/2014/main" id="{5E4E561B-19AF-4FA5-A66D-BEED52403826}"/>
            </a:ext>
          </a:extLst>
        </xdr:cNvPr>
        <xdr:cNvSpPr txBox="1"/>
      </xdr:nvSpPr>
      <xdr:spPr>
        <a:xfrm>
          <a:off x="1066800" y="1432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D384429-9EE5-4201-BADB-B7555B79E03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247BCD5D-96C9-4E57-B209-1207B58A454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4AFB54A6-8186-4706-BFB8-407F4EADDF3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15FC74E-09A4-44D8-98BA-D2D68CCDFF5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6C7CC3DF-33A4-432D-BB2B-4EC55F96AA0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F8E92A91-9D8D-400D-BA98-8692826B06B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8A7BA57-D055-467D-BB26-613D7CBA0DE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1D6DB0F3-C594-4EB0-8466-16063296C3F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8FFCAD5-015A-4659-A8B3-81EFC1F4668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56C30D98-FB9C-4444-BA47-D826CF05F71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7CB15E6-A838-4F81-B9FA-7DF20F995C8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6D0BDD4-A5DD-45C8-B703-8667457FD5D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55BCC92-DC33-4379-8E8A-DF31125237B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今後も引き続き、適正な給与水準を維持できるよう努めていく。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9A620D1C-EF55-4AC1-95BA-A8F89A5C23F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87EB92B-AEB8-4F5C-B735-848DC22E1F8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E5790F53-D939-4DA8-8FDA-DA58416E2F5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B449C534-9D7E-4EAA-9791-064B3F0160C7}"/>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AF1F00DF-6B24-46C6-B401-3F7ED3B3484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F3ED99AD-9B92-4882-A4E1-BBA2537E95F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CD19637F-94CD-4F8F-BEC3-C05836B7B97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E50026D0-4EB6-4244-800D-8EC38C1C11A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935B795E-F0D0-49D0-893D-A8C77554970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24A6DE86-B68F-4C0D-84B8-7956C3E06A3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393959A3-699A-4769-9AE8-509ECCC6EEB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3E00028F-CCF6-4F85-8A0B-F92F69A2B6E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4E914C0C-2A28-403F-B45E-A2C5B633D11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FC663C4-9016-4B61-844F-2EFB6BE5338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EC363E95-6ED9-40F8-A092-7892DC11F12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5CA3A565-C075-472A-97DD-FF117D38B934}"/>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21A763C1-5D49-46E3-B3EF-3F3628B5950C}"/>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63E5FDFF-B3AC-4076-BFF0-9C53A6A2B645}"/>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C8110CDC-68BC-4CC7-8BE0-3BA67F6898A4}"/>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8A74B4D7-28A6-4B77-B11D-D7EFE5FE89F7}"/>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142875</xdr:rowOff>
    </xdr:to>
    <xdr:cxnSp macro="">
      <xdr:nvCxnSpPr>
        <xdr:cNvPr id="257" name="直線コネクタ 256">
          <a:extLst>
            <a:ext uri="{FF2B5EF4-FFF2-40B4-BE49-F238E27FC236}">
              <a16:creationId xmlns:a16="http://schemas.microsoft.com/office/drawing/2014/main" id="{2314086F-5A98-4B07-91FD-DD12275CE2CA}"/>
            </a:ext>
          </a:extLst>
        </xdr:cNvPr>
        <xdr:cNvCxnSpPr/>
      </xdr:nvCxnSpPr>
      <xdr:spPr>
        <a:xfrm>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72E6AD8A-9C06-42AA-AF89-E29822E48A29}"/>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CE639D48-CC88-4D83-B2EB-8BB85F6C7613}"/>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60" name="直線コネクタ 259">
          <a:extLst>
            <a:ext uri="{FF2B5EF4-FFF2-40B4-BE49-F238E27FC236}">
              <a16:creationId xmlns:a16="http://schemas.microsoft.com/office/drawing/2014/main" id="{1FB4AB35-4F42-4813-8239-A75F02A38297}"/>
            </a:ext>
          </a:extLst>
        </xdr:cNvPr>
        <xdr:cNvCxnSpPr/>
      </xdr:nvCxnSpPr>
      <xdr:spPr>
        <a:xfrm flipV="1">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4E9B62D1-685E-4F85-99E6-2309ADE34175}"/>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75C530A2-186E-4039-8F67-26936EC21855}"/>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5CD4F39F-EFC0-484C-8E9E-68D9B6C922A3}"/>
            </a:ext>
          </a:extLst>
        </xdr:cNvPr>
        <xdr:cNvCxnSpPr/>
      </xdr:nvCxnSpPr>
      <xdr:spPr>
        <a:xfrm>
          <a:off x="14401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BE938FDB-3D43-4F72-8101-FF63A275802E}"/>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917EC010-B242-4DF6-9668-FA775B0F142D}"/>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132291</xdr:rowOff>
    </xdr:to>
    <xdr:cxnSp macro="">
      <xdr:nvCxnSpPr>
        <xdr:cNvPr id="266" name="直線コネクタ 265">
          <a:extLst>
            <a:ext uri="{FF2B5EF4-FFF2-40B4-BE49-F238E27FC236}">
              <a16:creationId xmlns:a16="http://schemas.microsoft.com/office/drawing/2014/main" id="{75FCDDFE-CA69-4D2E-9402-A47E64FB97C5}"/>
            </a:ext>
          </a:extLst>
        </xdr:cNvPr>
        <xdr:cNvCxnSpPr/>
      </xdr:nvCxnSpPr>
      <xdr:spPr>
        <a:xfrm flipV="1">
          <a:off x="13512800" y="145647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92D856C2-736C-49E6-A51B-46BF3DC053D2}"/>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C95B5404-DB63-4971-8C4C-75ACC9D56A36}"/>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52C1F75B-94B3-42AF-9A15-661D2C06C1CF}"/>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2CB8613F-3E01-47B0-9066-900E38DCFD28}"/>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4552194-8ACA-4F7F-84C5-639BDAFA70C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8CB8951-765A-4112-843D-284C6378FA9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DC5D333-1E91-443E-A9C8-0719D37D598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BAFC1A9-B72E-469F-A28E-2975001F371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18DD02-F65C-459C-BCBC-52B8D362C97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6" name="楕円 275">
          <a:extLst>
            <a:ext uri="{FF2B5EF4-FFF2-40B4-BE49-F238E27FC236}">
              <a16:creationId xmlns:a16="http://schemas.microsoft.com/office/drawing/2014/main" id="{E1631AB3-D3E3-4FD5-BF94-BBECE496A3EA}"/>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7" name="給与水準   （国との比較）該当値テキスト">
          <a:extLst>
            <a:ext uri="{FF2B5EF4-FFF2-40B4-BE49-F238E27FC236}">
              <a16:creationId xmlns:a16="http://schemas.microsoft.com/office/drawing/2014/main" id="{B7A0C54D-E339-45D4-8046-2141D6DE8E0C}"/>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a:extLst>
            <a:ext uri="{FF2B5EF4-FFF2-40B4-BE49-F238E27FC236}">
              <a16:creationId xmlns:a16="http://schemas.microsoft.com/office/drawing/2014/main" id="{B16E338A-F000-4159-A76A-F809C0389C43}"/>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a:extLst>
            <a:ext uri="{FF2B5EF4-FFF2-40B4-BE49-F238E27FC236}">
              <a16:creationId xmlns:a16="http://schemas.microsoft.com/office/drawing/2014/main" id="{3CE3829F-3AC6-42E5-8D29-4D99FC1E46F4}"/>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a:extLst>
            <a:ext uri="{FF2B5EF4-FFF2-40B4-BE49-F238E27FC236}">
              <a16:creationId xmlns:a16="http://schemas.microsoft.com/office/drawing/2014/main" id="{F3903F86-58F6-4A0D-8033-A34B8C91DC9E}"/>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D7E11AB7-69DD-4E5A-BA21-9295515630F1}"/>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3E27FE8D-89B8-4B0E-8864-B524868BAC63}"/>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C8DD8ABD-BC6C-4F02-B73A-351D145A8536}"/>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4" name="楕円 283">
          <a:extLst>
            <a:ext uri="{FF2B5EF4-FFF2-40B4-BE49-F238E27FC236}">
              <a16:creationId xmlns:a16="http://schemas.microsoft.com/office/drawing/2014/main" id="{8BD8B72C-A50D-4686-BA25-AA9D91BE469D}"/>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5" name="テキスト ボックス 284">
          <a:extLst>
            <a:ext uri="{FF2B5EF4-FFF2-40B4-BE49-F238E27FC236}">
              <a16:creationId xmlns:a16="http://schemas.microsoft.com/office/drawing/2014/main" id="{22008910-2A6C-411C-87C8-19AD999C599E}"/>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3F088D02-B088-499B-8B10-4A497CA1E13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1D2DC52-E6C7-46D4-BE23-A1AC765A4B1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FA747884-EA7A-44B4-A3D3-FAC276524D3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ED153B1C-AEB9-469C-B784-E0D33A6716B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255AAF74-4259-4795-BA5F-654538CA4A9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2FA14EFC-8770-42CA-AD43-613FF30B008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BB0ED66-BB12-4A33-ABA0-8C0C7869B92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EDBF52E6-726B-46AE-AAE4-212D38B5090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31127BB3-5524-4046-AF4E-26AECA4972D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7A95EF87-AEA5-4934-9028-94BB02998E8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607ACE42-DBBA-4916-85C3-F0DC6088AEF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4BBA002E-4773-4357-9B18-1703FBF5BAE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18409298-B6F8-4393-B002-ED6BB9F36F6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本市は広大な面積を有することから、類似団体内で著しく人口密度が低く、効率的な行政運営が困難であるため、相対的に職員数が多くならざるを得ないことを要因として、類似団体平均を上回っている。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今後も引き続き、定員管理計画に基づき、適正な定員管理に努めていく。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26F65A7F-DD7F-4866-BEC8-259527528092}"/>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889719A-6378-4FF4-A569-6209A37338B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77AC395-2C35-404C-8634-25587788A22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16A62ADC-06EC-4320-AB6D-B69E904042A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6B79C2B-A8A3-4976-B84E-0EC1FDC904C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B2227D7-F3B9-4ECD-AB6A-932B2553E43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9C95F358-2532-4EAE-9129-3531EEC8E1C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9B636A04-B4D3-4DEF-855D-3E595D18E0D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AA879BBD-6D76-4E6C-B581-FBE72E40965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91F813AA-7365-4D74-A89A-CD57CF829A4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D5E266D7-5AE7-498F-8D05-043E0A7DF15E}"/>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EAC798F9-E9CF-4F73-B215-AB57DDE775D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55C92DE1-ACBF-479E-BE7F-1EEED6642E2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51EEEB64-5CB7-4FAA-A750-FE853D2ED75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758A2AAE-1052-4593-9F26-EE34E5DB6A01}"/>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7AB6AC69-A5A7-4AA8-A32F-43768C94204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858BF062-8F40-4D17-A555-7AA8CAB5008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ECA01500-39C8-4149-BCEB-4926F7E1D9F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C89AAC6B-8ECC-4658-9996-57501C2272ED}"/>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CE1D08BF-EEA9-43FD-8BD8-494E37C922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6294F1FA-A61F-4206-BEC3-3AF11B6EC85D}"/>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2BF56FB7-5FD1-4FCB-A553-53F47C455167}"/>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E0609EB1-E45E-48BB-A584-CAE3295AA2FD}"/>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34290</xdr:rowOff>
    </xdr:from>
    <xdr:to>
      <xdr:col>81</xdr:col>
      <xdr:colOff>44450</xdr:colOff>
      <xdr:row>66</xdr:row>
      <xdr:rowOff>51526</xdr:rowOff>
    </xdr:to>
    <xdr:cxnSp macro="">
      <xdr:nvCxnSpPr>
        <xdr:cNvPr id="322" name="直線コネクタ 321">
          <a:extLst>
            <a:ext uri="{FF2B5EF4-FFF2-40B4-BE49-F238E27FC236}">
              <a16:creationId xmlns:a16="http://schemas.microsoft.com/office/drawing/2014/main" id="{6F74BF06-2D08-4689-A297-D7E8D32F949D}"/>
            </a:ext>
          </a:extLst>
        </xdr:cNvPr>
        <xdr:cNvCxnSpPr/>
      </xdr:nvCxnSpPr>
      <xdr:spPr>
        <a:xfrm>
          <a:off x="16179800" y="1134999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a:extLst>
            <a:ext uri="{FF2B5EF4-FFF2-40B4-BE49-F238E27FC236}">
              <a16:creationId xmlns:a16="http://schemas.microsoft.com/office/drawing/2014/main" id="{6A2B3BA0-488A-4D6D-A79F-7304F613DC54}"/>
            </a:ext>
          </a:extLst>
        </xdr:cNvPr>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50A6FD7C-BE0D-47DB-85C1-9F5D6F7F2B8D}"/>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20501</xdr:rowOff>
    </xdr:from>
    <xdr:to>
      <xdr:col>77</xdr:col>
      <xdr:colOff>44450</xdr:colOff>
      <xdr:row>66</xdr:row>
      <xdr:rowOff>34290</xdr:rowOff>
    </xdr:to>
    <xdr:cxnSp macro="">
      <xdr:nvCxnSpPr>
        <xdr:cNvPr id="325" name="直線コネクタ 324">
          <a:extLst>
            <a:ext uri="{FF2B5EF4-FFF2-40B4-BE49-F238E27FC236}">
              <a16:creationId xmlns:a16="http://schemas.microsoft.com/office/drawing/2014/main" id="{B352C459-1659-422F-A92A-8068613B1E7E}"/>
            </a:ext>
          </a:extLst>
        </xdr:cNvPr>
        <xdr:cNvCxnSpPr/>
      </xdr:nvCxnSpPr>
      <xdr:spPr>
        <a:xfrm>
          <a:off x="15290800" y="113362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DFFE4F82-98D7-4DE5-BFC3-7E626402FE08}"/>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a:extLst>
            <a:ext uri="{FF2B5EF4-FFF2-40B4-BE49-F238E27FC236}">
              <a16:creationId xmlns:a16="http://schemas.microsoft.com/office/drawing/2014/main" id="{4D9FCD33-BB86-4697-A848-578BF545B2C1}"/>
            </a:ext>
          </a:extLst>
        </xdr:cNvPr>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13607</xdr:rowOff>
    </xdr:from>
    <xdr:to>
      <xdr:col>72</xdr:col>
      <xdr:colOff>203200</xdr:colOff>
      <xdr:row>66</xdr:row>
      <xdr:rowOff>20501</xdr:rowOff>
    </xdr:to>
    <xdr:cxnSp macro="">
      <xdr:nvCxnSpPr>
        <xdr:cNvPr id="328" name="直線コネクタ 327">
          <a:extLst>
            <a:ext uri="{FF2B5EF4-FFF2-40B4-BE49-F238E27FC236}">
              <a16:creationId xmlns:a16="http://schemas.microsoft.com/office/drawing/2014/main" id="{676A6552-77D3-481A-9E72-4E2E31833F7E}"/>
            </a:ext>
          </a:extLst>
        </xdr:cNvPr>
        <xdr:cNvCxnSpPr/>
      </xdr:nvCxnSpPr>
      <xdr:spPr>
        <a:xfrm>
          <a:off x="14401800" y="113293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81D2DB9-2B6F-4FD3-A229-AA6DB260F04A}"/>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a:extLst>
            <a:ext uri="{FF2B5EF4-FFF2-40B4-BE49-F238E27FC236}">
              <a16:creationId xmlns:a16="http://schemas.microsoft.com/office/drawing/2014/main" id="{074F031C-9FAA-452C-A584-19A0D9739A89}"/>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160927</xdr:rowOff>
    </xdr:from>
    <xdr:to>
      <xdr:col>68</xdr:col>
      <xdr:colOff>152400</xdr:colOff>
      <xdr:row>66</xdr:row>
      <xdr:rowOff>13607</xdr:rowOff>
    </xdr:to>
    <xdr:cxnSp macro="">
      <xdr:nvCxnSpPr>
        <xdr:cNvPr id="331" name="直線コネクタ 330">
          <a:extLst>
            <a:ext uri="{FF2B5EF4-FFF2-40B4-BE49-F238E27FC236}">
              <a16:creationId xmlns:a16="http://schemas.microsoft.com/office/drawing/2014/main" id="{186D6C70-5995-4CE7-BEAA-0C7602A966F0}"/>
            </a:ext>
          </a:extLst>
        </xdr:cNvPr>
        <xdr:cNvCxnSpPr/>
      </xdr:nvCxnSpPr>
      <xdr:spPr>
        <a:xfrm>
          <a:off x="13512800" y="11305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F1FFD382-90B2-4205-8D90-617581331032}"/>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a:extLst>
            <a:ext uri="{FF2B5EF4-FFF2-40B4-BE49-F238E27FC236}">
              <a16:creationId xmlns:a16="http://schemas.microsoft.com/office/drawing/2014/main" id="{FBEBC4EA-DB69-4A25-924D-A8835D036C8C}"/>
            </a:ext>
          </a:extLst>
        </xdr:cNvPr>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E2A52C8F-26B7-4A7B-8BD5-67AA358118B7}"/>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E27C466B-A484-402A-AF50-30234A939E25}"/>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0CC8A95-C99E-40A8-AE4E-0A940C888A7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1963D43-5E44-4044-B1F9-44CF7980AE5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856223A-4F26-4BA0-9559-74EBFA5BC1C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C10C51E-93FA-4CED-A8E2-363BAC232C7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C4113DC-50A2-4B6D-9729-78D7DA1FF27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726</xdr:rowOff>
    </xdr:from>
    <xdr:to>
      <xdr:col>81</xdr:col>
      <xdr:colOff>95250</xdr:colOff>
      <xdr:row>66</xdr:row>
      <xdr:rowOff>102326</xdr:rowOff>
    </xdr:to>
    <xdr:sp macro="" textlink="">
      <xdr:nvSpPr>
        <xdr:cNvPr id="341" name="楕円 340">
          <a:extLst>
            <a:ext uri="{FF2B5EF4-FFF2-40B4-BE49-F238E27FC236}">
              <a16:creationId xmlns:a16="http://schemas.microsoft.com/office/drawing/2014/main" id="{D2AF5FEA-2A7C-4635-888F-CC3899B09DF9}"/>
            </a:ext>
          </a:extLst>
        </xdr:cNvPr>
        <xdr:cNvSpPr/>
      </xdr:nvSpPr>
      <xdr:spPr>
        <a:xfrm>
          <a:off x="169672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144253</xdr:rowOff>
    </xdr:from>
    <xdr:ext cx="762000" cy="259045"/>
    <xdr:sp macro="" textlink="">
      <xdr:nvSpPr>
        <xdr:cNvPr id="342" name="定員管理の状況該当値テキスト">
          <a:extLst>
            <a:ext uri="{FF2B5EF4-FFF2-40B4-BE49-F238E27FC236}">
              <a16:creationId xmlns:a16="http://schemas.microsoft.com/office/drawing/2014/main" id="{DDE72B8F-9C40-421C-9711-CCDC0B6905F7}"/>
            </a:ext>
          </a:extLst>
        </xdr:cNvPr>
        <xdr:cNvSpPr txBox="1"/>
      </xdr:nvSpPr>
      <xdr:spPr>
        <a:xfrm>
          <a:off x="17106900" y="112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154940</xdr:rowOff>
    </xdr:from>
    <xdr:to>
      <xdr:col>77</xdr:col>
      <xdr:colOff>95250</xdr:colOff>
      <xdr:row>66</xdr:row>
      <xdr:rowOff>85090</xdr:rowOff>
    </xdr:to>
    <xdr:sp macro="" textlink="">
      <xdr:nvSpPr>
        <xdr:cNvPr id="343" name="楕円 342">
          <a:extLst>
            <a:ext uri="{FF2B5EF4-FFF2-40B4-BE49-F238E27FC236}">
              <a16:creationId xmlns:a16="http://schemas.microsoft.com/office/drawing/2014/main" id="{BDBAC215-F295-491B-9BF2-63C079D1001A}"/>
            </a:ext>
          </a:extLst>
        </xdr:cNvPr>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69867</xdr:rowOff>
    </xdr:from>
    <xdr:ext cx="736600" cy="259045"/>
    <xdr:sp macro="" textlink="">
      <xdr:nvSpPr>
        <xdr:cNvPr id="344" name="テキスト ボックス 343">
          <a:extLst>
            <a:ext uri="{FF2B5EF4-FFF2-40B4-BE49-F238E27FC236}">
              <a16:creationId xmlns:a16="http://schemas.microsoft.com/office/drawing/2014/main" id="{EBBD27E6-B1EF-4508-AA99-15F6E5E083BE}"/>
            </a:ext>
          </a:extLst>
        </xdr:cNvPr>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141151</xdr:rowOff>
    </xdr:from>
    <xdr:to>
      <xdr:col>73</xdr:col>
      <xdr:colOff>44450</xdr:colOff>
      <xdr:row>66</xdr:row>
      <xdr:rowOff>71301</xdr:rowOff>
    </xdr:to>
    <xdr:sp macro="" textlink="">
      <xdr:nvSpPr>
        <xdr:cNvPr id="345" name="楕円 344">
          <a:extLst>
            <a:ext uri="{FF2B5EF4-FFF2-40B4-BE49-F238E27FC236}">
              <a16:creationId xmlns:a16="http://schemas.microsoft.com/office/drawing/2014/main" id="{C49457D4-FD83-43C0-9424-578A061CFCB1}"/>
            </a:ext>
          </a:extLst>
        </xdr:cNvPr>
        <xdr:cNvSpPr/>
      </xdr:nvSpPr>
      <xdr:spPr>
        <a:xfrm>
          <a:off x="15240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56078</xdr:rowOff>
    </xdr:from>
    <xdr:ext cx="762000" cy="259045"/>
    <xdr:sp macro="" textlink="">
      <xdr:nvSpPr>
        <xdr:cNvPr id="346" name="テキスト ボックス 345">
          <a:extLst>
            <a:ext uri="{FF2B5EF4-FFF2-40B4-BE49-F238E27FC236}">
              <a16:creationId xmlns:a16="http://schemas.microsoft.com/office/drawing/2014/main" id="{D81BB085-EF01-4480-A364-6CBE24112DF9}"/>
            </a:ext>
          </a:extLst>
        </xdr:cNvPr>
        <xdr:cNvSpPr txBox="1"/>
      </xdr:nvSpPr>
      <xdr:spPr>
        <a:xfrm>
          <a:off x="14909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134257</xdr:rowOff>
    </xdr:from>
    <xdr:to>
      <xdr:col>68</xdr:col>
      <xdr:colOff>203200</xdr:colOff>
      <xdr:row>66</xdr:row>
      <xdr:rowOff>64407</xdr:rowOff>
    </xdr:to>
    <xdr:sp macro="" textlink="">
      <xdr:nvSpPr>
        <xdr:cNvPr id="347" name="楕円 346">
          <a:extLst>
            <a:ext uri="{FF2B5EF4-FFF2-40B4-BE49-F238E27FC236}">
              <a16:creationId xmlns:a16="http://schemas.microsoft.com/office/drawing/2014/main" id="{69EFA21C-70B8-4AE7-89C2-9919538F9F9B}"/>
            </a:ext>
          </a:extLst>
        </xdr:cNvPr>
        <xdr:cNvSpPr/>
      </xdr:nvSpPr>
      <xdr:spPr>
        <a:xfrm>
          <a:off x="14351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49184</xdr:rowOff>
    </xdr:from>
    <xdr:ext cx="762000" cy="259045"/>
    <xdr:sp macro="" textlink="">
      <xdr:nvSpPr>
        <xdr:cNvPr id="348" name="テキスト ボックス 347">
          <a:extLst>
            <a:ext uri="{FF2B5EF4-FFF2-40B4-BE49-F238E27FC236}">
              <a16:creationId xmlns:a16="http://schemas.microsoft.com/office/drawing/2014/main" id="{FFBC4D4D-D231-406F-AF90-D00B6CB274D7}"/>
            </a:ext>
          </a:extLst>
        </xdr:cNvPr>
        <xdr:cNvSpPr txBox="1"/>
      </xdr:nvSpPr>
      <xdr:spPr>
        <a:xfrm>
          <a:off x="14020800" y="11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110127</xdr:rowOff>
    </xdr:from>
    <xdr:to>
      <xdr:col>64</xdr:col>
      <xdr:colOff>152400</xdr:colOff>
      <xdr:row>66</xdr:row>
      <xdr:rowOff>40277</xdr:rowOff>
    </xdr:to>
    <xdr:sp macro="" textlink="">
      <xdr:nvSpPr>
        <xdr:cNvPr id="349" name="楕円 348">
          <a:extLst>
            <a:ext uri="{FF2B5EF4-FFF2-40B4-BE49-F238E27FC236}">
              <a16:creationId xmlns:a16="http://schemas.microsoft.com/office/drawing/2014/main" id="{A9869537-9C08-4A9B-9FDE-609BF25972B6}"/>
            </a:ext>
          </a:extLst>
        </xdr:cNvPr>
        <xdr:cNvSpPr/>
      </xdr:nvSpPr>
      <xdr:spPr>
        <a:xfrm>
          <a:off x="13462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25054</xdr:rowOff>
    </xdr:from>
    <xdr:ext cx="762000" cy="259045"/>
    <xdr:sp macro="" textlink="">
      <xdr:nvSpPr>
        <xdr:cNvPr id="350" name="テキスト ボックス 349">
          <a:extLst>
            <a:ext uri="{FF2B5EF4-FFF2-40B4-BE49-F238E27FC236}">
              <a16:creationId xmlns:a16="http://schemas.microsoft.com/office/drawing/2014/main" id="{6D660803-3082-4360-A557-D7DB59114FAC}"/>
            </a:ext>
          </a:extLst>
        </xdr:cNvPr>
        <xdr:cNvSpPr txBox="1"/>
      </xdr:nvSpPr>
      <xdr:spPr>
        <a:xfrm>
          <a:off x="13131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303872C-C484-446B-9E3B-E58FD6748A1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5B6B46A7-9882-4F8E-9BEE-8A888ABA019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84D52CEF-BE1E-431C-BA72-E1337FB819F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D7AFF2B-8975-4190-BFCE-67BE131C008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C27F2784-1CA9-4068-992F-E13E659957C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94F8A91D-B3BB-4C16-96EF-7361B932A1A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99BF8FE6-489F-4E4E-81B2-6F2A6BB67C3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81DB3214-95F2-4136-A846-11F23904CF4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64F4ECA6-FAB1-4134-81D3-B3BFC8ED8EA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A31403D-E218-42DB-82E7-8B2A09743B7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EB84A575-FC01-49C8-A984-23EB18DB843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30672C45-0665-416A-BF49-6024B6653B7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C351C6FC-AF78-416C-AF07-AEFA17F9B78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単年度の比較では、分子である元利償還金の増とともに、分母である標準財政規模の減により、前年度より上昇した。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か年の平均では、算定から外れる令和元年度の単年度数値が令和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年度の数値より低かったことにより、前年度と比較して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今後も、建設事業実施の影響から公債費は増加する見込みであるが、建設事業の平準化や事業費の圧縮、交付税措置率の高い有利な市債を活用することにより、実質的な公債費の圧縮に努めていく。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CB3942B-472C-41CB-B4A5-AC1A3B198E3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EF327008-894E-4981-A6B5-EA71D28F1FD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F9ABBD4-C74F-4F41-9087-8B888562893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E9219243-F100-4C59-89E5-EADDC39A9E1E}"/>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94F39061-CC75-480B-B8AF-FA484B77933B}"/>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2FE29EA8-9127-4045-981A-9EB734D6986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65060C8F-0EC1-4465-9A56-9FB676B96A6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1BA52FB-F160-43E8-8B26-CE5F0DABA30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AEC303B5-084A-416D-880F-1F1EA6C9BE2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8AF0A92-4CE2-4F56-820D-6F708E822C6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EB445EF2-5EE6-4652-A84E-F19496E0ACCB}"/>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C3B1C43-32EF-4FE3-89FE-46F25B20BDDC}"/>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78F9AE80-8159-4C97-B96B-448A6081D28D}"/>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F57C8BDF-7083-4A34-90B5-D0376D81502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EE403315-7EBC-4C8A-BE00-EC5D7020788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B1DBB4D-A4E5-4552-BF0D-CA594F79969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F7545751-A1D5-45FB-9BA9-21ED60BE04A5}"/>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562C7DB4-E711-4B7F-9BF4-B7BC19EDF73E}"/>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BBBDFC94-5B26-42C9-A123-1CE88A13EEDA}"/>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B526DDBB-EFD0-43BB-8149-6118B3471CB7}"/>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6A3E392E-2CA3-4A71-8AD7-A5A1D12B2662}"/>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104926</xdr:rowOff>
    </xdr:to>
    <xdr:cxnSp macro="">
      <xdr:nvCxnSpPr>
        <xdr:cNvPr id="385" name="直線コネクタ 384">
          <a:extLst>
            <a:ext uri="{FF2B5EF4-FFF2-40B4-BE49-F238E27FC236}">
              <a16:creationId xmlns:a16="http://schemas.microsoft.com/office/drawing/2014/main" id="{7629538A-DACA-4150-86F2-73D37BBFB6AF}"/>
            </a:ext>
          </a:extLst>
        </xdr:cNvPr>
        <xdr:cNvCxnSpPr/>
      </xdr:nvCxnSpPr>
      <xdr:spPr>
        <a:xfrm>
          <a:off x="16179800" y="71113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DF9217CD-C8EF-4998-84FF-3C3B35916406}"/>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CB3D6973-04AD-492B-9CF2-109220C9087F}"/>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88" name="直線コネクタ 387">
          <a:extLst>
            <a:ext uri="{FF2B5EF4-FFF2-40B4-BE49-F238E27FC236}">
              <a16:creationId xmlns:a16="http://schemas.microsoft.com/office/drawing/2014/main" id="{ADBDF3FA-F942-4E46-BFAC-D7A83BF5B245}"/>
            </a:ext>
          </a:extLst>
        </xdr:cNvPr>
        <xdr:cNvCxnSpPr/>
      </xdr:nvCxnSpPr>
      <xdr:spPr>
        <a:xfrm>
          <a:off x="15290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4B033737-0A71-4E80-8582-3E999A1C25A6}"/>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3C5BB656-44B7-430F-8DF0-90DDC3E31102}"/>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58965</xdr:rowOff>
    </xdr:to>
    <xdr:cxnSp macro="">
      <xdr:nvCxnSpPr>
        <xdr:cNvPr id="391" name="直線コネクタ 390">
          <a:extLst>
            <a:ext uri="{FF2B5EF4-FFF2-40B4-BE49-F238E27FC236}">
              <a16:creationId xmlns:a16="http://schemas.microsoft.com/office/drawing/2014/main" id="{FC2D9E92-C1C0-4D52-BCC3-33D3C6ED3423}"/>
            </a:ext>
          </a:extLst>
        </xdr:cNvPr>
        <xdr:cNvCxnSpPr/>
      </xdr:nvCxnSpPr>
      <xdr:spPr>
        <a:xfrm>
          <a:off x="14401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B4F7C562-AF86-4469-9C6B-4D3CE9F2541D}"/>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D9C78C3A-C681-48DD-AED7-C4878C8ABFE1}"/>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24493</xdr:rowOff>
    </xdr:to>
    <xdr:cxnSp macro="">
      <xdr:nvCxnSpPr>
        <xdr:cNvPr id="394" name="直線コネクタ 393">
          <a:extLst>
            <a:ext uri="{FF2B5EF4-FFF2-40B4-BE49-F238E27FC236}">
              <a16:creationId xmlns:a16="http://schemas.microsoft.com/office/drawing/2014/main" id="{DDE2A474-78CF-471C-89D0-D51DBFFB67ED}"/>
            </a:ext>
          </a:extLst>
        </xdr:cNvPr>
        <xdr:cNvCxnSpPr/>
      </xdr:nvCxnSpPr>
      <xdr:spPr>
        <a:xfrm>
          <a:off x="13512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461D208A-F0A8-49D2-BF53-6CD4A11175A1}"/>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AB5A1F6D-8D8E-4210-B14D-AB2A50A33F4F}"/>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33513174-D9C6-474F-99D3-AF00E302F0FF}"/>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6C111758-10BE-433F-8920-286E9C5965D8}"/>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A768EFD-E9EC-42F8-833C-F1660827545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325CDE6-A556-4156-948A-D0EC99B2C58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3E703BC-373A-4F29-BF7F-D51EED66D18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CB08DA9-C0A3-4739-88A9-272B15B69FD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99F9441D-A8CE-4A08-8BDE-0C14E08D3B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a:extLst>
            <a:ext uri="{FF2B5EF4-FFF2-40B4-BE49-F238E27FC236}">
              <a16:creationId xmlns:a16="http://schemas.microsoft.com/office/drawing/2014/main" id="{DE9329E7-CB37-48CF-979B-BB57ECAF4B94}"/>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a:extLst>
            <a:ext uri="{FF2B5EF4-FFF2-40B4-BE49-F238E27FC236}">
              <a16:creationId xmlns:a16="http://schemas.microsoft.com/office/drawing/2014/main" id="{946F147F-4115-4E3F-8B54-A9371B43384A}"/>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6" name="楕円 405">
          <a:extLst>
            <a:ext uri="{FF2B5EF4-FFF2-40B4-BE49-F238E27FC236}">
              <a16:creationId xmlns:a16="http://schemas.microsoft.com/office/drawing/2014/main" id="{B07C966B-BB5E-480E-AAC4-44DC0FFAE116}"/>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7" name="テキスト ボックス 406">
          <a:extLst>
            <a:ext uri="{FF2B5EF4-FFF2-40B4-BE49-F238E27FC236}">
              <a16:creationId xmlns:a16="http://schemas.microsoft.com/office/drawing/2014/main" id="{E95A68D8-8EDD-4C93-8622-034990A35B9C}"/>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8" name="楕円 407">
          <a:extLst>
            <a:ext uri="{FF2B5EF4-FFF2-40B4-BE49-F238E27FC236}">
              <a16:creationId xmlns:a16="http://schemas.microsoft.com/office/drawing/2014/main" id="{8B5B4BC7-27C0-47B1-AA54-6B301E4124DD}"/>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D1C01DAE-B071-43D7-87F4-5B609670D348}"/>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a16="http://schemas.microsoft.com/office/drawing/2014/main" id="{82345831-31EC-4075-8DA9-6C7DEDB2AD7B}"/>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a16="http://schemas.microsoft.com/office/drawing/2014/main" id="{CF5FD2C6-35BC-4993-BF6F-36337C0D2B95}"/>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2" name="楕円 411">
          <a:extLst>
            <a:ext uri="{FF2B5EF4-FFF2-40B4-BE49-F238E27FC236}">
              <a16:creationId xmlns:a16="http://schemas.microsoft.com/office/drawing/2014/main" id="{D8E5603F-5DA0-48E4-843E-8B4B5A7EC66A}"/>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14108</xdr:rowOff>
    </xdr:from>
    <xdr:ext cx="762000" cy="259045"/>
    <xdr:sp macro="" textlink="">
      <xdr:nvSpPr>
        <xdr:cNvPr id="413" name="テキスト ボックス 412">
          <a:extLst>
            <a:ext uri="{FF2B5EF4-FFF2-40B4-BE49-F238E27FC236}">
              <a16:creationId xmlns:a16="http://schemas.microsoft.com/office/drawing/2014/main" id="{268F7294-2E5E-4EAF-AC87-1A27EA2ABA09}"/>
            </a:ext>
          </a:extLst>
        </xdr:cNvPr>
        <xdr:cNvSpPr txBox="1"/>
      </xdr:nvSpPr>
      <xdr:spPr>
        <a:xfrm>
          <a:off x="13131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2C19E13-5388-49E9-86BA-B938DFA37EE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DCE5946-9C48-4A39-972F-5C92EA2491C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14A62C5-6830-464B-B8FC-376E767601C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811B485-961E-4C0C-B263-3CE3E3B55BD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C5789B3-9443-4CB5-BD3E-1BA9E47CA71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A6FF3B7-DE5C-4DA5-B261-6A868EB9F22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B0A96E1-1CA5-4A21-B199-A8FB8DCEBD7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5BDEE93D-4B76-4E40-B505-8CDB37527D1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2D5B036-AB62-4E01-A888-A2BD75E1835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8F9E1466-E676-4157-9E28-B1E25FC324A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A7FC450-A7AD-409D-BA7C-FF3C54B2ED5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AF327006-EBDE-46AB-85B2-DF916CF6CF9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880D974-ED67-43EF-A77A-93961996C03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市債現在高の減少や充当可能基金の増等により分子は減少したが、標準財政規模の減少により分母も減少したため、将来負担比率は上昇した。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建設事業実施の影響から市債残高は増加し、各基金の活用により基金残高は減少する見込みであることから、さらに比率が上昇すると予測されるが、事業費の精査、交付税措置の高い有利な市債を活用することにより、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9D088B1-A131-4FFF-97B4-B43AB3042E4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70B98CB-8A06-42FF-A72F-6A0C852211E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62DFA25-1DFA-401E-B23F-6E4563AD1A3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A13FD70B-C158-4964-B424-7890BBBC5A6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D6EEFF7C-AEBF-405C-8205-DCFAF63060A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A0505D60-B09E-43DC-ADD8-B79D7051DBC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EB7788D5-9412-4324-9333-B7B9BB5B135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27919480-23C9-4F21-A366-E692A11353C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373886B5-106C-4757-AC21-3AEF706514E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C7D7CD91-1E4E-4BC6-B378-4D4C11B3F8AD}"/>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E1168B68-37AA-4CBE-83DB-56D6F01A0F2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4E4AF9C7-5169-453B-B577-ACC6F961968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19176BD8-1945-472E-AFEB-512D58940E0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BAB967BF-6628-4138-9DC9-610AFEFA3969}"/>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B2463251-D73F-48B2-B28D-9F2058D20FF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C4F8D55A-B6EF-4B44-A063-CB9AFFA44D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482AC8AB-267A-480E-BEA8-F651441D8D4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580A15F-A324-4F67-9AEB-33F10FB547F5}"/>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9BFC90F-BF23-4D36-A01F-C8F6446EFE8A}"/>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52604829-EBAD-4E7C-9D5B-DDAA8E8D4055}"/>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2ECD467C-F4D5-4247-8166-D7CEF7B5CC47}"/>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A0605D6D-B81D-4CA4-8CE9-55A7081BD5B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101872</xdr:rowOff>
    </xdr:from>
    <xdr:to>
      <xdr:col>81</xdr:col>
      <xdr:colOff>44450</xdr:colOff>
      <xdr:row>19</xdr:row>
      <xdr:rowOff>127726</xdr:rowOff>
    </xdr:to>
    <xdr:cxnSp macro="">
      <xdr:nvCxnSpPr>
        <xdr:cNvPr id="449" name="直線コネクタ 448">
          <a:extLst>
            <a:ext uri="{FF2B5EF4-FFF2-40B4-BE49-F238E27FC236}">
              <a16:creationId xmlns:a16="http://schemas.microsoft.com/office/drawing/2014/main" id="{66126D09-172D-48C0-9504-34C7A69BDE4E}"/>
            </a:ext>
          </a:extLst>
        </xdr:cNvPr>
        <xdr:cNvCxnSpPr/>
      </xdr:nvCxnSpPr>
      <xdr:spPr>
        <a:xfrm>
          <a:off x="16179800" y="33594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a:extLst>
            <a:ext uri="{FF2B5EF4-FFF2-40B4-BE49-F238E27FC236}">
              <a16:creationId xmlns:a16="http://schemas.microsoft.com/office/drawing/2014/main" id="{5F314F52-DD44-48F4-828D-797921509DD5}"/>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EC1DDB6B-6BBA-4A33-91D5-6F11013BF711}"/>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20864</xdr:rowOff>
    </xdr:from>
    <xdr:to>
      <xdr:col>77</xdr:col>
      <xdr:colOff>44450</xdr:colOff>
      <xdr:row>19</xdr:row>
      <xdr:rowOff>101872</xdr:rowOff>
    </xdr:to>
    <xdr:cxnSp macro="">
      <xdr:nvCxnSpPr>
        <xdr:cNvPr id="452" name="直線コネクタ 451">
          <a:extLst>
            <a:ext uri="{FF2B5EF4-FFF2-40B4-BE49-F238E27FC236}">
              <a16:creationId xmlns:a16="http://schemas.microsoft.com/office/drawing/2014/main" id="{9919F068-9ED7-4119-8532-8456EC96815C}"/>
            </a:ext>
          </a:extLst>
        </xdr:cNvPr>
        <xdr:cNvCxnSpPr/>
      </xdr:nvCxnSpPr>
      <xdr:spPr>
        <a:xfrm>
          <a:off x="15290800" y="3278414"/>
          <a:ext cx="8890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D72D3493-7A6F-42FD-8102-85422021CCF1}"/>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7ED22BE4-0467-4A67-91B0-6D3220FCEBD5}"/>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43180</xdr:rowOff>
    </xdr:from>
    <xdr:to>
      <xdr:col>72</xdr:col>
      <xdr:colOff>203200</xdr:colOff>
      <xdr:row>19</xdr:row>
      <xdr:rowOff>20864</xdr:rowOff>
    </xdr:to>
    <xdr:cxnSp macro="">
      <xdr:nvCxnSpPr>
        <xdr:cNvPr id="455" name="直線コネクタ 454">
          <a:extLst>
            <a:ext uri="{FF2B5EF4-FFF2-40B4-BE49-F238E27FC236}">
              <a16:creationId xmlns:a16="http://schemas.microsoft.com/office/drawing/2014/main" id="{E74F9ECE-434D-47AE-B0D7-8AF82F193E79}"/>
            </a:ext>
          </a:extLst>
        </xdr:cNvPr>
        <xdr:cNvCxnSpPr/>
      </xdr:nvCxnSpPr>
      <xdr:spPr>
        <a:xfrm>
          <a:off x="14401800" y="295783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a:extLst>
            <a:ext uri="{FF2B5EF4-FFF2-40B4-BE49-F238E27FC236}">
              <a16:creationId xmlns:a16="http://schemas.microsoft.com/office/drawing/2014/main" id="{57066F5D-56BE-4F9F-A4E8-95F6618E8B31}"/>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a:extLst>
            <a:ext uri="{FF2B5EF4-FFF2-40B4-BE49-F238E27FC236}">
              <a16:creationId xmlns:a16="http://schemas.microsoft.com/office/drawing/2014/main" id="{6908287B-DC4C-4C5A-A306-3FEC3018268F}"/>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146504</xdr:rowOff>
    </xdr:from>
    <xdr:to>
      <xdr:col>68</xdr:col>
      <xdr:colOff>152400</xdr:colOff>
      <xdr:row>17</xdr:row>
      <xdr:rowOff>43180</xdr:rowOff>
    </xdr:to>
    <xdr:cxnSp macro="">
      <xdr:nvCxnSpPr>
        <xdr:cNvPr id="458" name="直線コネクタ 457">
          <a:extLst>
            <a:ext uri="{FF2B5EF4-FFF2-40B4-BE49-F238E27FC236}">
              <a16:creationId xmlns:a16="http://schemas.microsoft.com/office/drawing/2014/main" id="{7584650A-F2C9-4452-AB1D-00259F39A2E0}"/>
            </a:ext>
          </a:extLst>
        </xdr:cNvPr>
        <xdr:cNvCxnSpPr/>
      </xdr:nvCxnSpPr>
      <xdr:spPr>
        <a:xfrm>
          <a:off x="13512800" y="2718254"/>
          <a:ext cx="889000" cy="2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a:extLst>
            <a:ext uri="{FF2B5EF4-FFF2-40B4-BE49-F238E27FC236}">
              <a16:creationId xmlns:a16="http://schemas.microsoft.com/office/drawing/2014/main" id="{0CCF3ECB-9C1E-4250-8724-71006B877B32}"/>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a:extLst>
            <a:ext uri="{FF2B5EF4-FFF2-40B4-BE49-F238E27FC236}">
              <a16:creationId xmlns:a16="http://schemas.microsoft.com/office/drawing/2014/main" id="{DA621B6E-2DCE-4EA6-9521-628F270E0816}"/>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a:extLst>
            <a:ext uri="{FF2B5EF4-FFF2-40B4-BE49-F238E27FC236}">
              <a16:creationId xmlns:a16="http://schemas.microsoft.com/office/drawing/2014/main" id="{913C08A2-9E45-4BE6-8942-84E527E60BD9}"/>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a:extLst>
            <a:ext uri="{FF2B5EF4-FFF2-40B4-BE49-F238E27FC236}">
              <a16:creationId xmlns:a16="http://schemas.microsoft.com/office/drawing/2014/main" id="{2C52239D-F0B1-44B2-B330-86B11240DDBE}"/>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D25C844-77CD-4CDF-8327-66FAD12F147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8908491-036E-449E-BFE8-2DF928742A3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58EDBD7C-7F1A-4696-AE47-2E902F79CCE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0D50F12-A15D-4EFB-956F-4659BED584A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1D5BF066-4B5C-4E81-9730-1C8E7D5A25F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76926</xdr:rowOff>
    </xdr:from>
    <xdr:to>
      <xdr:col>81</xdr:col>
      <xdr:colOff>95250</xdr:colOff>
      <xdr:row>20</xdr:row>
      <xdr:rowOff>7076</xdr:rowOff>
    </xdr:to>
    <xdr:sp macro="" textlink="">
      <xdr:nvSpPr>
        <xdr:cNvPr id="468" name="楕円 467">
          <a:extLst>
            <a:ext uri="{FF2B5EF4-FFF2-40B4-BE49-F238E27FC236}">
              <a16:creationId xmlns:a16="http://schemas.microsoft.com/office/drawing/2014/main" id="{63431B34-E762-44BB-A500-FE51C995B558}"/>
            </a:ext>
          </a:extLst>
        </xdr:cNvPr>
        <xdr:cNvSpPr/>
      </xdr:nvSpPr>
      <xdr:spPr>
        <a:xfrm>
          <a:off x="169672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49003</xdr:rowOff>
    </xdr:from>
    <xdr:ext cx="762000" cy="259045"/>
    <xdr:sp macro="" textlink="">
      <xdr:nvSpPr>
        <xdr:cNvPr id="469" name="将来負担の状況該当値テキスト">
          <a:extLst>
            <a:ext uri="{FF2B5EF4-FFF2-40B4-BE49-F238E27FC236}">
              <a16:creationId xmlns:a16="http://schemas.microsoft.com/office/drawing/2014/main" id="{4EB636B3-7355-457B-ABB6-8028D145CCE0}"/>
            </a:ext>
          </a:extLst>
        </xdr:cNvPr>
        <xdr:cNvSpPr txBox="1"/>
      </xdr:nvSpPr>
      <xdr:spPr>
        <a:xfrm>
          <a:off x="17106900" y="330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51072</xdr:rowOff>
    </xdr:from>
    <xdr:to>
      <xdr:col>77</xdr:col>
      <xdr:colOff>95250</xdr:colOff>
      <xdr:row>19</xdr:row>
      <xdr:rowOff>152672</xdr:rowOff>
    </xdr:to>
    <xdr:sp macro="" textlink="">
      <xdr:nvSpPr>
        <xdr:cNvPr id="470" name="楕円 469">
          <a:extLst>
            <a:ext uri="{FF2B5EF4-FFF2-40B4-BE49-F238E27FC236}">
              <a16:creationId xmlns:a16="http://schemas.microsoft.com/office/drawing/2014/main" id="{359F5761-24ED-4E33-804A-94656A42CF2B}"/>
            </a:ext>
          </a:extLst>
        </xdr:cNvPr>
        <xdr:cNvSpPr/>
      </xdr:nvSpPr>
      <xdr:spPr>
        <a:xfrm>
          <a:off x="16129000" y="33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137449</xdr:rowOff>
    </xdr:from>
    <xdr:ext cx="736600" cy="259045"/>
    <xdr:sp macro="" textlink="">
      <xdr:nvSpPr>
        <xdr:cNvPr id="471" name="テキスト ボックス 470">
          <a:extLst>
            <a:ext uri="{FF2B5EF4-FFF2-40B4-BE49-F238E27FC236}">
              <a16:creationId xmlns:a16="http://schemas.microsoft.com/office/drawing/2014/main" id="{E53EF80C-261C-4E79-937A-21132C89DB53}"/>
            </a:ext>
          </a:extLst>
        </xdr:cNvPr>
        <xdr:cNvSpPr txBox="1"/>
      </xdr:nvSpPr>
      <xdr:spPr>
        <a:xfrm>
          <a:off x="15798800" y="339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141514</xdr:rowOff>
    </xdr:from>
    <xdr:to>
      <xdr:col>73</xdr:col>
      <xdr:colOff>44450</xdr:colOff>
      <xdr:row>19</xdr:row>
      <xdr:rowOff>71664</xdr:rowOff>
    </xdr:to>
    <xdr:sp macro="" textlink="">
      <xdr:nvSpPr>
        <xdr:cNvPr id="472" name="楕円 471">
          <a:extLst>
            <a:ext uri="{FF2B5EF4-FFF2-40B4-BE49-F238E27FC236}">
              <a16:creationId xmlns:a16="http://schemas.microsoft.com/office/drawing/2014/main" id="{6738FC49-C2F0-4155-8239-4897BE0A4217}"/>
            </a:ext>
          </a:extLst>
        </xdr:cNvPr>
        <xdr:cNvSpPr/>
      </xdr:nvSpPr>
      <xdr:spPr>
        <a:xfrm>
          <a:off x="15240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56441</xdr:rowOff>
    </xdr:from>
    <xdr:ext cx="762000" cy="259045"/>
    <xdr:sp macro="" textlink="">
      <xdr:nvSpPr>
        <xdr:cNvPr id="473" name="テキスト ボックス 472">
          <a:extLst>
            <a:ext uri="{FF2B5EF4-FFF2-40B4-BE49-F238E27FC236}">
              <a16:creationId xmlns:a16="http://schemas.microsoft.com/office/drawing/2014/main" id="{3C029019-71DB-474E-A34A-6F978E8AAF2B}"/>
            </a:ext>
          </a:extLst>
        </xdr:cNvPr>
        <xdr:cNvSpPr txBox="1"/>
      </xdr:nvSpPr>
      <xdr:spPr>
        <a:xfrm>
          <a:off x="14909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163830</xdr:rowOff>
    </xdr:from>
    <xdr:to>
      <xdr:col>68</xdr:col>
      <xdr:colOff>203200</xdr:colOff>
      <xdr:row>17</xdr:row>
      <xdr:rowOff>93980</xdr:rowOff>
    </xdr:to>
    <xdr:sp macro="" textlink="">
      <xdr:nvSpPr>
        <xdr:cNvPr id="474" name="楕円 473">
          <a:extLst>
            <a:ext uri="{FF2B5EF4-FFF2-40B4-BE49-F238E27FC236}">
              <a16:creationId xmlns:a16="http://schemas.microsoft.com/office/drawing/2014/main" id="{3E17E6D2-0C93-4CEC-9FAD-7D35B9182DBD}"/>
            </a:ext>
          </a:extLst>
        </xdr:cNvPr>
        <xdr:cNvSpPr/>
      </xdr:nvSpPr>
      <xdr:spPr>
        <a:xfrm>
          <a:off x="1435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78757</xdr:rowOff>
    </xdr:from>
    <xdr:ext cx="762000" cy="259045"/>
    <xdr:sp macro="" textlink="">
      <xdr:nvSpPr>
        <xdr:cNvPr id="475" name="テキスト ボックス 474">
          <a:extLst>
            <a:ext uri="{FF2B5EF4-FFF2-40B4-BE49-F238E27FC236}">
              <a16:creationId xmlns:a16="http://schemas.microsoft.com/office/drawing/2014/main" id="{A11BBD14-848C-4ED9-A838-908E6411F27C}"/>
            </a:ext>
          </a:extLst>
        </xdr:cNvPr>
        <xdr:cNvSpPr txBox="1"/>
      </xdr:nvSpPr>
      <xdr:spPr>
        <a:xfrm>
          <a:off x="14020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95704</xdr:rowOff>
    </xdr:from>
    <xdr:to>
      <xdr:col>64</xdr:col>
      <xdr:colOff>152400</xdr:colOff>
      <xdr:row>16</xdr:row>
      <xdr:rowOff>25854</xdr:rowOff>
    </xdr:to>
    <xdr:sp macro="" textlink="">
      <xdr:nvSpPr>
        <xdr:cNvPr id="476" name="楕円 475">
          <a:extLst>
            <a:ext uri="{FF2B5EF4-FFF2-40B4-BE49-F238E27FC236}">
              <a16:creationId xmlns:a16="http://schemas.microsoft.com/office/drawing/2014/main" id="{736967DE-64B4-4530-B538-F237AF5E408D}"/>
            </a:ext>
          </a:extLst>
        </xdr:cNvPr>
        <xdr:cNvSpPr/>
      </xdr:nvSpPr>
      <xdr:spPr>
        <a:xfrm>
          <a:off x="13462000" y="26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10631</xdr:rowOff>
    </xdr:from>
    <xdr:ext cx="762000" cy="259045"/>
    <xdr:sp macro="" textlink="">
      <xdr:nvSpPr>
        <xdr:cNvPr id="477" name="テキスト ボックス 476">
          <a:extLst>
            <a:ext uri="{FF2B5EF4-FFF2-40B4-BE49-F238E27FC236}">
              <a16:creationId xmlns:a16="http://schemas.microsoft.com/office/drawing/2014/main" id="{A41E6021-B35F-43D4-B076-18064333026F}"/>
            </a:ext>
          </a:extLst>
        </xdr:cNvPr>
        <xdr:cNvSpPr txBox="1"/>
      </xdr:nvSpPr>
      <xdr:spPr>
        <a:xfrm>
          <a:off x="13131800" y="27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35560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84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84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9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58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156210</xdr:rowOff>
    </xdr:from>
    <xdr:to>
      <xdr:col>82</xdr:col>
      <xdr:colOff>158750</xdr:colOff>
      <xdr:row>15</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公債費や人件費の割合が高いことから、類似団体と比較すると、数値は平均値を下回る</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％となっており、今後も社会情勢の変化や市としての役割を踏まえ、適正な執行に努めていく。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56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公債費や人件費の割合が高いことに加え、特別会計、企業会計への操出については基準内の操出を原則とし、特別会計等の健全化に取り組んできたことから、類似団体平均を下回る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79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58</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129722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869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8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08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78922</xdr:rowOff>
    </xdr:from>
    <xdr:to>
      <xdr:col>82</xdr:col>
      <xdr:colOff>158750</xdr:colOff>
      <xdr:row>36</xdr:row>
      <xdr:rowOff>9072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95449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１７年度の合併以降、合併特例債を活用した事業を多数行ってきていること、近年、建設事業が集中したこと等により、類似団体平均を上回る</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171087</xdr:rowOff>
    </xdr:from>
    <xdr:to>
      <xdr:col>24</xdr:col>
      <xdr:colOff>25400</xdr:colOff>
      <xdr:row>80</xdr:row>
      <xdr:rowOff>78014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71563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171087</xdr:rowOff>
    </xdr:from>
    <xdr:to>
      <xdr:col>19</xdr:col>
      <xdr:colOff>187325</xdr:colOff>
      <xdr:row>80</xdr:row>
      <xdr:rowOff>71482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1563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71482</xdr:rowOff>
    </xdr:from>
    <xdr:to>
      <xdr:col>15</xdr:col>
      <xdr:colOff>98425</xdr:colOff>
      <xdr:row>80</xdr:row>
      <xdr:rowOff>84545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7874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51888</xdr:rowOff>
    </xdr:from>
    <xdr:to>
      <xdr:col>11</xdr:col>
      <xdr:colOff>9525</xdr:colOff>
      <xdr:row>80</xdr:row>
      <xdr:rowOff>84545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767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170741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120287</xdr:rowOff>
    </xdr:from>
    <xdr:to>
      <xdr:col>20</xdr:col>
      <xdr:colOff>38100</xdr:colOff>
      <xdr:row>80</xdr:row>
      <xdr:rowOff>50437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35214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5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20682</xdr:rowOff>
    </xdr:from>
    <xdr:to>
      <xdr:col>15</xdr:col>
      <xdr:colOff>149225</xdr:colOff>
      <xdr:row>80</xdr:row>
      <xdr:rowOff>122282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107059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33745</xdr:rowOff>
    </xdr:from>
    <xdr:to>
      <xdr:col>11</xdr:col>
      <xdr:colOff>60325</xdr:colOff>
      <xdr:row>80</xdr:row>
      <xdr:rowOff>135345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120122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xdr:rowOff>
    </xdr:from>
    <xdr:to>
      <xdr:col>6</xdr:col>
      <xdr:colOff>171450</xdr:colOff>
      <xdr:row>80</xdr:row>
      <xdr:rowOff>102688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87465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公債費の割合が類似団体と比較して高いことから、、類似団体平均と比較して下回っているが、今後も引き続き定員管理や内部管理経費の縮減等、適正な執行に努めていく。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81</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6142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22877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50800</xdr:rowOff>
    </xdr:from>
    <xdr:to>
      <xdr:col>82</xdr:col>
      <xdr:colOff>196850</xdr:colOff>
      <xdr:row>81</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41275</xdr:rowOff>
    </xdr:from>
    <xdr:to>
      <xdr:col>82</xdr:col>
      <xdr:colOff>107950</xdr:colOff>
      <xdr:row>75</xdr:row>
      <xdr:rowOff>60325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557125"/>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41275</xdr:rowOff>
    </xdr:from>
    <xdr:to>
      <xdr:col>78</xdr:col>
      <xdr:colOff>69850</xdr:colOff>
      <xdr:row>75</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55712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50800</xdr:rowOff>
    </xdr:from>
    <xdr:to>
      <xdr:col>73</xdr:col>
      <xdr:colOff>180975</xdr:colOff>
      <xdr:row>75</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90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114300</xdr:rowOff>
    </xdr:from>
    <xdr:to>
      <xdr:col>74</xdr:col>
      <xdr:colOff>31750</xdr:colOff>
      <xdr:row>79</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814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xdr:rowOff>
    </xdr:from>
    <xdr:to>
      <xdr:col>82</xdr:col>
      <xdr:colOff>158750</xdr:colOff>
      <xdr:row>75</xdr:row>
      <xdr:rowOff>111125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26052</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161925</xdr:rowOff>
    </xdr:from>
    <xdr:to>
      <xdr:col>78</xdr:col>
      <xdr:colOff>120650</xdr:colOff>
      <xdr:row>73</xdr:row>
      <xdr:rowOff>92075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5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102252</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27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38100</xdr:rowOff>
    </xdr:from>
    <xdr:to>
      <xdr:col>69</xdr:col>
      <xdr:colOff>142875</xdr:colOff>
      <xdr:row>75</xdr:row>
      <xdr:rowOff>139700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12624</xdr:rowOff>
    </xdr:from>
    <xdr:to>
      <xdr:col>29</xdr:col>
      <xdr:colOff>127000</xdr:colOff>
      <xdr:row>14</xdr:row>
      <xdr:rowOff>58191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60549"/>
          <a:ext cx="647700" cy="4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54267</xdr:rowOff>
    </xdr:from>
    <xdr:to>
      <xdr:col>26</xdr:col>
      <xdr:colOff>50800</xdr:colOff>
      <xdr:row>14</xdr:row>
      <xdr:rowOff>58191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02192"/>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124553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54267</xdr:rowOff>
    </xdr:from>
    <xdr:to>
      <xdr:col>22</xdr:col>
      <xdr:colOff>114300</xdr:colOff>
      <xdr:row>14</xdr:row>
      <xdr:rowOff>130429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2192"/>
          <a:ext cx="698500" cy="7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134192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130429</xdr:rowOff>
    </xdr:from>
    <xdr:to>
      <xdr:col>18</xdr:col>
      <xdr:colOff>177800</xdr:colOff>
      <xdr:row>14</xdr:row>
      <xdr:rowOff>163500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78354"/>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133274</xdr:rowOff>
    </xdr:from>
    <xdr:to>
      <xdr:col>29</xdr:col>
      <xdr:colOff>177800</xdr:colOff>
      <xdr:row>14</xdr:row>
      <xdr:rowOff>63424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149801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7391</xdr:rowOff>
    </xdr:from>
    <xdr:to>
      <xdr:col>26</xdr:col>
      <xdr:colOff>101600</xdr:colOff>
      <xdr:row>14</xdr:row>
      <xdr:rowOff>108991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119168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3467</xdr:rowOff>
    </xdr:from>
    <xdr:to>
      <xdr:col>22</xdr:col>
      <xdr:colOff>165100</xdr:colOff>
      <xdr:row>14</xdr:row>
      <xdr:rowOff>105067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115244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79629</xdr:rowOff>
    </xdr:from>
    <xdr:to>
      <xdr:col>19</xdr:col>
      <xdr:colOff>38100</xdr:colOff>
      <xdr:row>15</xdr:row>
      <xdr:rowOff>9779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2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19956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9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112700</xdr:rowOff>
    </xdr:from>
    <xdr:to>
      <xdr:col>15</xdr:col>
      <xdr:colOff>101600</xdr:colOff>
      <xdr:row>15</xdr:row>
      <xdr:rowOff>42850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53027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50229</xdr:rowOff>
    </xdr:from>
    <xdr:to>
      <xdr:col>29</xdr:col>
      <xdr:colOff>127000</xdr:colOff>
      <xdr:row>35</xdr:row>
      <xdr:rowOff>99568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60579"/>
          <a:ext cx="6477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99568</xdr:rowOff>
    </xdr:from>
    <xdr:to>
      <xdr:col>26</xdr:col>
      <xdr:colOff>50800</xdr:colOff>
      <xdr:row>35</xdr:row>
      <xdr:rowOff>152489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09918"/>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140488</xdr:rowOff>
    </xdr:from>
    <xdr:to>
      <xdr:col>22</xdr:col>
      <xdr:colOff>114300</xdr:colOff>
      <xdr:row>35</xdr:row>
      <xdr:rowOff>152489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50838"/>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140488</xdr:rowOff>
    </xdr:from>
    <xdr:to>
      <xdr:col>18</xdr:col>
      <xdr:colOff>177800</xdr:colOff>
      <xdr:row>35</xdr:row>
      <xdr:rowOff>164376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50838"/>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342329</xdr:rowOff>
    </xdr:from>
    <xdr:to>
      <xdr:col>29</xdr:col>
      <xdr:colOff>177800</xdr:colOff>
      <xdr:row>35</xdr:row>
      <xdr:rowOff>101029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0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187406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48768</xdr:rowOff>
    </xdr:from>
    <xdr:to>
      <xdr:col>26</xdr:col>
      <xdr:colOff>101600</xdr:colOff>
      <xdr:row>35</xdr:row>
      <xdr:rowOff>150368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160545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101689</xdr:rowOff>
    </xdr:from>
    <xdr:to>
      <xdr:col>22</xdr:col>
      <xdr:colOff>165100</xdr:colOff>
      <xdr:row>35</xdr:row>
      <xdr:rowOff>203289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1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213466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89688</xdr:rowOff>
    </xdr:from>
    <xdr:to>
      <xdr:col>19</xdr:col>
      <xdr:colOff>38100</xdr:colOff>
      <xdr:row>35</xdr:row>
      <xdr:rowOff>191288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201465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113576</xdr:rowOff>
    </xdr:from>
    <xdr:to>
      <xdr:col>15</xdr:col>
      <xdr:colOff>101600</xdr:colOff>
      <xdr:row>35</xdr:row>
      <xdr:rowOff>215176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225353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135651</xdr:rowOff>
    </xdr:from>
    <xdr:to>
      <xdr:col>24</xdr:col>
      <xdr:colOff>63500</xdr:colOff>
      <xdr:row>32</xdr:row>
      <xdr:rowOff>56000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50601"/>
          <a:ext cx="8382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56000</xdr:rowOff>
    </xdr:from>
    <xdr:to>
      <xdr:col>19</xdr:col>
      <xdr:colOff>177800</xdr:colOff>
      <xdr:row>32</xdr:row>
      <xdr:rowOff>84673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4240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136103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84673</xdr:rowOff>
    </xdr:from>
    <xdr:to>
      <xdr:col>15</xdr:col>
      <xdr:colOff>50800</xdr:colOff>
      <xdr:row>33</xdr:row>
      <xdr:rowOff>104071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7107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104071</xdr:rowOff>
    </xdr:from>
    <xdr:to>
      <xdr:col>10</xdr:col>
      <xdr:colOff>114300</xdr:colOff>
      <xdr:row>33</xdr:row>
      <xdr:rowOff>117918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61921"/>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125947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84851</xdr:rowOff>
    </xdr:from>
    <xdr:to>
      <xdr:col>24</xdr:col>
      <xdr:colOff>114300</xdr:colOff>
      <xdr:row>32</xdr:row>
      <xdr:rowOff>15001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171228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5200</xdr:rowOff>
    </xdr:from>
    <xdr:to>
      <xdr:col>20</xdr:col>
      <xdr:colOff>38100</xdr:colOff>
      <xdr:row>32</xdr:row>
      <xdr:rowOff>106800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123327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33873</xdr:rowOff>
    </xdr:from>
    <xdr:to>
      <xdr:col>15</xdr:col>
      <xdr:colOff>101600</xdr:colOff>
      <xdr:row>32</xdr:row>
      <xdr:rowOff>135473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152000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2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53271</xdr:rowOff>
    </xdr:from>
    <xdr:to>
      <xdr:col>10</xdr:col>
      <xdr:colOff>165100</xdr:colOff>
      <xdr:row>33</xdr:row>
      <xdr:rowOff>154871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171398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67118</xdr:rowOff>
    </xdr:from>
    <xdr:to>
      <xdr:col>6</xdr:col>
      <xdr:colOff>38100</xdr:colOff>
      <xdr:row>33</xdr:row>
      <xdr:rowOff>168718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62147</xdr:rowOff>
    </xdr:from>
    <xdr:to>
      <xdr:col>24</xdr:col>
      <xdr:colOff>63500</xdr:colOff>
      <xdr:row>56</xdr:row>
      <xdr:rowOff>16961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91897"/>
          <a:ext cx="8382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16961</xdr:rowOff>
    </xdr:from>
    <xdr:to>
      <xdr:col>19</xdr:col>
      <xdr:colOff>177800</xdr:colOff>
      <xdr:row>57</xdr:row>
      <xdr:rowOff>68738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18161"/>
          <a:ext cx="889000" cy="2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148806</xdr:rowOff>
    </xdr:from>
    <xdr:to>
      <xdr:col>15</xdr:col>
      <xdr:colOff>50800</xdr:colOff>
      <xdr:row>57</xdr:row>
      <xdr:rowOff>68738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50006"/>
          <a:ext cx="889000" cy="9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148806</xdr:rowOff>
    </xdr:from>
    <xdr:to>
      <xdr:col>10</xdr:col>
      <xdr:colOff>114300</xdr:colOff>
      <xdr:row>57</xdr:row>
      <xdr:rowOff>84798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000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11347</xdr:rowOff>
    </xdr:from>
    <xdr:to>
      <xdr:col>24</xdr:col>
      <xdr:colOff>114300</xdr:colOff>
      <xdr:row>55</xdr:row>
      <xdr:rowOff>112947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34224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137611</xdr:rowOff>
    </xdr:from>
    <xdr:to>
      <xdr:col>20</xdr:col>
      <xdr:colOff>38100</xdr:colOff>
      <xdr:row>56</xdr:row>
      <xdr:rowOff>67761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84288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17938</xdr:rowOff>
    </xdr:from>
    <xdr:to>
      <xdr:col>15</xdr:col>
      <xdr:colOff>101600</xdr:colOff>
      <xdr:row>57</xdr:row>
      <xdr:rowOff>119538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110665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98006</xdr:rowOff>
    </xdr:from>
    <xdr:to>
      <xdr:col>10</xdr:col>
      <xdr:colOff>165100</xdr:colOff>
      <xdr:row>57</xdr:row>
      <xdr:rowOff>28156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44683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33998</xdr:rowOff>
    </xdr:from>
    <xdr:to>
      <xdr:col>6</xdr:col>
      <xdr:colOff>38100</xdr:colOff>
      <xdr:row>57</xdr:row>
      <xdr:rowOff>135598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152125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11776</xdr:rowOff>
    </xdr:from>
    <xdr:to>
      <xdr:col>24</xdr:col>
      <xdr:colOff>63500</xdr:colOff>
      <xdr:row>77</xdr:row>
      <xdr:rowOff>16622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1342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11776</xdr:rowOff>
    </xdr:from>
    <xdr:to>
      <xdr:col>19</xdr:col>
      <xdr:colOff>177800</xdr:colOff>
      <xdr:row>77</xdr:row>
      <xdr:rowOff>17354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13426"/>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17354</xdr:rowOff>
    </xdr:from>
    <xdr:to>
      <xdr:col>15</xdr:col>
      <xdr:colOff>50800</xdr:colOff>
      <xdr:row>77</xdr:row>
      <xdr:rowOff>43506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19004"/>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40945</xdr:rowOff>
    </xdr:from>
    <xdr:to>
      <xdr:col>10</xdr:col>
      <xdr:colOff>114300</xdr:colOff>
      <xdr:row>77</xdr:row>
      <xdr:rowOff>43506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259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137272</xdr:rowOff>
    </xdr:from>
    <xdr:to>
      <xdr:col>24</xdr:col>
      <xdr:colOff>114300</xdr:colOff>
      <xdr:row>77</xdr:row>
      <xdr:rowOff>67422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160149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132426</xdr:rowOff>
    </xdr:from>
    <xdr:to>
      <xdr:col>20</xdr:col>
      <xdr:colOff>38100</xdr:colOff>
      <xdr:row>77</xdr:row>
      <xdr:rowOff>62576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79102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3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138004</xdr:rowOff>
    </xdr:from>
    <xdr:to>
      <xdr:col>15</xdr:col>
      <xdr:colOff>101600</xdr:colOff>
      <xdr:row>77</xdr:row>
      <xdr:rowOff>68154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84680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164156</xdr:rowOff>
    </xdr:from>
    <xdr:to>
      <xdr:col>10</xdr:col>
      <xdr:colOff>165100</xdr:colOff>
      <xdr:row>77</xdr:row>
      <xdr:rowOff>94306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85433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161595</xdr:rowOff>
    </xdr:from>
    <xdr:to>
      <xdr:col>6</xdr:col>
      <xdr:colOff>38100</xdr:colOff>
      <xdr:row>77</xdr:row>
      <xdr:rowOff>91745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108272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58787</xdr:rowOff>
    </xdr:from>
    <xdr:to>
      <xdr:col>24</xdr:col>
      <xdr:colOff>62865</xdr:colOff>
      <xdr:row>97</xdr:row>
      <xdr:rowOff>146296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60737"/>
          <a:ext cx="1270" cy="1116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150123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146296</xdr:rowOff>
    </xdr:from>
    <xdr:to>
      <xdr:col>24</xdr:col>
      <xdr:colOff>152400</xdr:colOff>
      <xdr:row>97</xdr:row>
      <xdr:rowOff>146296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5464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58787</xdr:rowOff>
    </xdr:from>
    <xdr:to>
      <xdr:col>24</xdr:col>
      <xdr:colOff>152400</xdr:colOff>
      <xdr:row>91</xdr:row>
      <xdr:rowOff>58787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6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119681</xdr:rowOff>
    </xdr:from>
    <xdr:to>
      <xdr:col>24</xdr:col>
      <xdr:colOff>63500</xdr:colOff>
      <xdr:row>96</xdr:row>
      <xdr:rowOff>117897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7431"/>
          <a:ext cx="838200" cy="1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108044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4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85167</xdr:rowOff>
    </xdr:from>
    <xdr:to>
      <xdr:col>24</xdr:col>
      <xdr:colOff>114300</xdr:colOff>
      <xdr:row>96</xdr:row>
      <xdr:rowOff>15317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119681</xdr:rowOff>
    </xdr:from>
    <xdr:to>
      <xdr:col>19</xdr:col>
      <xdr:colOff>177800</xdr:colOff>
      <xdr:row>97</xdr:row>
      <xdr:rowOff>92825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7431"/>
          <a:ext cx="889000" cy="3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135970</xdr:rowOff>
    </xdr:from>
    <xdr:to>
      <xdr:col>20</xdr:col>
      <xdr:colOff>38100</xdr:colOff>
      <xdr:row>95</xdr:row>
      <xdr:rowOff>66120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82647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92825</xdr:rowOff>
    </xdr:from>
    <xdr:to>
      <xdr:col>15</xdr:col>
      <xdr:colOff>50800</xdr:colOff>
      <xdr:row>97</xdr:row>
      <xdr:rowOff>147439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3475"/>
          <a:ext cx="889000" cy="5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47414</xdr:rowOff>
    </xdr:from>
    <xdr:to>
      <xdr:col>15</xdr:col>
      <xdr:colOff>101600</xdr:colOff>
      <xdr:row>96</xdr:row>
      <xdr:rowOff>149014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165541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147439</xdr:rowOff>
    </xdr:from>
    <xdr:to>
      <xdr:col>10</xdr:col>
      <xdr:colOff>114300</xdr:colOff>
      <xdr:row>98</xdr:row>
      <xdr:rowOff>29928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78089"/>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102659</xdr:rowOff>
    </xdr:from>
    <xdr:to>
      <xdr:col>10</xdr:col>
      <xdr:colOff>165100</xdr:colOff>
      <xdr:row>97</xdr:row>
      <xdr:rowOff>32809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49336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156882</xdr:rowOff>
    </xdr:from>
    <xdr:to>
      <xdr:col>6</xdr:col>
      <xdr:colOff>38100</xdr:colOff>
      <xdr:row>97</xdr:row>
      <xdr:rowOff>87032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103559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67097</xdr:rowOff>
    </xdr:from>
    <xdr:to>
      <xdr:col>24</xdr:col>
      <xdr:colOff>114300</xdr:colOff>
      <xdr:row>96</xdr:row>
      <xdr:rowOff>168697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45524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68881</xdr:rowOff>
    </xdr:from>
    <xdr:to>
      <xdr:col>20</xdr:col>
      <xdr:colOff>38100</xdr:colOff>
      <xdr:row>95</xdr:row>
      <xdr:rowOff>170481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161608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42025</xdr:rowOff>
    </xdr:from>
    <xdr:to>
      <xdr:col>15</xdr:col>
      <xdr:colOff>101600</xdr:colOff>
      <xdr:row>97</xdr:row>
      <xdr:rowOff>143625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134752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96639</xdr:rowOff>
    </xdr:from>
    <xdr:to>
      <xdr:col>10</xdr:col>
      <xdr:colOff>165100</xdr:colOff>
      <xdr:row>98</xdr:row>
      <xdr:rowOff>26789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17916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150578</xdr:rowOff>
    </xdr:from>
    <xdr:to>
      <xdr:col>6</xdr:col>
      <xdr:colOff>38100</xdr:colOff>
      <xdr:row>98</xdr:row>
      <xdr:rowOff>80728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71855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98280</xdr:rowOff>
    </xdr:from>
    <xdr:to>
      <xdr:col>55</xdr:col>
      <xdr:colOff>0</xdr:colOff>
      <xdr:row>36</xdr:row>
      <xdr:rowOff>127072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70480"/>
          <a:ext cx="8382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35208</xdr:rowOff>
    </xdr:from>
    <xdr:to>
      <xdr:col>50</xdr:col>
      <xdr:colOff>114300</xdr:colOff>
      <xdr:row>36</xdr:row>
      <xdr:rowOff>127072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178708"/>
          <a:ext cx="889000" cy="11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35208</xdr:rowOff>
    </xdr:from>
    <xdr:to>
      <xdr:col>45</xdr:col>
      <xdr:colOff>177800</xdr:colOff>
      <xdr:row>37</xdr:row>
      <xdr:rowOff>45081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178708"/>
          <a:ext cx="889000" cy="12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13295</xdr:rowOff>
    </xdr:from>
    <xdr:to>
      <xdr:col>41</xdr:col>
      <xdr:colOff>50800</xdr:colOff>
      <xdr:row>37</xdr:row>
      <xdr:rowOff>45081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5694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47480</xdr:rowOff>
    </xdr:from>
    <xdr:to>
      <xdr:col>55</xdr:col>
      <xdr:colOff>50800</xdr:colOff>
      <xdr:row>36</xdr:row>
      <xdr:rowOff>149080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70357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76272</xdr:rowOff>
    </xdr:from>
    <xdr:to>
      <xdr:col>50</xdr:col>
      <xdr:colOff>165100</xdr:colOff>
      <xdr:row>37</xdr:row>
      <xdr:rowOff>6422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22949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155858</xdr:rowOff>
    </xdr:from>
    <xdr:to>
      <xdr:col>46</xdr:col>
      <xdr:colOff>38100</xdr:colOff>
      <xdr:row>30</xdr:row>
      <xdr:rowOff>86008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1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102535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49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165731</xdr:rowOff>
    </xdr:from>
    <xdr:to>
      <xdr:col>41</xdr:col>
      <xdr:colOff>101600</xdr:colOff>
      <xdr:row>37</xdr:row>
      <xdr:rowOff>95881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112408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133945</xdr:rowOff>
    </xdr:from>
    <xdr:to>
      <xdr:col>36</xdr:col>
      <xdr:colOff>165100</xdr:colOff>
      <xdr:row>37</xdr:row>
      <xdr:rowOff>64095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80622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81864</xdr:rowOff>
    </xdr:from>
    <xdr:to>
      <xdr:col>54</xdr:col>
      <xdr:colOff>189865</xdr:colOff>
      <xdr:row>59</xdr:row>
      <xdr:rowOff>143129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168714"/>
          <a:ext cx="1270" cy="108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146956</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143129</xdr:rowOff>
    </xdr:from>
    <xdr:to>
      <xdr:col>55</xdr:col>
      <xdr:colOff>88900</xdr:colOff>
      <xdr:row>59</xdr:row>
      <xdr:rowOff>143129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28541</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9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81864</xdr:rowOff>
    </xdr:from>
    <xdr:to>
      <xdr:col>55</xdr:col>
      <xdr:colOff>88900</xdr:colOff>
      <xdr:row>53</xdr:row>
      <xdr:rowOff>81864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16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127012</xdr:rowOff>
    </xdr:from>
    <xdr:to>
      <xdr:col>55</xdr:col>
      <xdr:colOff>0</xdr:colOff>
      <xdr:row>55</xdr:row>
      <xdr:rowOff>157874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85312"/>
          <a:ext cx="838200" cy="2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121930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143503</xdr:rowOff>
    </xdr:from>
    <xdr:to>
      <xdr:col>55</xdr:col>
      <xdr:colOff>50800</xdr:colOff>
      <xdr:row>58</xdr:row>
      <xdr:rowOff>73653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9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30984</xdr:rowOff>
    </xdr:from>
    <xdr:to>
      <xdr:col>50</xdr:col>
      <xdr:colOff>114300</xdr:colOff>
      <xdr:row>54</xdr:row>
      <xdr:rowOff>127012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774934"/>
          <a:ext cx="889000" cy="6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87823</xdr:rowOff>
    </xdr:from>
    <xdr:to>
      <xdr:col>50</xdr:col>
      <xdr:colOff>165100</xdr:colOff>
      <xdr:row>58</xdr:row>
      <xdr:rowOff>17973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6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30984</xdr:rowOff>
    </xdr:from>
    <xdr:to>
      <xdr:col>45</xdr:col>
      <xdr:colOff>177800</xdr:colOff>
      <xdr:row>51</xdr:row>
      <xdr:rowOff>120824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774934"/>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77127</xdr:rowOff>
    </xdr:from>
    <xdr:to>
      <xdr:col>46</xdr:col>
      <xdr:colOff>38100</xdr:colOff>
      <xdr:row>58</xdr:row>
      <xdr:rowOff>7277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169854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120824</xdr:rowOff>
    </xdr:from>
    <xdr:to>
      <xdr:col>41</xdr:col>
      <xdr:colOff>50800</xdr:colOff>
      <xdr:row>54</xdr:row>
      <xdr:rowOff>159539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864774"/>
          <a:ext cx="889000" cy="55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102877</xdr:rowOff>
    </xdr:from>
    <xdr:to>
      <xdr:col>41</xdr:col>
      <xdr:colOff>101600</xdr:colOff>
      <xdr:row>58</xdr:row>
      <xdr:rowOff>33027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7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24154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6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4432</xdr:rowOff>
    </xdr:from>
    <xdr:to>
      <xdr:col>36</xdr:col>
      <xdr:colOff>165100</xdr:colOff>
      <xdr:row>58</xdr:row>
      <xdr:rowOff>106032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94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97159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10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107074</xdr:rowOff>
    </xdr:from>
    <xdr:to>
      <xdr:col>55</xdr:col>
      <xdr:colOff>50800</xdr:colOff>
      <xdr:row>56</xdr:row>
      <xdr:rowOff>37224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129951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76212</xdr:rowOff>
    </xdr:from>
    <xdr:to>
      <xdr:col>50</xdr:col>
      <xdr:colOff>165100</xdr:colOff>
      <xdr:row>55</xdr:row>
      <xdr:rowOff>6362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22889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0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151634</xdr:rowOff>
    </xdr:from>
    <xdr:to>
      <xdr:col>46</xdr:col>
      <xdr:colOff>38100</xdr:colOff>
      <xdr:row>51</xdr:row>
      <xdr:rowOff>81784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7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98311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49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70024</xdr:rowOff>
    </xdr:from>
    <xdr:to>
      <xdr:col>41</xdr:col>
      <xdr:colOff>101600</xdr:colOff>
      <xdr:row>52</xdr:row>
      <xdr:rowOff>174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8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16701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5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108739</xdr:rowOff>
    </xdr:from>
    <xdr:to>
      <xdr:col>36</xdr:col>
      <xdr:colOff>165100</xdr:colOff>
      <xdr:row>55</xdr:row>
      <xdr:rowOff>38889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3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55416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1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105845</xdr:rowOff>
    </xdr:from>
    <xdr:to>
      <xdr:col>54</xdr:col>
      <xdr:colOff>189865</xdr:colOff>
      <xdr:row>78</xdr:row>
      <xdr:rowOff>132018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964595"/>
          <a:ext cx="1270" cy="54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135845</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132018</xdr:rowOff>
    </xdr:from>
    <xdr:to>
      <xdr:col>55</xdr:col>
      <xdr:colOff>88900</xdr:colOff>
      <xdr:row>78</xdr:row>
      <xdr:rowOff>132018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52522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73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105845</xdr:rowOff>
    </xdr:from>
    <xdr:to>
      <xdr:col>55</xdr:col>
      <xdr:colOff>88900</xdr:colOff>
      <xdr:row>75</xdr:row>
      <xdr:rowOff>105845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96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94529</xdr:rowOff>
    </xdr:from>
    <xdr:to>
      <xdr:col>55</xdr:col>
      <xdr:colOff>0</xdr:colOff>
      <xdr:row>77</xdr:row>
      <xdr:rowOff>96083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296179"/>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84197</xdr:rowOff>
    </xdr:from>
    <xdr:ext cx="469744"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8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105770</xdr:rowOff>
    </xdr:from>
    <xdr:to>
      <xdr:col>55</xdr:col>
      <xdr:colOff>50800</xdr:colOff>
      <xdr:row>78</xdr:row>
      <xdr:rowOff>35920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105204</xdr:rowOff>
    </xdr:from>
    <xdr:to>
      <xdr:col>50</xdr:col>
      <xdr:colOff>114300</xdr:colOff>
      <xdr:row>77</xdr:row>
      <xdr:rowOff>96083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106704"/>
          <a:ext cx="889000" cy="1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79642</xdr:rowOff>
    </xdr:from>
    <xdr:to>
      <xdr:col>50</xdr:col>
      <xdr:colOff>165100</xdr:colOff>
      <xdr:row>78</xdr:row>
      <xdr:rowOff>9792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919</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105204</xdr:rowOff>
    </xdr:from>
    <xdr:to>
      <xdr:col>45</xdr:col>
      <xdr:colOff>177800</xdr:colOff>
      <xdr:row>75</xdr:row>
      <xdr:rowOff>60010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106704"/>
          <a:ext cx="889000" cy="8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26332</xdr:rowOff>
    </xdr:from>
    <xdr:to>
      <xdr:col>46</xdr:col>
      <xdr:colOff>38100</xdr:colOff>
      <xdr:row>77</xdr:row>
      <xdr:rowOff>127932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119059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60010</xdr:rowOff>
    </xdr:from>
    <xdr:to>
      <xdr:col>41</xdr:col>
      <xdr:colOff>50800</xdr:colOff>
      <xdr:row>76</xdr:row>
      <xdr:rowOff>67142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18760"/>
          <a:ext cx="8890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28916</xdr:rowOff>
    </xdr:from>
    <xdr:to>
      <xdr:col>41</xdr:col>
      <xdr:colOff>101600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121643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168848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43729</xdr:rowOff>
    </xdr:from>
    <xdr:to>
      <xdr:col>55</xdr:col>
      <xdr:colOff>50800</xdr:colOff>
      <xdr:row>77</xdr:row>
      <xdr:rowOff>145329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66606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45283</xdr:rowOff>
    </xdr:from>
    <xdr:to>
      <xdr:col>50</xdr:col>
      <xdr:colOff>165100</xdr:colOff>
      <xdr:row>77</xdr:row>
      <xdr:rowOff>146883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163410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02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54404</xdr:rowOff>
    </xdr:from>
    <xdr:to>
      <xdr:col>46</xdr:col>
      <xdr:colOff>38100</xdr:colOff>
      <xdr:row>70</xdr:row>
      <xdr:rowOff>156004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0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1081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9210</xdr:rowOff>
    </xdr:from>
    <xdr:to>
      <xdr:col>41</xdr:col>
      <xdr:colOff>101600</xdr:colOff>
      <xdr:row>75</xdr:row>
      <xdr:rowOff>110810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127337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16342</xdr:rowOff>
    </xdr:from>
    <xdr:to>
      <xdr:col>36</xdr:col>
      <xdr:colOff>165100</xdr:colOff>
      <xdr:row>76</xdr:row>
      <xdr:rowOff>117942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134469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96838</xdr:rowOff>
    </xdr:from>
    <xdr:to>
      <xdr:col>55</xdr:col>
      <xdr:colOff>0</xdr:colOff>
      <xdr:row>94</xdr:row>
      <xdr:rowOff>143490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041688"/>
          <a:ext cx="838200" cy="2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96838</xdr:rowOff>
    </xdr:from>
    <xdr:to>
      <xdr:col>50</xdr:col>
      <xdr:colOff>114300</xdr:colOff>
      <xdr:row>95</xdr:row>
      <xdr:rowOff>6674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041688"/>
          <a:ext cx="889000" cy="25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170295</xdr:rowOff>
    </xdr:from>
    <xdr:to>
      <xdr:col>45</xdr:col>
      <xdr:colOff>177800</xdr:colOff>
      <xdr:row>95</xdr:row>
      <xdr:rowOff>6674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943695"/>
          <a:ext cx="88900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170295</xdr:rowOff>
    </xdr:from>
    <xdr:to>
      <xdr:col>41</xdr:col>
      <xdr:colOff>50800</xdr:colOff>
      <xdr:row>94</xdr:row>
      <xdr:rowOff>110458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943695"/>
          <a:ext cx="889000" cy="2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92690</xdr:rowOff>
    </xdr:from>
    <xdr:to>
      <xdr:col>55</xdr:col>
      <xdr:colOff>50800</xdr:colOff>
      <xdr:row>95</xdr:row>
      <xdr:rowOff>22840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115567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6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46038</xdr:rowOff>
    </xdr:from>
    <xdr:to>
      <xdr:col>50</xdr:col>
      <xdr:colOff>165100</xdr:colOff>
      <xdr:row>93</xdr:row>
      <xdr:rowOff>147638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164165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127324</xdr:rowOff>
    </xdr:from>
    <xdr:to>
      <xdr:col>46</xdr:col>
      <xdr:colOff>38100</xdr:colOff>
      <xdr:row>95</xdr:row>
      <xdr:rowOff>57474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74001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119495</xdr:rowOff>
    </xdr:from>
    <xdr:to>
      <xdr:col>41</xdr:col>
      <xdr:colOff>101600</xdr:colOff>
      <xdr:row>93</xdr:row>
      <xdr:rowOff>49645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66172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6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59658</xdr:rowOff>
    </xdr:from>
    <xdr:to>
      <xdr:col>36</xdr:col>
      <xdr:colOff>165100</xdr:colOff>
      <xdr:row>94</xdr:row>
      <xdr:rowOff>161258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6335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54792</xdr:rowOff>
    </xdr:from>
    <xdr:to>
      <xdr:col>85</xdr:col>
      <xdr:colOff>127000</xdr:colOff>
      <xdr:row>34</xdr:row>
      <xdr:rowOff>48260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5541192"/>
          <a:ext cx="8382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24873</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39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48260</xdr:rowOff>
    </xdr:from>
    <xdr:to>
      <xdr:col>81</xdr:col>
      <xdr:colOff>50800</xdr:colOff>
      <xdr:row>35</xdr:row>
      <xdr:rowOff>110853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5877560"/>
          <a:ext cx="8890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3646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69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90714</xdr:rowOff>
    </xdr:from>
    <xdr:to>
      <xdr:col>76</xdr:col>
      <xdr:colOff>114300</xdr:colOff>
      <xdr:row>35</xdr:row>
      <xdr:rowOff>110853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5577114"/>
          <a:ext cx="889000" cy="5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90714</xdr:rowOff>
    </xdr:from>
    <xdr:to>
      <xdr:col>71</xdr:col>
      <xdr:colOff>177800</xdr:colOff>
      <xdr:row>33</xdr:row>
      <xdr:rowOff>56424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55771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3992</xdr:rowOff>
    </xdr:from>
    <xdr:to>
      <xdr:col>85</xdr:col>
      <xdr:colOff>177800</xdr:colOff>
      <xdr:row>32</xdr:row>
      <xdr:rowOff>105592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26869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53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168910</xdr:rowOff>
    </xdr:from>
    <xdr:to>
      <xdr:col>81</xdr:col>
      <xdr:colOff>101600</xdr:colOff>
      <xdr:row>34</xdr:row>
      <xdr:rowOff>99060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32</xdr:row>
      <xdr:rowOff>115587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60053</xdr:rowOff>
    </xdr:from>
    <xdr:to>
      <xdr:col>76</xdr:col>
      <xdr:colOff>165100</xdr:colOff>
      <xdr:row>35</xdr:row>
      <xdr:rowOff>161653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0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6730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583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39914</xdr:rowOff>
    </xdr:from>
    <xdr:to>
      <xdr:col>72</xdr:col>
      <xdr:colOff>38100</xdr:colOff>
      <xdr:row>32</xdr:row>
      <xdr:rowOff>141514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158041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5624</xdr:rowOff>
    </xdr:from>
    <xdr:to>
      <xdr:col>67</xdr:col>
      <xdr:colOff>101600</xdr:colOff>
      <xdr:row>33</xdr:row>
      <xdr:rowOff>107224</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31</xdr:row>
      <xdr:rowOff>123751</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543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46869</xdr:rowOff>
    </xdr:from>
    <xdr:to>
      <xdr:col>85</xdr:col>
      <xdr:colOff>127000</xdr:colOff>
      <xdr:row>73</xdr:row>
      <xdr:rowOff>70872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56271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70872</xdr:rowOff>
    </xdr:from>
    <xdr:to>
      <xdr:col>81</xdr:col>
      <xdr:colOff>50800</xdr:colOff>
      <xdr:row>73</xdr:row>
      <xdr:rowOff>92666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58672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92666</xdr:rowOff>
    </xdr:from>
    <xdr:to>
      <xdr:col>76</xdr:col>
      <xdr:colOff>114300</xdr:colOff>
      <xdr:row>73</xdr:row>
      <xdr:rowOff>95466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60851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95466</xdr:rowOff>
    </xdr:from>
    <xdr:to>
      <xdr:col>71</xdr:col>
      <xdr:colOff>177800</xdr:colOff>
      <xdr:row>73</xdr:row>
      <xdr:rowOff>125584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611316"/>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167519</xdr:rowOff>
    </xdr:from>
    <xdr:to>
      <xdr:col>85</xdr:col>
      <xdr:colOff>177800</xdr:colOff>
      <xdr:row>73</xdr:row>
      <xdr:rowOff>97669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5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18946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3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20072</xdr:rowOff>
    </xdr:from>
    <xdr:to>
      <xdr:col>81</xdr:col>
      <xdr:colOff>101600</xdr:colOff>
      <xdr:row>73</xdr:row>
      <xdr:rowOff>121672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138199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3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41866</xdr:rowOff>
    </xdr:from>
    <xdr:to>
      <xdr:col>76</xdr:col>
      <xdr:colOff>165100</xdr:colOff>
      <xdr:row>73</xdr:row>
      <xdr:rowOff>143466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159993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33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44666</xdr:rowOff>
    </xdr:from>
    <xdr:to>
      <xdr:col>72</xdr:col>
      <xdr:colOff>38100</xdr:colOff>
      <xdr:row>73</xdr:row>
      <xdr:rowOff>146266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5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162793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3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74784</xdr:rowOff>
    </xdr:from>
    <xdr:to>
      <xdr:col>67</xdr:col>
      <xdr:colOff>101600</xdr:colOff>
      <xdr:row>74</xdr:row>
      <xdr:rowOff>4934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5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21461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3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129146</xdr:rowOff>
    </xdr:from>
    <xdr:to>
      <xdr:col>85</xdr:col>
      <xdr:colOff>127000</xdr:colOff>
      <xdr:row>97</xdr:row>
      <xdr:rowOff>147701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588346"/>
          <a:ext cx="838200" cy="1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129146</xdr:rowOff>
    </xdr:from>
    <xdr:to>
      <xdr:col>81</xdr:col>
      <xdr:colOff>50800</xdr:colOff>
      <xdr:row>98</xdr:row>
      <xdr:rowOff>122555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88346"/>
          <a:ext cx="889000" cy="3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58089</xdr:rowOff>
    </xdr:from>
    <xdr:to>
      <xdr:col>76</xdr:col>
      <xdr:colOff>114300</xdr:colOff>
      <xdr:row>98</xdr:row>
      <xdr:rowOff>122555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60189"/>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58089</xdr:rowOff>
    </xdr:from>
    <xdr:to>
      <xdr:col>71</xdr:col>
      <xdr:colOff>177800</xdr:colOff>
      <xdr:row>98</xdr:row>
      <xdr:rowOff>168123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60189"/>
          <a:ext cx="889000" cy="1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96901</xdr:rowOff>
    </xdr:from>
    <xdr:to>
      <xdr:col>85</xdr:col>
      <xdr:colOff>177800</xdr:colOff>
      <xdr:row>98</xdr:row>
      <xdr:rowOff>27051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75328</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78346</xdr:rowOff>
    </xdr:from>
    <xdr:to>
      <xdr:col>81</xdr:col>
      <xdr:colOff>101600</xdr:colOff>
      <xdr:row>97</xdr:row>
      <xdr:rowOff>8496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171073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71755</xdr:rowOff>
    </xdr:from>
    <xdr:to>
      <xdr:col>76</xdr:col>
      <xdr:colOff>165100</xdr:colOff>
      <xdr:row>99</xdr:row>
      <xdr:rowOff>1905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164482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7289</xdr:rowOff>
    </xdr:from>
    <xdr:to>
      <xdr:col>72</xdr:col>
      <xdr:colOff>38100</xdr:colOff>
      <xdr:row>98</xdr:row>
      <xdr:rowOff>108889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100016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0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117323</xdr:rowOff>
    </xdr:from>
    <xdr:to>
      <xdr:col>67</xdr:col>
      <xdr:colOff>101600</xdr:colOff>
      <xdr:row>99</xdr:row>
      <xdr:rowOff>47473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38600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1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146939</xdr:rowOff>
    </xdr:from>
    <xdr:to>
      <xdr:col>116</xdr:col>
      <xdr:colOff>63500</xdr:colOff>
      <xdr:row>38</xdr:row>
      <xdr:rowOff>148844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6203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136271</xdr:rowOff>
    </xdr:from>
    <xdr:to>
      <xdr:col>111</xdr:col>
      <xdr:colOff>177800</xdr:colOff>
      <xdr:row>38</xdr:row>
      <xdr:rowOff>148844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137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115316</xdr:rowOff>
    </xdr:from>
    <xdr:to>
      <xdr:col>107</xdr:col>
      <xdr:colOff>50800</xdr:colOff>
      <xdr:row>38</xdr:row>
      <xdr:rowOff>136271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3041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77597</xdr:rowOff>
    </xdr:from>
    <xdr:to>
      <xdr:col>102</xdr:col>
      <xdr:colOff>114300</xdr:colOff>
      <xdr:row>38</xdr:row>
      <xdr:rowOff>115316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9269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96139</xdr:rowOff>
    </xdr:from>
    <xdr:to>
      <xdr:col>116</xdr:col>
      <xdr:colOff>114300</xdr:colOff>
      <xdr:row>39</xdr:row>
      <xdr:rowOff>26289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11066</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2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98044</xdr:rowOff>
    </xdr:from>
    <xdr:to>
      <xdr:col>112</xdr:col>
      <xdr:colOff>38100</xdr:colOff>
      <xdr:row>39</xdr:row>
      <xdr:rowOff>28194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19321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85471</xdr:rowOff>
    </xdr:from>
    <xdr:to>
      <xdr:col>107</xdr:col>
      <xdr:colOff>101600</xdr:colOff>
      <xdr:row>39</xdr:row>
      <xdr:rowOff>15621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64516</xdr:rowOff>
    </xdr:from>
    <xdr:to>
      <xdr:col>102</xdr:col>
      <xdr:colOff>165100</xdr:colOff>
      <xdr:row>38</xdr:row>
      <xdr:rowOff>166116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157243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119524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79756</xdr:rowOff>
    </xdr:from>
    <xdr:to>
      <xdr:col>116</xdr:col>
      <xdr:colOff>63500</xdr:colOff>
      <xdr:row>56</xdr:row>
      <xdr:rowOff>22987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509506"/>
          <a:ext cx="8382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57421</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3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11811</xdr:rowOff>
    </xdr:from>
    <xdr:to>
      <xdr:col>111</xdr:col>
      <xdr:colOff>177800</xdr:colOff>
      <xdr:row>56</xdr:row>
      <xdr:rowOff>22987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13011"/>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145051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11811</xdr:rowOff>
    </xdr:from>
    <xdr:to>
      <xdr:col>107</xdr:col>
      <xdr:colOff>50800</xdr:colOff>
      <xdr:row>56</xdr:row>
      <xdr:rowOff>19177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13011"/>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119270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10414</xdr:rowOff>
    </xdr:from>
    <xdr:to>
      <xdr:col>102</xdr:col>
      <xdr:colOff>114300</xdr:colOff>
      <xdr:row>56</xdr:row>
      <xdr:rowOff>19177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61161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108348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28956</xdr:rowOff>
    </xdr:from>
    <xdr:to>
      <xdr:col>116</xdr:col>
      <xdr:colOff>114300</xdr:colOff>
      <xdr:row>55</xdr:row>
      <xdr:rowOff>130556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4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51833</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31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143637</xdr:rowOff>
    </xdr:from>
    <xdr:to>
      <xdr:col>112</xdr:col>
      <xdr:colOff>38100</xdr:colOff>
      <xdr:row>56</xdr:row>
      <xdr:rowOff>73787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90314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3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132461</xdr:rowOff>
    </xdr:from>
    <xdr:to>
      <xdr:col>107</xdr:col>
      <xdr:colOff>101600</xdr:colOff>
      <xdr:row>56</xdr:row>
      <xdr:rowOff>62611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5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79138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3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139827</xdr:rowOff>
    </xdr:from>
    <xdr:to>
      <xdr:col>102</xdr:col>
      <xdr:colOff>165100</xdr:colOff>
      <xdr:row>56</xdr:row>
      <xdr:rowOff>69977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86504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34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131064</xdr:rowOff>
    </xdr:from>
    <xdr:to>
      <xdr:col>98</xdr:col>
      <xdr:colOff>38100</xdr:colOff>
      <xdr:row>56</xdr:row>
      <xdr:rowOff>61214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5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77741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3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86893</xdr:rowOff>
    </xdr:from>
    <xdr:to>
      <xdr:col>116</xdr:col>
      <xdr:colOff>63500</xdr:colOff>
      <xdr:row>73</xdr:row>
      <xdr:rowOff>134168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02743"/>
          <a:ext cx="8382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134168</xdr:rowOff>
    </xdr:from>
    <xdr:to>
      <xdr:col>111</xdr:col>
      <xdr:colOff>177800</xdr:colOff>
      <xdr:row>74</xdr:row>
      <xdr:rowOff>13376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50018"/>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13376</xdr:rowOff>
    </xdr:from>
    <xdr:to>
      <xdr:col>107</xdr:col>
      <xdr:colOff>50800</xdr:colOff>
      <xdr:row>74</xdr:row>
      <xdr:rowOff>26086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0067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26086</xdr:rowOff>
    </xdr:from>
    <xdr:to>
      <xdr:col>102</xdr:col>
      <xdr:colOff>114300</xdr:colOff>
      <xdr:row>74</xdr:row>
      <xdr:rowOff>79852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13386"/>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36093</xdr:rowOff>
    </xdr:from>
    <xdr:to>
      <xdr:col>116</xdr:col>
      <xdr:colOff>114300</xdr:colOff>
      <xdr:row>73</xdr:row>
      <xdr:rowOff>137693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58970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83368</xdr:rowOff>
    </xdr:from>
    <xdr:to>
      <xdr:col>112</xdr:col>
      <xdr:colOff>38100</xdr:colOff>
      <xdr:row>74</xdr:row>
      <xdr:rowOff>13518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30045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134026</xdr:rowOff>
    </xdr:from>
    <xdr:to>
      <xdr:col>107</xdr:col>
      <xdr:colOff>101600</xdr:colOff>
      <xdr:row>74</xdr:row>
      <xdr:rowOff>64176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80703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146736</xdr:rowOff>
    </xdr:from>
    <xdr:to>
      <xdr:col>102</xdr:col>
      <xdr:colOff>165100</xdr:colOff>
      <xdr:row>74</xdr:row>
      <xdr:rowOff>76886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93413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29052</xdr:rowOff>
    </xdr:from>
    <xdr:to>
      <xdr:col>98</xdr:col>
      <xdr:colOff>38100</xdr:colOff>
      <xdr:row>74</xdr:row>
      <xdr:rowOff>130652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147179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4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80,874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高い水準となっている。これは、類似団体内では人口密度が著しく低く、効率的な行政運営が困難であることから、相対的に職員数が多いことが主な要因である。これまで、定員管理計画に基づき職員の定員適正化等に取り組んできており、今後も引き続き、適正な定員管理を行うとともに、デジタル化の推進等により事務の効率化を図り、人件費の圧縮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円となっており、類似団体と比較して高い水準となっている。これは、新本庁舎整備事業など、将来に向けた社会基盤整備に集中的に取り組んでいることによるものである。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また、同様の理由で、公債費についても、高水準となっている。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建設事業費の圧縮や、交付税措置のある有利な起債を発行することで、実質的な負担を抑制していく。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188,598
186,661
1,023.23
91,202,219
89,937,702
827,168
47,804,659
109,805,770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125069</xdr:rowOff>
    </xdr:from>
    <xdr:to>
      <xdr:col>24</xdr:col>
      <xdr:colOff>63500</xdr:colOff>
      <xdr:row>34</xdr:row>
      <xdr:rowOff>128727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436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128727</xdr:rowOff>
    </xdr:from>
    <xdr:to>
      <xdr:col>19</xdr:col>
      <xdr:colOff>177800</xdr:colOff>
      <xdr:row>34</xdr:row>
      <xdr:rowOff>132385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802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117754</xdr:rowOff>
    </xdr:from>
    <xdr:to>
      <xdr:col>15</xdr:col>
      <xdr:colOff>50800</xdr:colOff>
      <xdr:row>34</xdr:row>
      <xdr:rowOff>132385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70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117754</xdr:rowOff>
    </xdr:from>
    <xdr:to>
      <xdr:col>10</xdr:col>
      <xdr:colOff>114300</xdr:colOff>
      <xdr:row>35</xdr:row>
      <xdr:rowOff>2083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47054"/>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74269</xdr:rowOff>
    </xdr:from>
    <xdr:to>
      <xdr:col>24</xdr:col>
      <xdr:colOff>114300</xdr:colOff>
      <xdr:row>35</xdr:row>
      <xdr:rowOff>4419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97146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77927</xdr:rowOff>
    </xdr:from>
    <xdr:to>
      <xdr:col>20</xdr:col>
      <xdr:colOff>38100</xdr:colOff>
      <xdr:row>35</xdr:row>
      <xdr:rowOff>8077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24604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81585</xdr:rowOff>
    </xdr:from>
    <xdr:to>
      <xdr:col>15</xdr:col>
      <xdr:colOff>101600</xdr:colOff>
      <xdr:row>35</xdr:row>
      <xdr:rowOff>11735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28262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66954</xdr:rowOff>
    </xdr:from>
    <xdr:to>
      <xdr:col>10</xdr:col>
      <xdr:colOff>165100</xdr:colOff>
      <xdr:row>34</xdr:row>
      <xdr:rowOff>168554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122733</xdr:rowOff>
    </xdr:from>
    <xdr:to>
      <xdr:col>6</xdr:col>
      <xdr:colOff>38100</xdr:colOff>
      <xdr:row>35</xdr:row>
      <xdr:rowOff>52883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27250</xdr:rowOff>
    </xdr:from>
    <xdr:to>
      <xdr:col>24</xdr:col>
      <xdr:colOff>63500</xdr:colOff>
      <xdr:row>55</xdr:row>
      <xdr:rowOff>69868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57000"/>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160524</xdr:rowOff>
    </xdr:from>
    <xdr:to>
      <xdr:col>19</xdr:col>
      <xdr:colOff>177800</xdr:colOff>
      <xdr:row>55</xdr:row>
      <xdr:rowOff>27250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61574"/>
          <a:ext cx="889000" cy="89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160524</xdr:rowOff>
    </xdr:from>
    <xdr:to>
      <xdr:col>15</xdr:col>
      <xdr:colOff>50800</xdr:colOff>
      <xdr:row>55</xdr:row>
      <xdr:rowOff>145045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61574"/>
          <a:ext cx="889000" cy="10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145045</xdr:rowOff>
    </xdr:from>
    <xdr:to>
      <xdr:col>10</xdr:col>
      <xdr:colOff>114300</xdr:colOff>
      <xdr:row>56</xdr:row>
      <xdr:rowOff>48042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74795"/>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19068</xdr:rowOff>
    </xdr:from>
    <xdr:to>
      <xdr:col>24</xdr:col>
      <xdr:colOff>114300</xdr:colOff>
      <xdr:row>55</xdr:row>
      <xdr:rowOff>120668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41945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147900</xdr:rowOff>
    </xdr:from>
    <xdr:to>
      <xdr:col>20</xdr:col>
      <xdr:colOff>38100</xdr:colOff>
      <xdr:row>55</xdr:row>
      <xdr:rowOff>78050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94577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1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109724</xdr:rowOff>
    </xdr:from>
    <xdr:to>
      <xdr:col>15</xdr:col>
      <xdr:colOff>101600</xdr:colOff>
      <xdr:row>50</xdr:row>
      <xdr:rowOff>39874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56401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28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94245</xdr:rowOff>
    </xdr:from>
    <xdr:to>
      <xdr:col>10</xdr:col>
      <xdr:colOff>165100</xdr:colOff>
      <xdr:row>56</xdr:row>
      <xdr:rowOff>24395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40922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168692</xdr:rowOff>
    </xdr:from>
    <xdr:to>
      <xdr:col>6</xdr:col>
      <xdr:colOff>38100</xdr:colOff>
      <xdr:row>56</xdr:row>
      <xdr:rowOff>98842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115369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69824</xdr:rowOff>
    </xdr:from>
    <xdr:to>
      <xdr:col>24</xdr:col>
      <xdr:colOff>63500</xdr:colOff>
      <xdr:row>76</xdr:row>
      <xdr:rowOff>32638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8574"/>
          <a:ext cx="838200" cy="1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69824</xdr:rowOff>
    </xdr:from>
    <xdr:to>
      <xdr:col>19</xdr:col>
      <xdr:colOff>177800</xdr:colOff>
      <xdr:row>77</xdr:row>
      <xdr:rowOff>37712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8574"/>
          <a:ext cx="889000" cy="3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37712</xdr:rowOff>
    </xdr:from>
    <xdr:to>
      <xdr:col>15</xdr:col>
      <xdr:colOff>50800</xdr:colOff>
      <xdr:row>77</xdr:row>
      <xdr:rowOff>143869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9362"/>
          <a:ext cx="889000" cy="10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143869</xdr:rowOff>
    </xdr:from>
    <xdr:to>
      <xdr:col>10</xdr:col>
      <xdr:colOff>114300</xdr:colOff>
      <xdr:row>77</xdr:row>
      <xdr:rowOff>170061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5519"/>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153288</xdr:rowOff>
    </xdr:from>
    <xdr:to>
      <xdr:col>24</xdr:col>
      <xdr:colOff>114300</xdr:colOff>
      <xdr:row>76</xdr:row>
      <xdr:rowOff>83438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131715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19024</xdr:rowOff>
    </xdr:from>
    <xdr:to>
      <xdr:col>20</xdr:col>
      <xdr:colOff>38100</xdr:colOff>
      <xdr:row>75</xdr:row>
      <xdr:rowOff>120624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7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158362</xdr:rowOff>
    </xdr:from>
    <xdr:to>
      <xdr:col>15</xdr:col>
      <xdr:colOff>101600</xdr:colOff>
      <xdr:row>77</xdr:row>
      <xdr:rowOff>88512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79639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93069</xdr:rowOff>
    </xdr:from>
    <xdr:to>
      <xdr:col>10</xdr:col>
      <xdr:colOff>165100</xdr:colOff>
      <xdr:row>78</xdr:row>
      <xdr:rowOff>23219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119261</xdr:rowOff>
    </xdr:from>
    <xdr:to>
      <xdr:col>6</xdr:col>
      <xdr:colOff>38100</xdr:colOff>
      <xdr:row>78</xdr:row>
      <xdr:rowOff>49411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40538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125279</xdr:rowOff>
    </xdr:from>
    <xdr:to>
      <xdr:col>24</xdr:col>
      <xdr:colOff>63500</xdr:colOff>
      <xdr:row>96</xdr:row>
      <xdr:rowOff>167512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84479"/>
          <a:ext cx="8382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125279</xdr:rowOff>
    </xdr:from>
    <xdr:to>
      <xdr:col>19</xdr:col>
      <xdr:colOff>177800</xdr:colOff>
      <xdr:row>98</xdr:row>
      <xdr:rowOff>32772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84479"/>
          <a:ext cx="889000" cy="25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147701</xdr:rowOff>
    </xdr:from>
    <xdr:to>
      <xdr:col>15</xdr:col>
      <xdr:colOff>50800</xdr:colOff>
      <xdr:row>98</xdr:row>
      <xdr:rowOff>32772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35451"/>
          <a:ext cx="889000" cy="39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147701</xdr:rowOff>
    </xdr:from>
    <xdr:to>
      <xdr:col>10</xdr:col>
      <xdr:colOff>114300</xdr:colOff>
      <xdr:row>98</xdr:row>
      <xdr:rowOff>45059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35451"/>
          <a:ext cx="889000" cy="4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52601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116712</xdr:rowOff>
    </xdr:from>
    <xdr:to>
      <xdr:col>24</xdr:col>
      <xdr:colOff>114300</xdr:colOff>
      <xdr:row>97</xdr:row>
      <xdr:rowOff>46862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95139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74479</xdr:rowOff>
    </xdr:from>
    <xdr:to>
      <xdr:col>20</xdr:col>
      <xdr:colOff>38100</xdr:colOff>
      <xdr:row>97</xdr:row>
      <xdr:rowOff>4629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21156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153422</xdr:rowOff>
    </xdr:from>
    <xdr:to>
      <xdr:col>15</xdr:col>
      <xdr:colOff>101600</xdr:colOff>
      <xdr:row>98</xdr:row>
      <xdr:rowOff>83572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74699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7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96901</xdr:rowOff>
    </xdr:from>
    <xdr:to>
      <xdr:col>10</xdr:col>
      <xdr:colOff>165100</xdr:colOff>
      <xdr:row>96</xdr:row>
      <xdr:rowOff>27051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165709</xdr:rowOff>
    </xdr:from>
    <xdr:to>
      <xdr:col>6</xdr:col>
      <xdr:colOff>38100</xdr:colOff>
      <xdr:row>98</xdr:row>
      <xdr:rowOff>95859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147701</xdr:rowOff>
    </xdr:from>
    <xdr:to>
      <xdr:col>55</xdr:col>
      <xdr:colOff>0</xdr:colOff>
      <xdr:row>38</xdr:row>
      <xdr:rowOff>5207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9135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156845</xdr:rowOff>
    </xdr:from>
    <xdr:to>
      <xdr:col>50</xdr:col>
      <xdr:colOff>114300</xdr:colOff>
      <xdr:row>38</xdr:row>
      <xdr:rowOff>5207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0049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156845</xdr:rowOff>
    </xdr:from>
    <xdr:to>
      <xdr:col>45</xdr:col>
      <xdr:colOff>177800</xdr:colOff>
      <xdr:row>38</xdr:row>
      <xdr:rowOff>60452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00495"/>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60452</xdr:rowOff>
    </xdr:from>
    <xdr:to>
      <xdr:col>41</xdr:col>
      <xdr:colOff>50800</xdr:colOff>
      <xdr:row>38</xdr:row>
      <xdr:rowOff>80264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7555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75328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1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125857</xdr:rowOff>
    </xdr:from>
    <xdr:to>
      <xdr:col>50</xdr:col>
      <xdr:colOff>165100</xdr:colOff>
      <xdr:row>38</xdr:row>
      <xdr:rowOff>56007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47134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106045</xdr:rowOff>
    </xdr:from>
    <xdr:to>
      <xdr:col>46</xdr:col>
      <xdr:colOff>38100</xdr:colOff>
      <xdr:row>38</xdr:row>
      <xdr:rowOff>36195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27322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9652</xdr:rowOff>
    </xdr:from>
    <xdr:to>
      <xdr:col>41</xdr:col>
      <xdr:colOff>101600</xdr:colOff>
      <xdr:row>38</xdr:row>
      <xdr:rowOff>111252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102379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29464</xdr:rowOff>
    </xdr:from>
    <xdr:to>
      <xdr:col>36</xdr:col>
      <xdr:colOff>165100</xdr:colOff>
      <xdr:row>38</xdr:row>
      <xdr:rowOff>131064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122191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40087</xdr:rowOff>
    </xdr:from>
    <xdr:to>
      <xdr:col>55</xdr:col>
      <xdr:colOff>0</xdr:colOff>
      <xdr:row>53</xdr:row>
      <xdr:rowOff>2025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784037"/>
          <a:ext cx="8382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71463</xdr:rowOff>
    </xdr:from>
    <xdr:to>
      <xdr:col>50</xdr:col>
      <xdr:colOff>114300</xdr:colOff>
      <xdr:row>53</xdr:row>
      <xdr:rowOff>2025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8986863"/>
          <a:ext cx="889000" cy="10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26943</xdr:rowOff>
    </xdr:from>
    <xdr:to>
      <xdr:col>45</xdr:col>
      <xdr:colOff>177800</xdr:colOff>
      <xdr:row>52</xdr:row>
      <xdr:rowOff>71463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942343"/>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26943</xdr:rowOff>
    </xdr:from>
    <xdr:to>
      <xdr:col>41</xdr:col>
      <xdr:colOff>50800</xdr:colOff>
      <xdr:row>52</xdr:row>
      <xdr:rowOff>156502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942343"/>
          <a:ext cx="8890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160737</xdr:rowOff>
    </xdr:from>
    <xdr:to>
      <xdr:col>55</xdr:col>
      <xdr:colOff>50800</xdr:colOff>
      <xdr:row>51</xdr:row>
      <xdr:rowOff>90887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7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113764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6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122675</xdr:rowOff>
    </xdr:from>
    <xdr:to>
      <xdr:col>50</xdr:col>
      <xdr:colOff>165100</xdr:colOff>
      <xdr:row>53</xdr:row>
      <xdr:rowOff>52825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69352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20663</xdr:rowOff>
    </xdr:from>
    <xdr:to>
      <xdr:col>46</xdr:col>
      <xdr:colOff>38100</xdr:colOff>
      <xdr:row>52</xdr:row>
      <xdr:rowOff>122263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9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138790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7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147593</xdr:rowOff>
    </xdr:from>
    <xdr:to>
      <xdr:col>41</xdr:col>
      <xdr:colOff>101600</xdr:colOff>
      <xdr:row>52</xdr:row>
      <xdr:rowOff>77743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89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94270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6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105702</xdr:rowOff>
    </xdr:from>
    <xdr:to>
      <xdr:col>36</xdr:col>
      <xdr:colOff>165100</xdr:colOff>
      <xdr:row>53</xdr:row>
      <xdr:rowOff>35852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52379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7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167177</xdr:rowOff>
    </xdr:from>
    <xdr:to>
      <xdr:col>55</xdr:col>
      <xdr:colOff>0</xdr:colOff>
      <xdr:row>72</xdr:row>
      <xdr:rowOff>39984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340127"/>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167177</xdr:rowOff>
    </xdr:from>
    <xdr:to>
      <xdr:col>50</xdr:col>
      <xdr:colOff>114300</xdr:colOff>
      <xdr:row>72</xdr:row>
      <xdr:rowOff>146375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340127"/>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146375</xdr:rowOff>
    </xdr:from>
    <xdr:to>
      <xdr:col>45</xdr:col>
      <xdr:colOff>177800</xdr:colOff>
      <xdr:row>74</xdr:row>
      <xdr:rowOff>138465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490775"/>
          <a:ext cx="889000" cy="3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118394</xdr:rowOff>
    </xdr:from>
    <xdr:to>
      <xdr:col>41</xdr:col>
      <xdr:colOff>50800</xdr:colOff>
      <xdr:row>74</xdr:row>
      <xdr:rowOff>138465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805694"/>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99514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160634</xdr:rowOff>
    </xdr:from>
    <xdr:to>
      <xdr:col>55</xdr:col>
      <xdr:colOff>50800</xdr:colOff>
      <xdr:row>72</xdr:row>
      <xdr:rowOff>90784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3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113661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2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116377</xdr:rowOff>
    </xdr:from>
    <xdr:to>
      <xdr:col>50</xdr:col>
      <xdr:colOff>165100</xdr:colOff>
      <xdr:row>72</xdr:row>
      <xdr:rowOff>46527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2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63054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0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95575</xdr:rowOff>
    </xdr:from>
    <xdr:to>
      <xdr:col>46</xdr:col>
      <xdr:colOff>38100</xdr:colOff>
      <xdr:row>73</xdr:row>
      <xdr:rowOff>25725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4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42252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87665</xdr:rowOff>
    </xdr:from>
    <xdr:to>
      <xdr:col>41</xdr:col>
      <xdr:colOff>101600</xdr:colOff>
      <xdr:row>75</xdr:row>
      <xdr:rowOff>17815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7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34342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5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67594</xdr:rowOff>
    </xdr:from>
    <xdr:to>
      <xdr:col>36</xdr:col>
      <xdr:colOff>165100</xdr:colOff>
      <xdr:row>74</xdr:row>
      <xdr:rowOff>169194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14271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5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42042</xdr:rowOff>
    </xdr:from>
    <xdr:to>
      <xdr:col>54</xdr:col>
      <xdr:colOff>189865</xdr:colOff>
      <xdr:row>99</xdr:row>
      <xdr:rowOff>9672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986892"/>
          <a:ext cx="1270" cy="99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13499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9672</xdr:rowOff>
    </xdr:from>
    <xdr:to>
      <xdr:col>55</xdr:col>
      <xdr:colOff>88900</xdr:colOff>
      <xdr:row>99</xdr:row>
      <xdr:rowOff>9672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8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160169</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7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42042</xdr:rowOff>
    </xdr:from>
    <xdr:to>
      <xdr:col>55</xdr:col>
      <xdr:colOff>88900</xdr:colOff>
      <xdr:row>93</xdr:row>
      <xdr:rowOff>42042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98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20599</xdr:rowOff>
    </xdr:from>
    <xdr:to>
      <xdr:col>55</xdr:col>
      <xdr:colOff>0</xdr:colOff>
      <xdr:row>96</xdr:row>
      <xdr:rowOff>54615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79799"/>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85820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45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107393</xdr:rowOff>
    </xdr:from>
    <xdr:to>
      <xdr:col>55</xdr:col>
      <xdr:colOff>50800</xdr:colOff>
      <xdr:row>97</xdr:row>
      <xdr:rowOff>37543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6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131218</xdr:rowOff>
    </xdr:from>
    <xdr:to>
      <xdr:col>50</xdr:col>
      <xdr:colOff>114300</xdr:colOff>
      <xdr:row>96</xdr:row>
      <xdr:rowOff>54615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5561718"/>
          <a:ext cx="889000" cy="9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143650</xdr:rowOff>
    </xdr:from>
    <xdr:to>
      <xdr:col>50</xdr:col>
      <xdr:colOff>165100</xdr:colOff>
      <xdr:row>97</xdr:row>
      <xdr:rowOff>73800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64927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131218</xdr:rowOff>
    </xdr:from>
    <xdr:to>
      <xdr:col>45</xdr:col>
      <xdr:colOff>177800</xdr:colOff>
      <xdr:row>93</xdr:row>
      <xdr:rowOff>106164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5561718"/>
          <a:ext cx="889000" cy="48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97152</xdr:rowOff>
    </xdr:from>
    <xdr:to>
      <xdr:col>46</xdr:col>
      <xdr:colOff>38100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18429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106164</xdr:rowOff>
    </xdr:from>
    <xdr:to>
      <xdr:col>41</xdr:col>
      <xdr:colOff>50800</xdr:colOff>
      <xdr:row>94</xdr:row>
      <xdr:rowOff>112314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051014"/>
          <a:ext cx="8890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135649</xdr:rowOff>
    </xdr:from>
    <xdr:to>
      <xdr:col>41</xdr:col>
      <xdr:colOff>101600</xdr:colOff>
      <xdr:row>97</xdr:row>
      <xdr:rowOff>65799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130756</xdr:rowOff>
    </xdr:from>
    <xdr:to>
      <xdr:col>36</xdr:col>
      <xdr:colOff>165100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141249</xdr:rowOff>
    </xdr:from>
    <xdr:to>
      <xdr:col>55</xdr:col>
      <xdr:colOff>50800</xdr:colOff>
      <xdr:row>96</xdr:row>
      <xdr:rowOff>71399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164126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3815</xdr:rowOff>
    </xdr:from>
    <xdr:to>
      <xdr:col>50</xdr:col>
      <xdr:colOff>165100</xdr:colOff>
      <xdr:row>96</xdr:row>
      <xdr:rowOff>105415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80418</xdr:rowOff>
    </xdr:from>
    <xdr:to>
      <xdr:col>46</xdr:col>
      <xdr:colOff>38100</xdr:colOff>
      <xdr:row>91</xdr:row>
      <xdr:rowOff>10568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5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27095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52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55364</xdr:rowOff>
    </xdr:from>
    <xdr:to>
      <xdr:col>41</xdr:col>
      <xdr:colOff>101600</xdr:colOff>
      <xdr:row>93</xdr:row>
      <xdr:rowOff>156964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0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2041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61514</xdr:rowOff>
    </xdr:from>
    <xdr:to>
      <xdr:col>36</xdr:col>
      <xdr:colOff>165100</xdr:colOff>
      <xdr:row>94</xdr:row>
      <xdr:rowOff>163114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1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8191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82768</xdr:rowOff>
    </xdr:from>
    <xdr:to>
      <xdr:col>85</xdr:col>
      <xdr:colOff>127000</xdr:colOff>
      <xdr:row>35</xdr:row>
      <xdr:rowOff>68943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569168"/>
          <a:ext cx="838200" cy="50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82768</xdr:rowOff>
    </xdr:from>
    <xdr:to>
      <xdr:col>81</xdr:col>
      <xdr:colOff>50800</xdr:colOff>
      <xdr:row>33</xdr:row>
      <xdr:rowOff>103995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569168"/>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103995</xdr:rowOff>
    </xdr:from>
    <xdr:to>
      <xdr:col>76</xdr:col>
      <xdr:colOff>114300</xdr:colOff>
      <xdr:row>34</xdr:row>
      <xdr:rowOff>134693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61845"/>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134693</xdr:rowOff>
    </xdr:from>
    <xdr:to>
      <xdr:col>71</xdr:col>
      <xdr:colOff>177800</xdr:colOff>
      <xdr:row>35</xdr:row>
      <xdr:rowOff>35415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63993"/>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18143</xdr:rowOff>
    </xdr:from>
    <xdr:to>
      <xdr:col>85</xdr:col>
      <xdr:colOff>177800</xdr:colOff>
      <xdr:row>35</xdr:row>
      <xdr:rowOff>119743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41020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31968</xdr:rowOff>
    </xdr:from>
    <xdr:to>
      <xdr:col>81</xdr:col>
      <xdr:colOff>101600</xdr:colOff>
      <xdr:row>32</xdr:row>
      <xdr:rowOff>133568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5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150095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2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53195</xdr:rowOff>
    </xdr:from>
    <xdr:to>
      <xdr:col>76</xdr:col>
      <xdr:colOff>165100</xdr:colOff>
      <xdr:row>33</xdr:row>
      <xdr:rowOff>154795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171322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4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83893</xdr:rowOff>
    </xdr:from>
    <xdr:to>
      <xdr:col>72</xdr:col>
      <xdr:colOff>38100</xdr:colOff>
      <xdr:row>35</xdr:row>
      <xdr:rowOff>14043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30570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156065</xdr:rowOff>
    </xdr:from>
    <xdr:to>
      <xdr:col>67</xdr:col>
      <xdr:colOff>101600</xdr:colOff>
      <xdr:row>35</xdr:row>
      <xdr:rowOff>86215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102742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4959</xdr:rowOff>
    </xdr:from>
    <xdr:to>
      <xdr:col>85</xdr:col>
      <xdr:colOff>127000</xdr:colOff>
      <xdr:row>57</xdr:row>
      <xdr:rowOff>40374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77609"/>
          <a:ext cx="8382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160560</xdr:rowOff>
    </xdr:from>
    <xdr:to>
      <xdr:col>81</xdr:col>
      <xdr:colOff>50800</xdr:colOff>
      <xdr:row>57</xdr:row>
      <xdr:rowOff>4959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590310"/>
          <a:ext cx="889000" cy="1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160560</xdr:rowOff>
    </xdr:from>
    <xdr:to>
      <xdr:col>76</xdr:col>
      <xdr:colOff>114300</xdr:colOff>
      <xdr:row>57</xdr:row>
      <xdr:rowOff>3245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590310"/>
          <a:ext cx="889000" cy="1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3245</xdr:rowOff>
    </xdr:from>
    <xdr:to>
      <xdr:col>71</xdr:col>
      <xdr:colOff>177800</xdr:colOff>
      <xdr:row>57</xdr:row>
      <xdr:rowOff>90989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75895"/>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161024</xdr:rowOff>
    </xdr:from>
    <xdr:to>
      <xdr:col>85</xdr:col>
      <xdr:colOff>177800</xdr:colOff>
      <xdr:row>57</xdr:row>
      <xdr:rowOff>91174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139451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125609</xdr:rowOff>
    </xdr:from>
    <xdr:to>
      <xdr:col>81</xdr:col>
      <xdr:colOff>101600</xdr:colOff>
      <xdr:row>57</xdr:row>
      <xdr:rowOff>55759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46886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109760</xdr:rowOff>
    </xdr:from>
    <xdr:to>
      <xdr:col>76</xdr:col>
      <xdr:colOff>165100</xdr:colOff>
      <xdr:row>56</xdr:row>
      <xdr:rowOff>39910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56437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123895</xdr:rowOff>
    </xdr:from>
    <xdr:to>
      <xdr:col>72</xdr:col>
      <xdr:colOff>38100</xdr:colOff>
      <xdr:row>57</xdr:row>
      <xdr:rowOff>54045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45172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40189</xdr:rowOff>
    </xdr:from>
    <xdr:to>
      <xdr:col>67</xdr:col>
      <xdr:colOff>101600</xdr:colOff>
      <xdr:row>57</xdr:row>
      <xdr:rowOff>141789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132916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54791</xdr:rowOff>
    </xdr:from>
    <xdr:to>
      <xdr:col>85</xdr:col>
      <xdr:colOff>127000</xdr:colOff>
      <xdr:row>74</xdr:row>
      <xdr:rowOff>48260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2399191"/>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24872</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48260</xdr:rowOff>
    </xdr:from>
    <xdr:to>
      <xdr:col>81</xdr:col>
      <xdr:colOff>50800</xdr:colOff>
      <xdr:row>75</xdr:row>
      <xdr:rowOff>110853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735560"/>
          <a:ext cx="889000" cy="2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3646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4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90715</xdr:rowOff>
    </xdr:from>
    <xdr:to>
      <xdr:col>76</xdr:col>
      <xdr:colOff>114300</xdr:colOff>
      <xdr:row>75</xdr:row>
      <xdr:rowOff>110853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435115"/>
          <a:ext cx="889000" cy="53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90715</xdr:rowOff>
    </xdr:from>
    <xdr:to>
      <xdr:col>71</xdr:col>
      <xdr:colOff>177800</xdr:colOff>
      <xdr:row>73</xdr:row>
      <xdr:rowOff>56424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43511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3991</xdr:rowOff>
    </xdr:from>
    <xdr:to>
      <xdr:col>85</xdr:col>
      <xdr:colOff>177800</xdr:colOff>
      <xdr:row>72</xdr:row>
      <xdr:rowOff>105591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3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26868</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1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168910</xdr:rowOff>
    </xdr:from>
    <xdr:to>
      <xdr:col>81</xdr:col>
      <xdr:colOff>101600</xdr:colOff>
      <xdr:row>74</xdr:row>
      <xdr:rowOff>99060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72</xdr:row>
      <xdr:rowOff>115587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245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60053</xdr:rowOff>
    </xdr:from>
    <xdr:to>
      <xdr:col>76</xdr:col>
      <xdr:colOff>165100</xdr:colOff>
      <xdr:row>75</xdr:row>
      <xdr:rowOff>161652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918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6730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269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39915</xdr:rowOff>
    </xdr:from>
    <xdr:to>
      <xdr:col>72</xdr:col>
      <xdr:colOff>38100</xdr:colOff>
      <xdr:row>72</xdr:row>
      <xdr:rowOff>141515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3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158042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1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5624</xdr:rowOff>
    </xdr:from>
    <xdr:to>
      <xdr:col>67</xdr:col>
      <xdr:colOff>101600</xdr:colOff>
      <xdr:row>73</xdr:row>
      <xdr:rowOff>107224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5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71</xdr:row>
      <xdr:rowOff>123751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229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46850</xdr:rowOff>
    </xdr:from>
    <xdr:to>
      <xdr:col>85</xdr:col>
      <xdr:colOff>127000</xdr:colOff>
      <xdr:row>93</xdr:row>
      <xdr:rowOff>70853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99170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70853</xdr:rowOff>
    </xdr:from>
    <xdr:to>
      <xdr:col>81</xdr:col>
      <xdr:colOff>50800</xdr:colOff>
      <xdr:row>93</xdr:row>
      <xdr:rowOff>92551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015703"/>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92551</xdr:rowOff>
    </xdr:from>
    <xdr:to>
      <xdr:col>76</xdr:col>
      <xdr:colOff>114300</xdr:colOff>
      <xdr:row>93</xdr:row>
      <xdr:rowOff>95428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03740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95428</xdr:rowOff>
    </xdr:from>
    <xdr:to>
      <xdr:col>71</xdr:col>
      <xdr:colOff>177800</xdr:colOff>
      <xdr:row>93</xdr:row>
      <xdr:rowOff>125564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04027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167500</xdr:rowOff>
    </xdr:from>
    <xdr:to>
      <xdr:col>85</xdr:col>
      <xdr:colOff>177800</xdr:colOff>
      <xdr:row>93</xdr:row>
      <xdr:rowOff>97650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18927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20053</xdr:rowOff>
    </xdr:from>
    <xdr:to>
      <xdr:col>81</xdr:col>
      <xdr:colOff>101600</xdr:colOff>
      <xdr:row>93</xdr:row>
      <xdr:rowOff>121653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9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138180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7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41751</xdr:rowOff>
    </xdr:from>
    <xdr:to>
      <xdr:col>76</xdr:col>
      <xdr:colOff>165100</xdr:colOff>
      <xdr:row>93</xdr:row>
      <xdr:rowOff>143351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159878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44628</xdr:rowOff>
    </xdr:from>
    <xdr:to>
      <xdr:col>72</xdr:col>
      <xdr:colOff>38100</xdr:colOff>
      <xdr:row>93</xdr:row>
      <xdr:rowOff>146228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9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162755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74764</xdr:rowOff>
    </xdr:from>
    <xdr:to>
      <xdr:col>67</xdr:col>
      <xdr:colOff>101600</xdr:colOff>
      <xdr:row>94</xdr:row>
      <xdr:rowOff>4914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21441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7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農林水産業費・商工費は、類似団体の中で最も高い水準となっている。</a:t>
          </a:r>
        </a:p>
        <a:p>
          <a:r>
            <a:rPr kumimoji="1" lang="ja-JP" altLang="en-US" sz="1300">
              <a:latin typeface="ＭＳ Ｐゴシック" panose="020B0600070205080204" pitchFamily="50" charset="-128"/>
              <a:ea typeface="ＭＳ Ｐゴシック" panose="020B0600070205080204" pitchFamily="50" charset="-128"/>
            </a:rPr>
            <a:t>　農林水産業費については、海岸保全施設整備事業や畜産農家支援事業などが高水準の要因として挙げられる。</a:t>
          </a:r>
        </a:p>
        <a:p>
          <a:r>
            <a:rPr kumimoji="1" lang="ja-JP" altLang="en-US" sz="1300">
              <a:latin typeface="ＭＳ Ｐゴシック" panose="020B0600070205080204" pitchFamily="50" charset="-128"/>
              <a:ea typeface="ＭＳ Ｐゴシック" panose="020B0600070205080204" pitchFamily="50" charset="-128"/>
            </a:rPr>
            <a:t>　商工費については、原油価格・物価高騰等に対応するため中小企業等金融対策事業が増加したことが要因として挙げられる。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に向けた社会基盤整備や新型コロナ感染症への対応のための財源不足を補うために財政調整基金の取り崩しを行っており基金残高は減少が続いているが、標準財政規模の減少幅の方が大きかったために標準財政規模比での財政調整基金残高は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今後も歳入の確保が厳しくなる状況が予想されることから、これまで積み立ててきた基金の活用も図りつつ、財政運営計画に基づく歳入・歳出両面からの取り組みを進める。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標準財政規模比については、各年度において多少の増減はあるものの、おおむね横ばいで推移している。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91202219</v>
      </c>
      <c r="BO4" s="358"/>
      <c r="BP4" s="358"/>
      <c r="BQ4" s="358"/>
      <c r="BR4" s="358"/>
      <c r="BS4" s="358"/>
      <c r="BT4" s="358"/>
      <c r="BU4" s="359"/>
      <c r="BV4" s="357">
        <v>95233402</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1.7</v>
      </c>
      <c r="CU4" s="364"/>
      <c r="CV4" s="364"/>
      <c r="CW4" s="364"/>
      <c r="CX4" s="364"/>
      <c r="CY4" s="364"/>
      <c r="CZ4" s="364"/>
      <c r="DA4" s="365"/>
      <c r="DB4" s="363">
        <v>1.5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89937702</v>
      </c>
      <c r="BO5" s="395"/>
      <c r="BP5" s="395"/>
      <c r="BQ5" s="395"/>
      <c r="BR5" s="395"/>
      <c r="BS5" s="395"/>
      <c r="BT5" s="395"/>
      <c r="BU5" s="396"/>
      <c r="BV5" s="394">
        <v>93706624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94.8</v>
      </c>
      <c r="CU5" s="392"/>
      <c r="CV5" s="392"/>
      <c r="CW5" s="392"/>
      <c r="CX5" s="392"/>
      <c r="CY5" s="392"/>
      <c r="CZ5" s="392"/>
      <c r="DA5" s="393"/>
      <c r="DB5" s="391">
        <v>89.8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1264517</v>
      </c>
      <c r="BO6" s="395"/>
      <c r="BP6" s="395"/>
      <c r="BQ6" s="395"/>
      <c r="BR6" s="395"/>
      <c r="BS6" s="395"/>
      <c r="BT6" s="395"/>
      <c r="BU6" s="396"/>
      <c r="BV6" s="394">
        <v>1526778</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96.6</v>
      </c>
      <c r="CU6" s="432"/>
      <c r="CV6" s="432"/>
      <c r="CW6" s="432"/>
      <c r="CX6" s="432"/>
      <c r="CY6" s="432"/>
      <c r="CZ6" s="432"/>
      <c r="DA6" s="433"/>
      <c r="DB6" s="431">
        <v>95.9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437349</v>
      </c>
      <c r="BO7" s="395"/>
      <c r="BP7" s="395"/>
      <c r="BQ7" s="395"/>
      <c r="BR7" s="395"/>
      <c r="BS7" s="395"/>
      <c r="BT7" s="395"/>
      <c r="BU7" s="396"/>
      <c r="BV7" s="394">
        <v>806524</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47804659</v>
      </c>
      <c r="CU7" s="395"/>
      <c r="CV7" s="395"/>
      <c r="CW7" s="395"/>
      <c r="CX7" s="395"/>
      <c r="CY7" s="395"/>
      <c r="CZ7" s="395"/>
      <c r="DA7" s="396"/>
      <c r="DB7" s="394">
        <v>48738806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827168</v>
      </c>
      <c r="BO8" s="395"/>
      <c r="BP8" s="395"/>
      <c r="BQ8" s="395"/>
      <c r="BR8" s="395"/>
      <c r="BS8" s="395"/>
      <c r="BT8" s="395"/>
      <c r="BU8" s="396"/>
      <c r="BV8" s="394">
        <v>720254</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0.63</v>
      </c>
      <c r="CU8" s="435"/>
      <c r="CV8" s="435"/>
      <c r="CW8" s="435"/>
      <c r="CX8" s="435"/>
      <c r="CY8" s="435"/>
      <c r="CZ8" s="435"/>
      <c r="DA8" s="436"/>
      <c r="DB8" s="434">
        <v>0.63</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193966</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106914</v>
      </c>
      <c r="BO9" s="395"/>
      <c r="BP9" s="395"/>
      <c r="BQ9" s="395"/>
      <c r="BR9" s="395"/>
      <c r="BS9" s="395"/>
      <c r="BT9" s="395"/>
      <c r="BU9" s="396"/>
      <c r="BV9" s="394">
        <v>-66867</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17.100000000000001</v>
      </c>
      <c r="CU9" s="392"/>
      <c r="CV9" s="392"/>
      <c r="CW9" s="392"/>
      <c r="CX9" s="392"/>
      <c r="CY9" s="392"/>
      <c r="CZ9" s="392"/>
      <c r="DA9" s="393"/>
      <c r="DB9" s="391">
        <v>16.8</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197422</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927123</v>
      </c>
      <c r="BO10" s="395"/>
      <c r="BP10" s="395"/>
      <c r="BQ10" s="395"/>
      <c r="BR10" s="395"/>
      <c r="BS10" s="395"/>
      <c r="BT10" s="395"/>
      <c r="BU10" s="396"/>
      <c r="BV10" s="394">
        <v>358292</v>
      </c>
      <c r="BW10" s="395"/>
      <c r="BX10" s="395"/>
      <c r="BY10" s="395"/>
      <c r="BZ10" s="395"/>
      <c r="CA10" s="395"/>
      <c r="CB10" s="395"/>
      <c r="CC10" s="396"/>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188598</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104</v>
      </c>
      <c r="AV12" s="427"/>
      <c r="AW12" s="427"/>
      <c r="AX12" s="427"/>
      <c r="AY12" s="428" t="s">
        <v>138</v>
      </c>
      <c r="AZ12" s="429"/>
      <c r="BA12" s="429"/>
      <c r="BB12" s="429"/>
      <c r="BC12" s="429"/>
      <c r="BD12" s="429"/>
      <c r="BE12" s="429"/>
      <c r="BF12" s="429"/>
      <c r="BG12" s="429"/>
      <c r="BH12" s="429"/>
      <c r="BI12" s="429"/>
      <c r="BJ12" s="429"/>
      <c r="BK12" s="429"/>
      <c r="BL12" s="429"/>
      <c r="BM12" s="430"/>
      <c r="BN12" s="394">
        <v>1385258</v>
      </c>
      <c r="BO12" s="395"/>
      <c r="BP12" s="395"/>
      <c r="BQ12" s="395"/>
      <c r="BR12" s="395"/>
      <c r="BS12" s="395"/>
      <c r="BT12" s="395"/>
      <c r="BU12" s="396"/>
      <c r="BV12" s="394">
        <v>300000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132</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141</v>
      </c>
      <c r="N13" s="486"/>
      <c r="O13" s="486"/>
      <c r="P13" s="486"/>
      <c r="Q13" s="487"/>
      <c r="R13" s="478">
        <v>186661</v>
      </c>
      <c r="S13" s="479"/>
      <c r="T13" s="479"/>
      <c r="U13" s="479"/>
      <c r="V13" s="480"/>
      <c r="W13" s="410" t="s">
        <v>142</v>
      </c>
      <c r="X13" s="411"/>
      <c r="Y13" s="411"/>
      <c r="Z13" s="411"/>
      <c r="AA13" s="411"/>
      <c r="AB13" s="401"/>
      <c r="AC13" s="445">
        <v>3975</v>
      </c>
      <c r="AD13" s="446"/>
      <c r="AE13" s="446"/>
      <c r="AF13" s="446"/>
      <c r="AG13" s="488"/>
      <c r="AH13" s="445">
        <v>4750</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-351221</v>
      </c>
      <c r="BO13" s="395"/>
      <c r="BP13" s="395"/>
      <c r="BQ13" s="395"/>
      <c r="BR13" s="395"/>
      <c r="BS13" s="395"/>
      <c r="BT13" s="395"/>
      <c r="BU13" s="396"/>
      <c r="BV13" s="394">
        <v>-8575</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5.8</v>
      </c>
      <c r="CU13" s="392"/>
      <c r="CV13" s="392"/>
      <c r="CW13" s="392"/>
      <c r="CX13" s="392"/>
      <c r="CY13" s="392"/>
      <c r="CZ13" s="392"/>
      <c r="DA13" s="393"/>
      <c r="DB13" s="391">
        <v>5.6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189576</v>
      </c>
      <c r="S14" s="479"/>
      <c r="T14" s="479"/>
      <c r="U14" s="479"/>
      <c r="V14" s="480"/>
      <c r="W14" s="384"/>
      <c r="X14" s="385"/>
      <c r="Y14" s="385"/>
      <c r="Z14" s="385"/>
      <c r="AA14" s="385"/>
      <c r="AB14" s="374"/>
      <c r="AC14" s="481">
        <v>4.4000000000000004</v>
      </c>
      <c r="AD14" s="482"/>
      <c r="AE14" s="482"/>
      <c r="AF14" s="482"/>
      <c r="AG14" s="483"/>
      <c r="AH14" s="481">
        <v>5.2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62.2</v>
      </c>
      <c r="CU14" s="493"/>
      <c r="CV14" s="493"/>
      <c r="CW14" s="493"/>
      <c r="CX14" s="493"/>
      <c r="CY14" s="493"/>
      <c r="CZ14" s="493"/>
      <c r="DA14" s="494"/>
      <c r="DB14" s="492">
        <v>60.7</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149</v>
      </c>
      <c r="N15" s="486"/>
      <c r="O15" s="486"/>
      <c r="P15" s="486"/>
      <c r="Q15" s="487"/>
      <c r="R15" s="478">
        <v>187976</v>
      </c>
      <c r="S15" s="479"/>
      <c r="T15" s="479"/>
      <c r="U15" s="479"/>
      <c r="V15" s="480"/>
      <c r="W15" s="410" t="s">
        <v>150</v>
      </c>
      <c r="X15" s="411"/>
      <c r="Y15" s="411"/>
      <c r="Z15" s="411"/>
      <c r="AA15" s="411"/>
      <c r="AB15" s="401"/>
      <c r="AC15" s="445">
        <v>15767</v>
      </c>
      <c r="AD15" s="446"/>
      <c r="AE15" s="446"/>
      <c r="AF15" s="446"/>
      <c r="AG15" s="488"/>
      <c r="AH15" s="445">
        <v>15871</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24916643</v>
      </c>
      <c r="BO15" s="358"/>
      <c r="BP15" s="358"/>
      <c r="BQ15" s="358"/>
      <c r="BR15" s="358"/>
      <c r="BS15" s="358"/>
      <c r="BT15" s="358"/>
      <c r="BU15" s="359"/>
      <c r="BV15" s="357">
        <v>23784566</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17.3</v>
      </c>
      <c r="AD16" s="482"/>
      <c r="AE16" s="482"/>
      <c r="AF16" s="482"/>
      <c r="AG16" s="483"/>
      <c r="AH16" s="481">
        <v>17.5</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40282428</v>
      </c>
      <c r="BO16" s="395"/>
      <c r="BP16" s="395"/>
      <c r="BQ16" s="395"/>
      <c r="BR16" s="395"/>
      <c r="BS16" s="395"/>
      <c r="BT16" s="395"/>
      <c r="BU16" s="396"/>
      <c r="BV16" s="394">
        <v>39206141</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71456</v>
      </c>
      <c r="AD17" s="446"/>
      <c r="AE17" s="446"/>
      <c r="AF17" s="446"/>
      <c r="AG17" s="488"/>
      <c r="AH17" s="445">
        <v>69932</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31517815</v>
      </c>
      <c r="BO17" s="395"/>
      <c r="BP17" s="395"/>
      <c r="BQ17" s="395"/>
      <c r="BR17" s="395"/>
      <c r="BS17" s="395"/>
      <c r="BT17" s="395"/>
      <c r="BU17" s="396"/>
      <c r="BV17" s="394">
        <v>30104373</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160</v>
      </c>
      <c r="C18" s="437"/>
      <c r="D18" s="437"/>
      <c r="E18" s="517"/>
      <c r="F18" s="517"/>
      <c r="G18" s="517"/>
      <c r="H18" s="517"/>
      <c r="I18" s="517"/>
      <c r="J18" s="517"/>
      <c r="K18" s="517"/>
      <c r="L18" s="518">
        <v>1023.23</v>
      </c>
      <c r="M18" s="518"/>
      <c r="N18" s="518"/>
      <c r="O18" s="518"/>
      <c r="P18" s="518"/>
      <c r="Q18" s="518"/>
      <c r="R18" s="519"/>
      <c r="S18" s="519"/>
      <c r="T18" s="519"/>
      <c r="U18" s="519"/>
      <c r="V18" s="520"/>
      <c r="W18" s="412"/>
      <c r="X18" s="413"/>
      <c r="Y18" s="413"/>
      <c r="Z18" s="413"/>
      <c r="AA18" s="413"/>
      <c r="AB18" s="404"/>
      <c r="AC18" s="521">
        <v>78.400000000000006</v>
      </c>
      <c r="AD18" s="522"/>
      <c r="AE18" s="522"/>
      <c r="AF18" s="522"/>
      <c r="AG18" s="523"/>
      <c r="AH18" s="521">
        <v>77.2</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46744346</v>
      </c>
      <c r="BO18" s="395"/>
      <c r="BP18" s="395"/>
      <c r="BQ18" s="395"/>
      <c r="BR18" s="395"/>
      <c r="BS18" s="395"/>
      <c r="BT18" s="395"/>
      <c r="BU18" s="396"/>
      <c r="BV18" s="394">
        <v>46048413</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162</v>
      </c>
      <c r="C19" s="437"/>
      <c r="D19" s="437"/>
      <c r="E19" s="517"/>
      <c r="F19" s="517"/>
      <c r="G19" s="517"/>
      <c r="H19" s="517"/>
      <c r="I19" s="517"/>
      <c r="J19" s="517"/>
      <c r="K19" s="517"/>
      <c r="L19" s="525">
        <v>190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59244155</v>
      </c>
      <c r="BO19" s="395"/>
      <c r="BP19" s="395"/>
      <c r="BQ19" s="395"/>
      <c r="BR19" s="395"/>
      <c r="BS19" s="395"/>
      <c r="BT19" s="395"/>
      <c r="BU19" s="396"/>
      <c r="BV19" s="394">
        <v>59045933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164</v>
      </c>
      <c r="C20" s="437"/>
      <c r="D20" s="437"/>
      <c r="E20" s="517"/>
      <c r="F20" s="517"/>
      <c r="G20" s="517"/>
      <c r="H20" s="517"/>
      <c r="I20" s="517"/>
      <c r="J20" s="517"/>
      <c r="K20" s="517"/>
      <c r="L20" s="525">
        <v>87094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109805770</v>
      </c>
      <c r="BO22" s="358"/>
      <c r="BP22" s="358"/>
      <c r="BQ22" s="358"/>
      <c r="BR22" s="358"/>
      <c r="BS22" s="358"/>
      <c r="BT22" s="358"/>
      <c r="BU22" s="359"/>
      <c r="BV22" s="357">
        <v>113181516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87236145</v>
      </c>
      <c r="BO23" s="395"/>
      <c r="BP23" s="395"/>
      <c r="BQ23" s="395"/>
      <c r="BR23" s="395"/>
      <c r="BS23" s="395"/>
      <c r="BT23" s="395"/>
      <c r="BU23" s="396"/>
      <c r="BV23" s="394">
        <v>88277050</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174</v>
      </c>
      <c r="F24" s="424"/>
      <c r="G24" s="424"/>
      <c r="H24" s="424"/>
      <c r="I24" s="424"/>
      <c r="J24" s="424"/>
      <c r="K24" s="425"/>
      <c r="L24" s="445">
        <v>1</v>
      </c>
      <c r="M24" s="446"/>
      <c r="N24" s="446"/>
      <c r="O24" s="446"/>
      <c r="P24" s="488"/>
      <c r="Q24" s="445">
        <v>9900</v>
      </c>
      <c r="R24" s="446"/>
      <c r="S24" s="446"/>
      <c r="T24" s="446"/>
      <c r="U24" s="446"/>
      <c r="V24" s="488"/>
      <c r="W24" s="540"/>
      <c r="X24" s="541"/>
      <c r="Y24" s="542"/>
      <c r="Z24" s="444" t="s">
        <v>175</v>
      </c>
      <c r="AA24" s="424"/>
      <c r="AB24" s="424"/>
      <c r="AC24" s="424"/>
      <c r="AD24" s="424"/>
      <c r="AE24" s="424"/>
      <c r="AF24" s="424"/>
      <c r="AG24" s="425"/>
      <c r="AH24" s="445">
        <v>1513</v>
      </c>
      <c r="AI24" s="446"/>
      <c r="AJ24" s="446"/>
      <c r="AK24" s="446"/>
      <c r="AL24" s="488"/>
      <c r="AM24" s="445">
        <v>4909685</v>
      </c>
      <c r="AN24" s="446"/>
      <c r="AO24" s="446"/>
      <c r="AP24" s="446"/>
      <c r="AQ24" s="446"/>
      <c r="AR24" s="488"/>
      <c r="AS24" s="445">
        <v>3245</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76820441</v>
      </c>
      <c r="BO24" s="395"/>
      <c r="BP24" s="395"/>
      <c r="BQ24" s="395"/>
      <c r="BR24" s="395"/>
      <c r="BS24" s="395"/>
      <c r="BT24" s="395"/>
      <c r="BU24" s="396"/>
      <c r="BV24" s="394">
        <v>78083485</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177</v>
      </c>
      <c r="F25" s="424"/>
      <c r="G25" s="424"/>
      <c r="H25" s="424"/>
      <c r="I25" s="424"/>
      <c r="J25" s="424"/>
      <c r="K25" s="425"/>
      <c r="L25" s="445">
        <v>2</v>
      </c>
      <c r="M25" s="446"/>
      <c r="N25" s="446"/>
      <c r="O25" s="446"/>
      <c r="P25" s="488"/>
      <c r="Q25" s="445">
        <v>8100</v>
      </c>
      <c r="R25" s="446"/>
      <c r="S25" s="446"/>
      <c r="T25" s="446"/>
      <c r="U25" s="446"/>
      <c r="V25" s="488"/>
      <c r="W25" s="540"/>
      <c r="X25" s="541"/>
      <c r="Y25" s="542"/>
      <c r="Z25" s="444" t="s">
        <v>178</v>
      </c>
      <c r="AA25" s="424"/>
      <c r="AB25" s="424"/>
      <c r="AC25" s="424"/>
      <c r="AD25" s="424"/>
      <c r="AE25" s="424"/>
      <c r="AF25" s="424"/>
      <c r="AG25" s="425"/>
      <c r="AH25" s="445">
        <v>243</v>
      </c>
      <c r="AI25" s="446"/>
      <c r="AJ25" s="446"/>
      <c r="AK25" s="446"/>
      <c r="AL25" s="488"/>
      <c r="AM25" s="445">
        <v>778572</v>
      </c>
      <c r="AN25" s="446"/>
      <c r="AO25" s="446"/>
      <c r="AP25" s="446"/>
      <c r="AQ25" s="446"/>
      <c r="AR25" s="488"/>
      <c r="AS25" s="445">
        <v>3204</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29369506</v>
      </c>
      <c r="BO25" s="358"/>
      <c r="BP25" s="358"/>
      <c r="BQ25" s="358"/>
      <c r="BR25" s="358"/>
      <c r="BS25" s="358"/>
      <c r="BT25" s="358"/>
      <c r="BU25" s="359"/>
      <c r="BV25" s="357">
        <v>16516792</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180</v>
      </c>
      <c r="F26" s="424"/>
      <c r="G26" s="424"/>
      <c r="H26" s="424"/>
      <c r="I26" s="424"/>
      <c r="J26" s="424"/>
      <c r="K26" s="425"/>
      <c r="L26" s="445">
        <v>1</v>
      </c>
      <c r="M26" s="446"/>
      <c r="N26" s="446"/>
      <c r="O26" s="446"/>
      <c r="P26" s="488"/>
      <c r="Q26" s="445">
        <v>7120</v>
      </c>
      <c r="R26" s="446"/>
      <c r="S26" s="446"/>
      <c r="T26" s="446"/>
      <c r="U26" s="446"/>
      <c r="V26" s="488"/>
      <c r="W26" s="540"/>
      <c r="X26" s="541"/>
      <c r="Y26" s="542"/>
      <c r="Z26" s="444" t="s">
        <v>181</v>
      </c>
      <c r="AA26" s="546"/>
      <c r="AB26" s="546"/>
      <c r="AC26" s="546"/>
      <c r="AD26" s="546"/>
      <c r="AE26" s="546"/>
      <c r="AF26" s="546"/>
      <c r="AG26" s="547"/>
      <c r="AH26" s="445">
        <v>151</v>
      </c>
      <c r="AI26" s="446"/>
      <c r="AJ26" s="446"/>
      <c r="AK26" s="446"/>
      <c r="AL26" s="488"/>
      <c r="AM26" s="445">
        <v>482294</v>
      </c>
      <c r="AN26" s="446"/>
      <c r="AO26" s="446"/>
      <c r="AP26" s="446"/>
      <c r="AQ26" s="446"/>
      <c r="AR26" s="488"/>
      <c r="AS26" s="445">
        <v>3194</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132</v>
      </c>
      <c r="BO26" s="395"/>
      <c r="BP26" s="395"/>
      <c r="BQ26" s="395"/>
      <c r="BR26" s="395"/>
      <c r="BS26" s="395"/>
      <c r="BT26" s="395"/>
      <c r="BU26" s="396"/>
      <c r="BV26" s="394" t="s">
        <v>183</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184</v>
      </c>
      <c r="F27" s="424"/>
      <c r="G27" s="424"/>
      <c r="H27" s="424"/>
      <c r="I27" s="424"/>
      <c r="J27" s="424"/>
      <c r="K27" s="425"/>
      <c r="L27" s="445">
        <v>1</v>
      </c>
      <c r="M27" s="446"/>
      <c r="N27" s="446"/>
      <c r="O27" s="446"/>
      <c r="P27" s="488"/>
      <c r="Q27" s="445">
        <v>5570</v>
      </c>
      <c r="R27" s="446"/>
      <c r="S27" s="446"/>
      <c r="T27" s="446"/>
      <c r="U27" s="446"/>
      <c r="V27" s="488"/>
      <c r="W27" s="540"/>
      <c r="X27" s="541"/>
      <c r="Y27" s="542"/>
      <c r="Z27" s="444" t="s">
        <v>185</v>
      </c>
      <c r="AA27" s="424"/>
      <c r="AB27" s="424"/>
      <c r="AC27" s="424"/>
      <c r="AD27" s="424"/>
      <c r="AE27" s="424"/>
      <c r="AF27" s="424"/>
      <c r="AG27" s="425"/>
      <c r="AH27" s="445">
        <v>26</v>
      </c>
      <c r="AI27" s="446"/>
      <c r="AJ27" s="446"/>
      <c r="AK27" s="446"/>
      <c r="AL27" s="488"/>
      <c r="AM27" s="445">
        <v>80417</v>
      </c>
      <c r="AN27" s="446"/>
      <c r="AO27" s="446"/>
      <c r="AP27" s="446"/>
      <c r="AQ27" s="446"/>
      <c r="AR27" s="488"/>
      <c r="AS27" s="445">
        <v>3093</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1790851</v>
      </c>
      <c r="BO27" s="514"/>
      <c r="BP27" s="514"/>
      <c r="BQ27" s="514"/>
      <c r="BR27" s="514"/>
      <c r="BS27" s="514"/>
      <c r="BT27" s="514"/>
      <c r="BU27" s="515"/>
      <c r="BV27" s="513">
        <v>1790216</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187</v>
      </c>
      <c r="F28" s="424"/>
      <c r="G28" s="424"/>
      <c r="H28" s="424"/>
      <c r="I28" s="424"/>
      <c r="J28" s="424"/>
      <c r="K28" s="425"/>
      <c r="L28" s="445">
        <v>1</v>
      </c>
      <c r="M28" s="446"/>
      <c r="N28" s="446"/>
      <c r="O28" s="446"/>
      <c r="P28" s="488"/>
      <c r="Q28" s="445">
        <v>4800</v>
      </c>
      <c r="R28" s="446"/>
      <c r="S28" s="446"/>
      <c r="T28" s="446"/>
      <c r="U28" s="446"/>
      <c r="V28" s="488"/>
      <c r="W28" s="540"/>
      <c r="X28" s="541"/>
      <c r="Y28" s="542"/>
      <c r="Z28" s="444" t="s">
        <v>188</v>
      </c>
      <c r="AA28" s="424"/>
      <c r="AB28" s="424"/>
      <c r="AC28" s="424"/>
      <c r="AD28" s="424"/>
      <c r="AE28" s="424"/>
      <c r="AF28" s="424"/>
      <c r="AG28" s="425"/>
      <c r="AH28" s="445" t="s">
        <v>140</v>
      </c>
      <c r="AI28" s="446"/>
      <c r="AJ28" s="446"/>
      <c r="AK28" s="446"/>
      <c r="AL28" s="488"/>
      <c r="AM28" s="445" t="s">
        <v>132</v>
      </c>
      <c r="AN28" s="446"/>
      <c r="AO28" s="446"/>
      <c r="AP28" s="446"/>
      <c r="AQ28" s="446"/>
      <c r="AR28" s="488"/>
      <c r="AS28" s="445" t="s">
        <v>183</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3926740</v>
      </c>
      <c r="BO28" s="358"/>
      <c r="BP28" s="358"/>
      <c r="BQ28" s="358"/>
      <c r="BR28" s="358"/>
      <c r="BS28" s="358"/>
      <c r="BT28" s="358"/>
      <c r="BU28" s="359"/>
      <c r="BV28" s="357">
        <v>3984850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190</v>
      </c>
      <c r="F29" s="424"/>
      <c r="G29" s="424"/>
      <c r="H29" s="424"/>
      <c r="I29" s="424"/>
      <c r="J29" s="424"/>
      <c r="K29" s="425"/>
      <c r="L29" s="445">
        <v>32</v>
      </c>
      <c r="M29" s="446"/>
      <c r="N29" s="446"/>
      <c r="O29" s="446"/>
      <c r="P29" s="488"/>
      <c r="Q29" s="445">
        <v>4490</v>
      </c>
      <c r="R29" s="446"/>
      <c r="S29" s="446"/>
      <c r="T29" s="446"/>
      <c r="U29" s="446"/>
      <c r="V29" s="488"/>
      <c r="W29" s="543"/>
      <c r="X29" s="544"/>
      <c r="Y29" s="545"/>
      <c r="Z29" s="444" t="s">
        <v>191</v>
      </c>
      <c r="AA29" s="424"/>
      <c r="AB29" s="424"/>
      <c r="AC29" s="424"/>
      <c r="AD29" s="424"/>
      <c r="AE29" s="424"/>
      <c r="AF29" s="424"/>
      <c r="AG29" s="425"/>
      <c r="AH29" s="445">
        <v>1539</v>
      </c>
      <c r="AI29" s="446"/>
      <c r="AJ29" s="446"/>
      <c r="AK29" s="446"/>
      <c r="AL29" s="488"/>
      <c r="AM29" s="445">
        <v>4990102</v>
      </c>
      <c r="AN29" s="446"/>
      <c r="AO29" s="446"/>
      <c r="AP29" s="446"/>
      <c r="AQ29" s="446"/>
      <c r="AR29" s="488"/>
      <c r="AS29" s="445">
        <v>3242</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4544096</v>
      </c>
      <c r="BO29" s="395"/>
      <c r="BP29" s="395"/>
      <c r="BQ29" s="395"/>
      <c r="BR29" s="395"/>
      <c r="BS29" s="395"/>
      <c r="BT29" s="395"/>
      <c r="BU29" s="396"/>
      <c r="BV29" s="394">
        <v>5135735</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10807378</v>
      </c>
      <c r="BO30" s="514"/>
      <c r="BP30" s="514"/>
      <c r="BQ30" s="514"/>
      <c r="BR30" s="514"/>
      <c r="BS30" s="514"/>
      <c r="BT30" s="514"/>
      <c r="BU30" s="515"/>
      <c r="BV30" s="513">
        <v>11448845</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200</v>
      </c>
      <c r="D33" s="418"/>
      <c r="E33" s="383" t="s">
        <v>201</v>
      </c>
      <c r="F33" s="383"/>
      <c r="G33" s="383"/>
      <c r="H33" s="383"/>
      <c r="I33" s="383"/>
      <c r="J33" s="383"/>
      <c r="K33" s="383"/>
      <c r="L33" s="383"/>
      <c r="M33" s="383"/>
      <c r="N33" s="383"/>
      <c r="O33" s="383"/>
      <c r="P33" s="383"/>
      <c r="Q33" s="383"/>
      <c r="R33" s="383"/>
      <c r="S33" s="383"/>
      <c r="T33" s="200"/>
      <c r="U33" s="418" t="s">
        <v>202</v>
      </c>
      <c r="V33" s="418"/>
      <c r="W33" s="383" t="s">
        <v>203</v>
      </c>
      <c r="X33" s="383"/>
      <c r="Y33" s="383"/>
      <c r="Z33" s="383"/>
      <c r="AA33" s="383"/>
      <c r="AB33" s="383"/>
      <c r="AC33" s="383"/>
      <c r="AD33" s="383"/>
      <c r="AE33" s="383"/>
      <c r="AF33" s="383"/>
      <c r="AG33" s="383"/>
      <c r="AH33" s="383"/>
      <c r="AI33" s="383"/>
      <c r="AJ33" s="383"/>
      <c r="AK33" s="383"/>
      <c r="AL33" s="200"/>
      <c r="AM33" s="418" t="s">
        <v>202</v>
      </c>
      <c r="AN33" s="418"/>
      <c r="AO33" s="383" t="s">
        <v>203</v>
      </c>
      <c r="AP33" s="383"/>
      <c r="AQ33" s="383"/>
      <c r="AR33" s="383"/>
      <c r="AS33" s="383"/>
      <c r="AT33" s="383"/>
      <c r="AU33" s="383"/>
      <c r="AV33" s="383"/>
      <c r="AW33" s="383"/>
      <c r="AX33" s="383"/>
      <c r="AY33" s="383"/>
      <c r="AZ33" s="383"/>
      <c r="BA33" s="383"/>
      <c r="BB33" s="383"/>
      <c r="BC33" s="383"/>
      <c r="BD33" s="201"/>
      <c r="BE33" s="383" t="s">
        <v>204</v>
      </c>
      <c r="BF33" s="383"/>
      <c r="BG33" s="383" t="s">
        <v>205</v>
      </c>
      <c r="BH33" s="383"/>
      <c r="BI33" s="383"/>
      <c r="BJ33" s="383"/>
      <c r="BK33" s="383"/>
      <c r="BL33" s="383"/>
      <c r="BM33" s="383"/>
      <c r="BN33" s="383"/>
      <c r="BO33" s="383"/>
      <c r="BP33" s="383"/>
      <c r="BQ33" s="383"/>
      <c r="BR33" s="383"/>
      <c r="BS33" s="383"/>
      <c r="BT33" s="383"/>
      <c r="BU33" s="383"/>
      <c r="BV33" s="201"/>
      <c r="BW33" s="418" t="s">
        <v>204</v>
      </c>
      <c r="BX33" s="418"/>
      <c r="BY33" s="383" t="s">
        <v>206</v>
      </c>
      <c r="BZ33" s="383"/>
      <c r="CA33" s="383"/>
      <c r="CB33" s="383"/>
      <c r="CC33" s="383"/>
      <c r="CD33" s="383"/>
      <c r="CE33" s="383"/>
      <c r="CF33" s="383"/>
      <c r="CG33" s="383"/>
      <c r="CH33" s="383"/>
      <c r="CI33" s="383"/>
      <c r="CJ33" s="383"/>
      <c r="CK33" s="383"/>
      <c r="CL33" s="383"/>
      <c r="CM33" s="383"/>
      <c r="CN33" s="200"/>
      <c r="CO33" s="418" t="s">
        <v>200</v>
      </c>
      <c r="CP33" s="418"/>
      <c r="CQ33" s="383" t="s">
        <v>207</v>
      </c>
      <c r="CR33" s="383"/>
      <c r="CS33" s="383"/>
      <c r="CT33" s="383"/>
      <c r="CU33" s="383"/>
      <c r="CV33" s="383"/>
      <c r="CW33" s="383"/>
      <c r="CX33" s="383"/>
      <c r="CY33" s="383"/>
      <c r="CZ33" s="383"/>
      <c r="DA33" s="383"/>
      <c r="DB33" s="383"/>
      <c r="DC33" s="383"/>
      <c r="DD33" s="383"/>
      <c r="DE33" s="383"/>
      <c r="DF33" s="200"/>
      <c r="DG33" s="583" t="s">
        <v>208</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13</v>
      </c>
      <c r="BF34" s="584"/>
      <c r="BG34" s="585" t="str">
        <f>IF('各会計、関係団体の財政状況及び健全化判断比率'!B37="","",'各会計、関係団体の財政状況及び健全化判断比率'!B37)</f>
        <v>国民宿舎特別会計</v>
      </c>
      <c r="BH34" s="585"/>
      <c r="BI34" s="585"/>
      <c r="BJ34" s="585"/>
      <c r="BK34" s="585"/>
      <c r="BL34" s="585"/>
      <c r="BM34" s="585"/>
      <c r="BN34" s="585"/>
      <c r="BO34" s="585"/>
      <c r="BP34" s="585"/>
      <c r="BQ34" s="585"/>
      <c r="BR34" s="585"/>
      <c r="BS34" s="585"/>
      <c r="BT34" s="585"/>
      <c r="BU34" s="585"/>
      <c r="BV34" s="175"/>
      <c r="BW34" s="584">
        <f>IF(BY34="","",MAX(C34:D43,U34:V43,AM34:AN43,BE34:BF43)+1)</f>
        <v>15</v>
      </c>
      <c r="BX34" s="584"/>
      <c r="BY34" s="585" t="str">
        <f>IF('各会計、関係団体の財政状況及び健全化判断比率'!B68="","",'各会計、関係団体の財政状況及び健全化判断比率'!B68)</f>
        <v>山口県市町総合事務組合（一般会計）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24</v>
      </c>
      <c r="CP34" s="584"/>
      <c r="CQ34" s="585" t="str">
        <f>IF('各会計、関係団体の財政状況及び健全化判断比率'!BS7="","",'各会計、関係団体の財政状況及び健全化判断比率'!BS7)</f>
        <v>山口市文化振興財団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地域下水道事業特別会計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IF('各会計、関係団体の財政状況及び健全化判断比率'!B33="","",'各会計、関係団体の財政状況及び健全化判断比率'!B33)</f>
        <v>公共下水道事業会計</v>
      </c>
      <c r="AP35" s="585"/>
      <c r="AQ35" s="585"/>
      <c r="AR35" s="585"/>
      <c r="AS35" s="585"/>
      <c r="AT35" s="585"/>
      <c r="AU35" s="585"/>
      <c r="AV35" s="585"/>
      <c r="AW35" s="585"/>
      <c r="AX35" s="585"/>
      <c r="AY35" s="585"/>
      <c r="AZ35" s="585"/>
      <c r="BA35" s="585"/>
      <c r="BB35" s="585"/>
      <c r="BC35" s="585"/>
      <c r="BD35" s="175"/>
      <c r="BE35" s="584">
        <f t="shared" ref="BE35:BE43" si="1">IF(BG35="","",BE34+1)</f>
        <v>14</v>
      </c>
      <c r="BF35" s="584"/>
      <c r="BG35" s="585" t="str">
        <f>IF('各会計、関係団体の財政状況及び健全化判断比率'!B38="","",'各会計、関係団体の財政状況及び健全化判断比率'!B38)</f>
        <v>鋳銭司第二団地整備事業特別会計</v>
      </c>
      <c r="BH35" s="585"/>
      <c r="BI35" s="585"/>
      <c r="BJ35" s="585"/>
      <c r="BK35" s="585"/>
      <c r="BL35" s="585"/>
      <c r="BM35" s="585"/>
      <c r="BN35" s="585"/>
      <c r="BO35" s="585"/>
      <c r="BP35" s="585"/>
      <c r="BQ35" s="585"/>
      <c r="BR35" s="585"/>
      <c r="BS35" s="585"/>
      <c r="BT35" s="585"/>
      <c r="BU35" s="585"/>
      <c r="BV35" s="175"/>
      <c r="BW35" s="584">
        <f t="shared" ref="BW35:BW43" si="2">IF(BY35="","",BW34+1)</f>
        <v>16</v>
      </c>
      <c r="BX35" s="584"/>
      <c r="BY35" s="585" t="str">
        <f>IF('各会計、関係団体の財政状況及び健全化判断比率'!B69="","",'各会計、関係団体の財政状況及び健全化判断比率'!B69)</f>
        <v>山口県市町総合事務組合（退職手当特別会計）</v>
      </c>
      <c r="BZ35" s="585"/>
      <c r="CA35" s="585"/>
      <c r="CB35" s="585"/>
      <c r="CC35" s="585"/>
      <c r="CD35" s="585"/>
      <c r="CE35" s="585"/>
      <c r="CF35" s="585"/>
      <c r="CG35" s="585"/>
      <c r="CH35" s="585"/>
      <c r="CI35" s="585"/>
      <c r="CJ35" s="585"/>
      <c r="CK35" s="585"/>
      <c r="CL35" s="585"/>
      <c r="CM35" s="585"/>
      <c r="CN35" s="175"/>
      <c r="CO35" s="584">
        <f t="shared" ref="CO35:CO43" si="3">IF(CQ35="","",CO34+1)</f>
        <v>25</v>
      </c>
      <c r="CP35" s="584"/>
      <c r="CQ35" s="585" t="str">
        <f>IF('各会計、関係団体の財政状況及び健全化判断比率'!BS8="","",'各会計、関係団体の財政状況及び健全化判断比率'!BS8)</f>
        <v>山口観光コンベンション協会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f>IF(E36="","",C35+1)</f>
        <v>3</v>
      </c>
      <c r="D36" s="584"/>
      <c r="E36" s="585" t="str">
        <f>IF('各会計、関係団体の財政状況及び健全化判断比率'!B9="","",'各会計、関係団体の財政状況及び健全化判断比率'!B9)</f>
        <v>特別林野特別会計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10</v>
      </c>
      <c r="AN36" s="584"/>
      <c r="AO36" s="585" t="str">
        <f>IF('各会計、関係団体の財政状況及び健全化判断比率'!B34="","",'各会計、関係団体の財政状況及び健全化判断比率'!B34)</f>
        <v>農業集落排水事業会計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17</v>
      </c>
      <c r="BX36" s="584"/>
      <c r="BY36" s="585" t="str">
        <f>IF('各会計、関係団体の財政状況及び健全化判断比率'!B70="","",'各会計、関係団体の財政状況及び健全化判断比率'!B70)</f>
        <v>山口県市町総合事務組合（消防団員補償等特別会計）</v>
      </c>
      <c r="BZ36" s="585"/>
      <c r="CA36" s="585"/>
      <c r="CB36" s="585"/>
      <c r="CC36" s="585"/>
      <c r="CD36" s="585"/>
      <c r="CE36" s="585"/>
      <c r="CF36" s="585"/>
      <c r="CG36" s="585"/>
      <c r="CH36" s="585"/>
      <c r="CI36" s="585"/>
      <c r="CJ36" s="585"/>
      <c r="CK36" s="585"/>
      <c r="CL36" s="585"/>
      <c r="CM36" s="585"/>
      <c r="CN36" s="175"/>
      <c r="CO36" s="584">
        <f t="shared" si="3"/>
        <v>26</v>
      </c>
      <c r="CP36" s="584"/>
      <c r="CQ36" s="585" t="str">
        <f>IF('各会計、関係団体の財政状況及び健全化判断比率'!BS9="","",'各会計、関係団体の財政状況及び健全化判断比率'!BS9)</f>
        <v>ちょうげん</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7</v>
      </c>
      <c r="V37" s="584"/>
      <c r="W37" s="585" t="str">
        <f>IF('各会計、関係団体の財政状況及び健全化判断比率'!B31="","",'各会計、関係団体の財政状況及び健全化判断比率'!B31)</f>
        <v>介護サービス事業特別会計</v>
      </c>
      <c r="X37" s="585"/>
      <c r="Y37" s="585"/>
      <c r="Z37" s="585"/>
      <c r="AA37" s="585"/>
      <c r="AB37" s="585"/>
      <c r="AC37" s="585"/>
      <c r="AD37" s="585"/>
      <c r="AE37" s="585"/>
      <c r="AF37" s="585"/>
      <c r="AG37" s="585"/>
      <c r="AH37" s="585"/>
      <c r="AI37" s="585"/>
      <c r="AJ37" s="585"/>
      <c r="AK37" s="585"/>
      <c r="AL37" s="175"/>
      <c r="AM37" s="584">
        <f t="shared" si="0"/>
        <v>11</v>
      </c>
      <c r="AN37" s="584"/>
      <c r="AO37" s="585" t="str">
        <f>IF('各会計、関係団体の財政状況及び健全化判断比率'!B35="","",'各会計、関係団体の財政状況及び健全化判断比率'!B35)</f>
        <v>漁業集落排水事業会計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18</v>
      </c>
      <c r="BX37" s="584"/>
      <c r="BY37" s="585" t="str">
        <f>IF('各会計、関係団体の財政状況及び健全化判断比率'!B71="","",'各会計、関係団体の財政状況及び健全化判断比率'!B71)</f>
        <v>山口県市町総合事務組合（非常勤職員公務災害補償特別会計）</v>
      </c>
      <c r="BZ37" s="585"/>
      <c r="CA37" s="585"/>
      <c r="CB37" s="585"/>
      <c r="CC37" s="585"/>
      <c r="CD37" s="585"/>
      <c r="CE37" s="585"/>
      <c r="CF37" s="585"/>
      <c r="CG37" s="585"/>
      <c r="CH37" s="585"/>
      <c r="CI37" s="585"/>
      <c r="CJ37" s="585"/>
      <c r="CK37" s="585"/>
      <c r="CL37" s="585"/>
      <c r="CM37" s="585"/>
      <c r="CN37" s="175"/>
      <c r="CO37" s="584">
        <f t="shared" si="3"/>
        <v>27</v>
      </c>
      <c r="CP37" s="584"/>
      <c r="CQ37" s="585" t="str">
        <f>IF('各会計、関係団体の財政状況及び健全化判断比率'!BS10="","",'各会計、関係団体の財政状況及び健全化判断比率'!BS10)</f>
        <v>願成就</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12</v>
      </c>
      <c r="AN38" s="584"/>
      <c r="AO38" s="585" t="str">
        <f>IF('各会計、関係団体の財政状況及び健全化判断比率'!B36="","",'各会計、関係団体の財政状況及び健全化判断比率'!B36)</f>
        <v>簡易水道事業会計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19</v>
      </c>
      <c r="BX38" s="584"/>
      <c r="BY38" s="585" t="str">
        <f>IF('各会計、関係団体の財政状況及び健全化判断比率'!B72="","",'各会計、関係団体の財政状況及び健全化判断比率'!B72)</f>
        <v>山口県市町総合事務組合（山口県市町公平委員会特別会計）</v>
      </c>
      <c r="BZ38" s="585"/>
      <c r="CA38" s="585"/>
      <c r="CB38" s="585"/>
      <c r="CC38" s="585"/>
      <c r="CD38" s="585"/>
      <c r="CE38" s="585"/>
      <c r="CF38" s="585"/>
      <c r="CG38" s="585"/>
      <c r="CH38" s="585"/>
      <c r="CI38" s="585"/>
      <c r="CJ38" s="585"/>
      <c r="CK38" s="585"/>
      <c r="CL38" s="585"/>
      <c r="CM38" s="585"/>
      <c r="CN38" s="175"/>
      <c r="CO38" s="584">
        <f t="shared" si="3"/>
        <v>28</v>
      </c>
      <c r="CP38" s="584"/>
      <c r="CQ38" s="585" t="str">
        <f>IF('各会計、関係団体の財政状況及び健全化判断比率'!BS11="","",'各会計、関係団体の財政状況及び健全化判断比率'!BS11)</f>
        <v>街づくり山口</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20</v>
      </c>
      <c r="BX39" s="584"/>
      <c r="BY39" s="585" t="str">
        <f>IF('各会計、関係団体の財政状況及び健全化判断比率'!B73="","",'各会計、関係団体の財政状況及び健全化判断比率'!B73)</f>
        <v>山口県市町総合事務組合（交通災害共済特別会計）</v>
      </c>
      <c r="BZ39" s="585"/>
      <c r="CA39" s="585"/>
      <c r="CB39" s="585"/>
      <c r="CC39" s="585"/>
      <c r="CD39" s="585"/>
      <c r="CE39" s="585"/>
      <c r="CF39" s="585"/>
      <c r="CG39" s="585"/>
      <c r="CH39" s="585"/>
      <c r="CI39" s="585"/>
      <c r="CJ39" s="585"/>
      <c r="CK39" s="585"/>
      <c r="CL39" s="585"/>
      <c r="CM39" s="585"/>
      <c r="CN39" s="175"/>
      <c r="CO39" s="584">
        <f t="shared" si="3"/>
        <v>29</v>
      </c>
      <c r="CP39" s="584"/>
      <c r="CQ39" s="585" t="str">
        <f>IF('各会計、関係団体の財政状況及び健全化判断比率'!BS12="","",'各会計、関係団体の財政状況及び健全化判断比率'!BS12)</f>
        <v>阿知須まち開発</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21</v>
      </c>
      <c r="BX40" s="584"/>
      <c r="BY40" s="585" t="str">
        <f>IF('各会計、関係団体の財政状況及び健全化判断比率'!B74="","",'各会計、関係団体の財政状況及び健全化判断比率'!B74)</f>
        <v>山口県市町総合事務組合（山口県自治会館管理特別会計）</v>
      </c>
      <c r="BZ40" s="585"/>
      <c r="CA40" s="585"/>
      <c r="CB40" s="585"/>
      <c r="CC40" s="585"/>
      <c r="CD40" s="585"/>
      <c r="CE40" s="585"/>
      <c r="CF40" s="585"/>
      <c r="CG40" s="585"/>
      <c r="CH40" s="585"/>
      <c r="CI40" s="585"/>
      <c r="CJ40" s="585"/>
      <c r="CK40" s="585"/>
      <c r="CL40" s="585"/>
      <c r="CM40" s="585"/>
      <c r="CN40" s="175"/>
      <c r="CO40" s="584">
        <f t="shared" si="3"/>
        <v>30</v>
      </c>
      <c r="CP40" s="584"/>
      <c r="CQ40" s="585" t="str">
        <f>IF('各会計、関係団体の財政状況及び健全化判断比率'!BS13="","",'各会計、関係団体の財政状況及び健全化判断比率'!BS13)</f>
        <v>山口市徳地農業公社</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22</v>
      </c>
      <c r="BX41" s="584"/>
      <c r="BY41" s="585" t="str">
        <f>IF('各会計、関係団体の財政状況及び健全化判断比率'!B75="","",'各会計、関係団体の財政状況及び健全化判断比率'!B75)</f>
        <v>山口県後期高齢者医療広域連合（一般会計）</v>
      </c>
      <c r="BZ41" s="585"/>
      <c r="CA41" s="585"/>
      <c r="CB41" s="585"/>
      <c r="CC41" s="585"/>
      <c r="CD41" s="585"/>
      <c r="CE41" s="585"/>
      <c r="CF41" s="585"/>
      <c r="CG41" s="585"/>
      <c r="CH41" s="585"/>
      <c r="CI41" s="585"/>
      <c r="CJ41" s="585"/>
      <c r="CK41" s="585"/>
      <c r="CL41" s="585"/>
      <c r="CM41" s="585"/>
      <c r="CN41" s="175"/>
      <c r="CO41" s="584">
        <f t="shared" si="3"/>
        <v>31</v>
      </c>
      <c r="CP41" s="584"/>
      <c r="CQ41" s="585" t="str">
        <f>IF('各会計、関係団体の財政状況及び健全化判断比率'!BS14="","",'各会計、関係団体の財政状況及び健全化判断比率'!BS14)</f>
        <v>ふるさと振興公社</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23</v>
      </c>
      <c r="BX42" s="584"/>
      <c r="BY42" s="585" t="str">
        <f>IF('各会計、関係団体の財政状況及び健全化判断比率'!B76="","",'各会計、関係団体の財政状況及び健全化判断比率'!B76)</f>
        <v>山口県後期高齢者医療広域連合（後期高齢者医療特別会計）</v>
      </c>
      <c r="BZ42" s="585"/>
      <c r="CA42" s="585"/>
      <c r="CB42" s="585"/>
      <c r="CC42" s="585"/>
      <c r="CD42" s="585"/>
      <c r="CE42" s="585"/>
      <c r="CF42" s="585"/>
      <c r="CG42" s="585"/>
      <c r="CH42" s="585"/>
      <c r="CI42" s="585"/>
      <c r="CJ42" s="585"/>
      <c r="CK42" s="585"/>
      <c r="CL42" s="585"/>
      <c r="CM42" s="585"/>
      <c r="CN42" s="175"/>
      <c r="CO42" s="584">
        <f t="shared" si="3"/>
        <v>32</v>
      </c>
      <c r="CP42" s="584"/>
      <c r="CQ42" s="585" t="str">
        <f>IF('各会計、関係団体の財政状況及び健全化判断比率'!BS15="","",'各会計、関係団体の財政状況及び健全化判断比率'!BS15)</f>
        <v>やまぐち農林振興公社</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33</v>
      </c>
      <c r="CP43" s="584"/>
      <c r="CQ43" s="585" t="str">
        <f>IF('各会計、関係団体の財政状況及び健全化判断比率'!BS16="","",'各会計、関係団体の財政状況及び健全化判断比率'!BS16)</f>
        <v>山口県施設管理財団</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53zaDjn8JTvJtDz/xwEU7F/RRel9rQ3LQE4YGRICTxS7VyOBkswPugjWuHxSpNdurh5OyGCtgdhIBq2izcG7vQ==" saltValue="8D3lzH5f/w3+rSntmd/g8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6" t="s">
        <v>568</v>
      </c>
      <c r="D34" s="1136"/>
      <c r="E34" s="1137"/>
      <c r="F34" s="32">
        <v>6.38</v>
      </c>
      <c r="G34" s="33">
        <v>6.55</v>
      </c>
      <c r="H34" s="33">
        <v>7.17</v>
      </c>
      <c r="I34" s="33">
        <v>7.08</v>
      </c>
      <c r="J34" s="34">
        <v>6.91</v>
      </c>
      <c r="K34" s="22"/>
      <c r="L34" s="22"/>
      <c r="M34" s="22"/>
      <c r="N34" s="22"/>
      <c r="O34" s="22"/>
      <c r="P34" s="22"/>
    </row>
    <row r="35" spans="1:16" ht="39" customHeight="1" x14ac:dyDescent="0.15">
      <c r="A35" s="22"/>
      <c r="B35" s="35"/>
      <c r="C35" s="1132" t="s">
        <v>569</v>
      </c>
      <c r="D35" s="1132"/>
      <c r="E35" s="1133"/>
      <c r="F35" s="36">
        <v>1.74</v>
      </c>
      <c r="G35" s="37">
        <v>1.96</v>
      </c>
      <c r="H35" s="37">
        <v>2.46</v>
      </c>
      <c r="I35" s="37">
        <v>2.61</v>
      </c>
      <c r="J35" s="38">
        <v>2.66</v>
      </c>
      <c r="K35" s="22"/>
      <c r="L35" s="22"/>
      <c r="M35" s="22"/>
      <c r="N35" s="22"/>
      <c r="O35" s="22"/>
      <c r="P35" s="22"/>
    </row>
    <row r="36" spans="1:16" ht="39" customHeight="1" x14ac:dyDescent="0.15">
      <c r="A36" s="22"/>
      <c r="B36" s="35"/>
      <c r="C36" s="1132" t="s">
        <v>570</v>
      </c>
      <c r="D36" s="1132"/>
      <c r="E36" s="1133"/>
      <c r="F36" s="36">
        <v>1.61</v>
      </c>
      <c r="G36" s="37">
        <v>1.61</v>
      </c>
      <c r="H36" s="37">
        <v>1.66</v>
      </c>
      <c r="I36" s="37">
        <v>1.47</v>
      </c>
      <c r="J36" s="38">
        <v>1.72</v>
      </c>
      <c r="K36" s="22"/>
      <c r="L36" s="22"/>
      <c r="M36" s="22"/>
      <c r="N36" s="22"/>
      <c r="O36" s="22"/>
      <c r="P36" s="22"/>
    </row>
    <row r="37" spans="1:16" ht="39" customHeight="1" x14ac:dyDescent="0.15">
      <c r="A37" s="22"/>
      <c r="B37" s="35"/>
      <c r="C37" s="1132" t="s">
        <v>571</v>
      </c>
      <c r="D37" s="1132"/>
      <c r="E37" s="1133"/>
      <c r="F37" s="36">
        <v>1.01</v>
      </c>
      <c r="G37" s="37">
        <v>1.08</v>
      </c>
      <c r="H37" s="37">
        <v>0.42</v>
      </c>
      <c r="I37" s="37">
        <v>0.6</v>
      </c>
      <c r="J37" s="38">
        <v>0.67</v>
      </c>
      <c r="K37" s="22"/>
      <c r="L37" s="22"/>
      <c r="M37" s="22"/>
      <c r="N37" s="22"/>
      <c r="O37" s="22"/>
      <c r="P37" s="22"/>
    </row>
    <row r="38" spans="1:16" ht="39" customHeight="1" x14ac:dyDescent="0.15">
      <c r="A38" s="22"/>
      <c r="B38" s="35"/>
      <c r="C38" s="1132" t="s">
        <v>572</v>
      </c>
      <c r="D38" s="1132"/>
      <c r="E38" s="1133"/>
      <c r="F38" s="36" t="s">
        <v>517</v>
      </c>
      <c r="G38" s="37" t="s">
        <v>517</v>
      </c>
      <c r="H38" s="37">
        <v>0.15</v>
      </c>
      <c r="I38" s="37">
        <v>0.19</v>
      </c>
      <c r="J38" s="38">
        <v>0.2</v>
      </c>
      <c r="K38" s="22"/>
      <c r="L38" s="22"/>
      <c r="M38" s="22"/>
      <c r="N38" s="22"/>
      <c r="O38" s="22"/>
      <c r="P38" s="22"/>
    </row>
    <row r="39" spans="1:16" ht="39" customHeight="1" x14ac:dyDescent="0.15">
      <c r="A39" s="22"/>
      <c r="B39" s="35"/>
      <c r="C39" s="1132" t="s">
        <v>573</v>
      </c>
      <c r="D39" s="1132"/>
      <c r="E39" s="1133"/>
      <c r="F39" s="36">
        <v>0.81</v>
      </c>
      <c r="G39" s="37">
        <v>0.31</v>
      </c>
      <c r="H39" s="37">
        <v>0.27</v>
      </c>
      <c r="I39" s="37">
        <v>0.08</v>
      </c>
      <c r="J39" s="38">
        <v>0.14000000000000001</v>
      </c>
      <c r="K39" s="22"/>
      <c r="L39" s="22"/>
      <c r="M39" s="22"/>
      <c r="N39" s="22"/>
      <c r="O39" s="22"/>
      <c r="P39" s="22"/>
    </row>
    <row r="40" spans="1:16" ht="39" customHeight="1" x14ac:dyDescent="0.15">
      <c r="A40" s="22"/>
      <c r="B40" s="35"/>
      <c r="C40" s="1132" t="s">
        <v>574</v>
      </c>
      <c r="D40" s="1132"/>
      <c r="E40" s="1133"/>
      <c r="F40" s="36">
        <v>0.1</v>
      </c>
      <c r="G40" s="37">
        <v>0.11</v>
      </c>
      <c r="H40" s="37">
        <v>0.1</v>
      </c>
      <c r="I40" s="37">
        <v>0.1</v>
      </c>
      <c r="J40" s="38">
        <v>0.11</v>
      </c>
      <c r="K40" s="22"/>
      <c r="L40" s="22"/>
      <c r="M40" s="22"/>
      <c r="N40" s="22"/>
      <c r="O40" s="22"/>
      <c r="P40" s="22"/>
    </row>
    <row r="41" spans="1:16" ht="39" customHeight="1" x14ac:dyDescent="0.15">
      <c r="A41" s="22"/>
      <c r="B41" s="35"/>
      <c r="C41" s="1132" t="s">
        <v>575</v>
      </c>
      <c r="D41" s="1132"/>
      <c r="E41" s="1133"/>
      <c r="F41" s="36">
        <v>0.02</v>
      </c>
      <c r="G41" s="37">
        <v>0.09</v>
      </c>
      <c r="H41" s="37">
        <v>0.03</v>
      </c>
      <c r="I41" s="37">
        <v>0.08</v>
      </c>
      <c r="J41" s="38">
        <v>0.04</v>
      </c>
      <c r="K41" s="22"/>
      <c r="L41" s="22"/>
      <c r="M41" s="22"/>
      <c r="N41" s="22"/>
      <c r="O41" s="22"/>
      <c r="P41" s="22"/>
    </row>
    <row r="42" spans="1:16" ht="39" customHeight="1" x14ac:dyDescent="0.15">
      <c r="A42" s="22"/>
      <c r="B42" s="39"/>
      <c r="C42" s="1132" t="s">
        <v>576</v>
      </c>
      <c r="D42" s="1132"/>
      <c r="E42" s="1133"/>
      <c r="F42" s="36" t="s">
        <v>517</v>
      </c>
      <c r="G42" s="37" t="s">
        <v>517</v>
      </c>
      <c r="H42" s="37" t="s">
        <v>517</v>
      </c>
      <c r="I42" s="37" t="s">
        <v>517</v>
      </c>
      <c r="J42" s="38" t="s">
        <v>517</v>
      </c>
      <c r="K42" s="22"/>
      <c r="L42" s="22"/>
      <c r="M42" s="22"/>
      <c r="N42" s="22"/>
      <c r="O42" s="22"/>
      <c r="P42" s="22"/>
    </row>
    <row r="43" spans="1:16" ht="39" customHeight="1" thickBot="1" x14ac:dyDescent="0.2">
      <c r="A43" s="22"/>
      <c r="B43" s="40"/>
      <c r="C43" s="1134" t="s">
        <v>577</v>
      </c>
      <c r="D43" s="1134"/>
      <c r="E43" s="1135"/>
      <c r="F43" s="41">
        <v>0.06</v>
      </c>
      <c r="G43" s="42">
        <v>0.11</v>
      </c>
      <c r="H43" s="42">
        <v>0.02</v>
      </c>
      <c r="I43" s="42">
        <v>0.02</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guHJQV0ohp94QHy3n4Vi4kmBI0ssgIewP+xQrP/Kdekv2PR+WPJ/BEuW4D080TRb6QHIcQI+02aJje2xzpA5g==" saltValue="v12KPxK7TqbSmIl48a9k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9562</v>
      </c>
      <c r="L45" s="58">
        <v>9829</v>
      </c>
      <c r="M45" s="58">
        <v>9813</v>
      </c>
      <c r="N45" s="58">
        <v>9974</v>
      </c>
      <c r="O45" s="59">
        <v>10160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15">
      <c r="A48" s="46"/>
      <c r="B48" s="1140"/>
      <c r="C48" s="1141"/>
      <c r="D48" s="60"/>
      <c r="E48" s="1146" t="s">
        <v>15</v>
      </c>
      <c r="F48" s="1146"/>
      <c r="G48" s="1146"/>
      <c r="H48" s="1146"/>
      <c r="I48" s="1146"/>
      <c r="J48" s="1147"/>
      <c r="K48" s="61">
        <v>1899</v>
      </c>
      <c r="L48" s="62">
        <v>1864</v>
      </c>
      <c r="M48" s="62">
        <v>1835</v>
      </c>
      <c r="N48" s="62">
        <v>1984</v>
      </c>
      <c r="O48" s="63">
        <v>2101</v>
      </c>
      <c r="P48" s="46"/>
      <c r="Q48" s="46"/>
      <c r="R48" s="46"/>
      <c r="S48" s="46"/>
      <c r="T48" s="46"/>
      <c r="U48" s="46"/>
    </row>
    <row r="49" spans="1:21" ht="30.75" customHeight="1" x14ac:dyDescent="0.15">
      <c r="A49" s="46"/>
      <c r="B49" s="1140"/>
      <c r="C49" s="1141"/>
      <c r="D49" s="60"/>
      <c r="E49" s="1146" t="s">
        <v>16</v>
      </c>
      <c r="F49" s="1146"/>
      <c r="G49" s="1146"/>
      <c r="H49" s="1146"/>
      <c r="I49" s="1146"/>
      <c r="J49" s="1147"/>
      <c r="K49" s="61">
        <v>167</v>
      </c>
      <c r="L49" s="62">
        <v>175</v>
      </c>
      <c r="M49" s="62">
        <v>173</v>
      </c>
      <c r="N49" s="62" t="s">
        <v>517</v>
      </c>
      <c r="O49" s="63" t="s">
        <v>517</v>
      </c>
      <c r="P49" s="46"/>
      <c r="Q49" s="46"/>
      <c r="R49" s="46"/>
      <c r="S49" s="46"/>
      <c r="T49" s="46"/>
      <c r="U49" s="46"/>
    </row>
    <row r="50" spans="1:21" ht="30.75" customHeight="1" x14ac:dyDescent="0.15">
      <c r="A50" s="46"/>
      <c r="B50" s="1140"/>
      <c r="C50" s="1141"/>
      <c r="D50" s="60"/>
      <c r="E50" s="1146" t="s">
        <v>17</v>
      </c>
      <c r="F50" s="1146"/>
      <c r="G50" s="1146"/>
      <c r="H50" s="1146"/>
      <c r="I50" s="1146"/>
      <c r="J50" s="1147"/>
      <c r="K50" s="61">
        <v>221</v>
      </c>
      <c r="L50" s="62">
        <v>222</v>
      </c>
      <c r="M50" s="62">
        <v>211</v>
      </c>
      <c r="N50" s="62">
        <v>210</v>
      </c>
      <c r="O50" s="63">
        <v>209</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517</v>
      </c>
      <c r="L51" s="62" t="s">
        <v>517</v>
      </c>
      <c r="M51" s="62" t="s">
        <v>517</v>
      </c>
      <c r="N51" s="62" t="s">
        <v>517</v>
      </c>
      <c r="O51" s="63" t="s">
        <v>517</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9828</v>
      </c>
      <c r="L52" s="62">
        <v>9955</v>
      </c>
      <c r="M52" s="62">
        <v>9966</v>
      </c>
      <c r="N52" s="62">
        <v>9851</v>
      </c>
      <c r="O52" s="63">
        <v>9922</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2021</v>
      </c>
      <c r="L53" s="67">
        <v>2135</v>
      </c>
      <c r="M53" s="67">
        <v>2066</v>
      </c>
      <c r="N53" s="67">
        <v>2317</v>
      </c>
      <c r="O53" s="68">
        <v>2548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VKVQiN04l5sg+J0RavC+xOxX8fXu35JjqFM3TX5SFAHIzWaDKLXzVskXBSzQyD7Yvp3BLAZgy3c+er3nGshyQ==" saltValue="w6+g2f0979EURKngTe4A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558</v>
      </c>
      <c r="J40" s="101" t="s">
        <v>559</v>
      </c>
      <c r="K40" s="101" t="s">
        <v>560</v>
      </c>
      <c r="L40" s="101" t="s">
        <v>561</v>
      </c>
      <c r="M40" s="102" t="s">
        <v>562</v>
      </c>
    </row>
    <row r="41" spans="2:13" ht="27.75" customHeight="1" x14ac:dyDescent="0.15">
      <c r="B41" s="1169" t="s">
        <v>32</v>
      </c>
      <c r="C41" s="1170"/>
      <c r="D41" s="103"/>
      <c r="E41" s="1175" t="s">
        <v>33</v>
      </c>
      <c r="F41" s="1175"/>
      <c r="G41" s="1175"/>
      <c r="H41" s="1176"/>
      <c r="I41" s="342">
        <v>104771</v>
      </c>
      <c r="J41" s="343">
        <v>108319</v>
      </c>
      <c r="K41" s="343">
        <v>111427</v>
      </c>
      <c r="L41" s="343">
        <v>113182</v>
      </c>
      <c r="M41" s="344">
        <v>109806</v>
      </c>
    </row>
    <row r="42" spans="2:13" ht="27.75" customHeight="1" x14ac:dyDescent="0.15">
      <c r="B42" s="1171"/>
      <c r="C42" s="1172"/>
      <c r="D42" s="104"/>
      <c r="E42" s="1177" t="s">
        <v>34</v>
      </c>
      <c r="F42" s="1177"/>
      <c r="G42" s="1177"/>
      <c r="H42" s="1178"/>
      <c r="I42" s="345">
        <v>23</v>
      </c>
      <c r="J42" s="346">
        <v>10</v>
      </c>
      <c r="K42" s="346">
        <v>7</v>
      </c>
      <c r="L42" s="346">
        <v>5</v>
      </c>
      <c r="M42" s="347">
        <v>3</v>
      </c>
    </row>
    <row r="43" spans="2:13" ht="27.75" customHeight="1" x14ac:dyDescent="0.15">
      <c r="B43" s="1171"/>
      <c r="C43" s="1172"/>
      <c r="D43" s="104"/>
      <c r="E43" s="1177" t="s">
        <v>35</v>
      </c>
      <c r="F43" s="1177"/>
      <c r="G43" s="1177"/>
      <c r="H43" s="1178"/>
      <c r="I43" s="345">
        <v>27258</v>
      </c>
      <c r="J43" s="346">
        <v>26366</v>
      </c>
      <c r="K43" s="346">
        <v>26355</v>
      </c>
      <c r="L43" s="346">
        <v>27525</v>
      </c>
      <c r="M43" s="347">
        <v>28061</v>
      </c>
    </row>
    <row r="44" spans="2:13" ht="27.75" customHeight="1" x14ac:dyDescent="0.15">
      <c r="B44" s="1171"/>
      <c r="C44" s="1172"/>
      <c r="D44" s="104"/>
      <c r="E44" s="1177" t="s">
        <v>36</v>
      </c>
      <c r="F44" s="1177"/>
      <c r="G44" s="1177"/>
      <c r="H44" s="1178"/>
      <c r="I44" s="345">
        <v>1843</v>
      </c>
      <c r="J44" s="346">
        <v>1702</v>
      </c>
      <c r="K44" s="346">
        <v>1555</v>
      </c>
      <c r="L44" s="346" t="s">
        <v>517</v>
      </c>
      <c r="M44" s="347" t="s">
        <v>517</v>
      </c>
    </row>
    <row r="45" spans="2:13" ht="27.75" customHeight="1" x14ac:dyDescent="0.15">
      <c r="B45" s="1171"/>
      <c r="C45" s="1172"/>
      <c r="D45" s="104"/>
      <c r="E45" s="1177" t="s">
        <v>37</v>
      </c>
      <c r="F45" s="1177"/>
      <c r="G45" s="1177"/>
      <c r="H45" s="1178"/>
      <c r="I45" s="345">
        <v>13682</v>
      </c>
      <c r="J45" s="346">
        <v>13570</v>
      </c>
      <c r="K45" s="346">
        <v>13687</v>
      </c>
      <c r="L45" s="346">
        <v>13723</v>
      </c>
      <c r="M45" s="347">
        <v>13562</v>
      </c>
    </row>
    <row r="46" spans="2:13" ht="27.75" customHeight="1" x14ac:dyDescent="0.15">
      <c r="B46" s="1171"/>
      <c r="C46" s="1172"/>
      <c r="D46" s="105"/>
      <c r="E46" s="1177" t="s">
        <v>38</v>
      </c>
      <c r="F46" s="1177"/>
      <c r="G46" s="1177"/>
      <c r="H46" s="1178"/>
      <c r="I46" s="345" t="s">
        <v>517</v>
      </c>
      <c r="J46" s="346" t="s">
        <v>517</v>
      </c>
      <c r="K46" s="346" t="s">
        <v>517</v>
      </c>
      <c r="L46" s="346" t="s">
        <v>517</v>
      </c>
      <c r="M46" s="347" t="s">
        <v>517</v>
      </c>
    </row>
    <row r="47" spans="2:13" ht="27.75" customHeight="1" x14ac:dyDescent="0.15">
      <c r="B47" s="1171"/>
      <c r="C47" s="1172"/>
      <c r="D47" s="106"/>
      <c r="E47" s="1179" t="s">
        <v>39</v>
      </c>
      <c r="F47" s="1180"/>
      <c r="G47" s="1180"/>
      <c r="H47" s="1181"/>
      <c r="I47" s="345" t="s">
        <v>517</v>
      </c>
      <c r="J47" s="346" t="s">
        <v>517</v>
      </c>
      <c r="K47" s="346" t="s">
        <v>517</v>
      </c>
      <c r="L47" s="346" t="s">
        <v>517</v>
      </c>
      <c r="M47" s="347" t="s">
        <v>517</v>
      </c>
    </row>
    <row r="48" spans="2:13" ht="27.75" customHeight="1" x14ac:dyDescent="0.15">
      <c r="B48" s="1171"/>
      <c r="C48" s="1172"/>
      <c r="D48" s="104"/>
      <c r="E48" s="1177" t="s">
        <v>40</v>
      </c>
      <c r="F48" s="1177"/>
      <c r="G48" s="1177"/>
      <c r="H48" s="1178"/>
      <c r="I48" s="345" t="s">
        <v>517</v>
      </c>
      <c r="J48" s="346" t="s">
        <v>517</v>
      </c>
      <c r="K48" s="346" t="s">
        <v>517</v>
      </c>
      <c r="L48" s="346" t="s">
        <v>517</v>
      </c>
      <c r="M48" s="347" t="s">
        <v>517</v>
      </c>
    </row>
    <row r="49" spans="2:13" ht="27.75" customHeight="1" x14ac:dyDescent="0.15">
      <c r="B49" s="1173"/>
      <c r="C49" s="1174"/>
      <c r="D49" s="104"/>
      <c r="E49" s="1177" t="s">
        <v>41</v>
      </c>
      <c r="F49" s="1177"/>
      <c r="G49" s="1177"/>
      <c r="H49" s="1178"/>
      <c r="I49" s="345" t="s">
        <v>517</v>
      </c>
      <c r="J49" s="346" t="s">
        <v>517</v>
      </c>
      <c r="K49" s="346" t="s">
        <v>517</v>
      </c>
      <c r="L49" s="346" t="s">
        <v>517</v>
      </c>
      <c r="M49" s="347" t="s">
        <v>517</v>
      </c>
    </row>
    <row r="50" spans="2:13" ht="27.75" customHeight="1" x14ac:dyDescent="0.15">
      <c r="B50" s="1182" t="s">
        <v>42</v>
      </c>
      <c r="C50" s="1183"/>
      <c r="D50" s="107"/>
      <c r="E50" s="1177" t="s">
        <v>43</v>
      </c>
      <c r="F50" s="1177"/>
      <c r="G50" s="1177"/>
      <c r="H50" s="1178"/>
      <c r="I50" s="345">
        <v>20501</v>
      </c>
      <c r="J50" s="346">
        <v>18654</v>
      </c>
      <c r="K50" s="346">
        <v>15619</v>
      </c>
      <c r="L50" s="346">
        <v>16713</v>
      </c>
      <c r="M50" s="347">
        <v>18592</v>
      </c>
    </row>
    <row r="51" spans="2:13" ht="27.75" customHeight="1" x14ac:dyDescent="0.15">
      <c r="B51" s="1171"/>
      <c r="C51" s="1172"/>
      <c r="D51" s="104"/>
      <c r="E51" s="1177" t="s">
        <v>44</v>
      </c>
      <c r="F51" s="1177"/>
      <c r="G51" s="1177"/>
      <c r="H51" s="1178"/>
      <c r="I51" s="345">
        <v>18629</v>
      </c>
      <c r="J51" s="346">
        <v>17458</v>
      </c>
      <c r="K51" s="346">
        <v>17567</v>
      </c>
      <c r="L51" s="346">
        <v>17254</v>
      </c>
      <c r="M51" s="347">
        <v>16926</v>
      </c>
    </row>
    <row r="52" spans="2:13" ht="27.75" customHeight="1" x14ac:dyDescent="0.15">
      <c r="B52" s="1173"/>
      <c r="C52" s="1174"/>
      <c r="D52" s="104"/>
      <c r="E52" s="1177" t="s">
        <v>45</v>
      </c>
      <c r="F52" s="1177"/>
      <c r="G52" s="1177"/>
      <c r="H52" s="1178"/>
      <c r="I52" s="345">
        <v>99626</v>
      </c>
      <c r="J52" s="346">
        <v>99808</v>
      </c>
      <c r="K52" s="346">
        <v>98299</v>
      </c>
      <c r="L52" s="346">
        <v>95979</v>
      </c>
      <c r="M52" s="347">
        <v>91471</v>
      </c>
    </row>
    <row r="53" spans="2:13" ht="27.75" customHeight="1" thickBot="1" x14ac:dyDescent="0.2">
      <c r="B53" s="1184" t="s">
        <v>46</v>
      </c>
      <c r="C53" s="1185"/>
      <c r="D53" s="108"/>
      <c r="E53" s="1186" t="s">
        <v>47</v>
      </c>
      <c r="F53" s="1186"/>
      <c r="G53" s="1186"/>
      <c r="H53" s="1187"/>
      <c r="I53" s="348">
        <v>8822</v>
      </c>
      <c r="J53" s="349">
        <v>14048</v>
      </c>
      <c r="K53" s="349">
        <v>21547</v>
      </c>
      <c r="L53" s="349">
        <v>24488</v>
      </c>
      <c r="M53" s="350">
        <v>24442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p9jtMufpdudVguCUYaFIyjUCaq2R6NaCTXW8N8yctaQrx20cZoOVlFKLhvBm8bqDB+L9F8S6Ai6pConHRlJK2A==" saltValue="9960SmPRTcf0pOVHCM0T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50</v>
      </c>
      <c r="D55" s="1196"/>
      <c r="E55" s="1197"/>
      <c r="F55" s="120">
        <v>3527</v>
      </c>
      <c r="G55" s="120">
        <v>3985</v>
      </c>
      <c r="H55" s="121">
        <v>3927</v>
      </c>
    </row>
    <row r="56" spans="2:8" ht="52.5" customHeight="1" x14ac:dyDescent="0.15">
      <c r="B56" s="122"/>
      <c r="C56" s="1198" t="s">
        <v>51</v>
      </c>
      <c r="D56" s="1198"/>
      <c r="E56" s="1199"/>
      <c r="F56" s="123">
        <v>3383</v>
      </c>
      <c r="G56" s="123">
        <v>5136</v>
      </c>
      <c r="H56" s="124">
        <v>4544</v>
      </c>
    </row>
    <row r="57" spans="2:8" ht="53.25" customHeight="1" x14ac:dyDescent="0.15">
      <c r="B57" s="122"/>
      <c r="C57" s="1200" t="s">
        <v>52</v>
      </c>
      <c r="D57" s="1200"/>
      <c r="E57" s="1201"/>
      <c r="F57" s="125">
        <v>12382</v>
      </c>
      <c r="G57" s="125">
        <v>11449</v>
      </c>
      <c r="H57" s="126">
        <v>10807</v>
      </c>
    </row>
    <row r="58" spans="2:8" ht="45.75" customHeight="1" x14ac:dyDescent="0.15">
      <c r="B58" s="127"/>
      <c r="C58" s="1188" t="s">
        <v>606</v>
      </c>
      <c r="D58" s="1189"/>
      <c r="E58" s="1190"/>
      <c r="F58" s="128">
        <v>4937</v>
      </c>
      <c r="G58" s="128">
        <v>4862</v>
      </c>
      <c r="H58" s="129">
        <v>4783</v>
      </c>
    </row>
    <row r="59" spans="2:8" ht="45.75" customHeight="1" x14ac:dyDescent="0.15">
      <c r="B59" s="127"/>
      <c r="C59" s="1188" t="s">
        <v>607</v>
      </c>
      <c r="D59" s="1189"/>
      <c r="E59" s="1190"/>
      <c r="F59" s="128">
        <v>1717</v>
      </c>
      <c r="G59" s="128">
        <v>1717</v>
      </c>
      <c r="H59" s="129">
        <v>1717</v>
      </c>
    </row>
    <row r="60" spans="2:8" ht="45.75" customHeight="1" x14ac:dyDescent="0.15">
      <c r="B60" s="127"/>
      <c r="C60" s="1188" t="s">
        <v>608</v>
      </c>
      <c r="D60" s="1189"/>
      <c r="E60" s="1190"/>
      <c r="F60" s="128">
        <v>1529</v>
      </c>
      <c r="G60" s="128">
        <v>1413</v>
      </c>
      <c r="H60" s="129">
        <v>1295</v>
      </c>
    </row>
    <row r="61" spans="2:8" ht="45.75" customHeight="1" x14ac:dyDescent="0.15">
      <c r="B61" s="127"/>
      <c r="C61" s="1188" t="s">
        <v>609</v>
      </c>
      <c r="D61" s="1189"/>
      <c r="E61" s="1190"/>
      <c r="F61" s="128">
        <v>2075</v>
      </c>
      <c r="G61" s="128">
        <v>1483</v>
      </c>
      <c r="H61" s="129">
        <v>1157</v>
      </c>
    </row>
    <row r="62" spans="2:8" ht="45.75" customHeight="1" thickBot="1" x14ac:dyDescent="0.2">
      <c r="B62" s="130"/>
      <c r="C62" s="1191" t="s">
        <v>610</v>
      </c>
      <c r="D62" s="1192"/>
      <c r="E62" s="1193"/>
      <c r="F62" s="131">
        <v>905</v>
      </c>
      <c r="G62" s="131">
        <v>905</v>
      </c>
      <c r="H62" s="132">
        <v>905</v>
      </c>
    </row>
    <row r="63" spans="2:8" ht="52.5" customHeight="1" thickBot="1" x14ac:dyDescent="0.2">
      <c r="B63" s="133"/>
      <c r="C63" s="1194" t="s">
        <v>53</v>
      </c>
      <c r="D63" s="1194"/>
      <c r="E63" s="1195"/>
      <c r="F63" s="134">
        <v>19292</v>
      </c>
      <c r="G63" s="134">
        <v>20569</v>
      </c>
      <c r="H63" s="135">
        <v>19278</v>
      </c>
    </row>
    <row r="64" spans="2:8" x14ac:dyDescent="0.15"/>
  </sheetData>
  <sheetProtection algorithmName="SHA-512" hashValue="A4NakjdfINmwK6g4dVVqKRpGXxGhDT/AMWKPA6iwHa1Ecfbrr/UDMIZEoRHKvzOGKKuF6lqCWCgHZDoaI/DPWQ==" saltValue="YVG5MKV9eFO5FQYuAQ/v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555</v>
      </c>
      <c r="G2" s="149"/>
      <c r="H2" s="150"/>
    </row>
    <row r="3" spans="1:8" x14ac:dyDescent="0.15">
      <c r="A3" s="146" t="s">
        <v>548</v>
      </c>
      <c r="B3" s="151"/>
      <c r="C3" s="152"/>
      <c r="D3" s="153">
        <v>68785</v>
      </c>
      <c r="E3" s="154"/>
      <c r="F3" s="155">
        <v>33173</v>
      </c>
      <c r="G3" s="156"/>
      <c r="H3" s="157"/>
    </row>
    <row r="4" spans="1:8" x14ac:dyDescent="0.15">
      <c r="A4" s="158"/>
      <c r="B4" s="159"/>
      <c r="C4" s="160"/>
      <c r="D4" s="161">
        <v>46680</v>
      </c>
      <c r="E4" s="162"/>
      <c r="F4" s="163">
        <v>20353</v>
      </c>
      <c r="G4" s="164"/>
      <c r="H4" s="165"/>
    </row>
    <row r="5" spans="1:8" x14ac:dyDescent="0.15">
      <c r="A5" s="146" t="s">
        <v>550</v>
      </c>
      <c r="B5" s="151"/>
      <c r="C5" s="152"/>
      <c r="D5" s="153">
        <v>102656</v>
      </c>
      <c r="E5" s="154"/>
      <c r="F5" s="155">
        <v>37644</v>
      </c>
      <c r="G5" s="156"/>
      <c r="H5" s="157"/>
    </row>
    <row r="6" spans="1:8" x14ac:dyDescent="0.15">
      <c r="A6" s="158"/>
      <c r="B6" s="159"/>
      <c r="C6" s="160"/>
      <c r="D6" s="161">
        <v>53490</v>
      </c>
      <c r="E6" s="162"/>
      <c r="F6" s="163">
        <v>24939</v>
      </c>
      <c r="G6" s="164"/>
      <c r="H6" s="165"/>
    </row>
    <row r="7" spans="1:8" x14ac:dyDescent="0.15">
      <c r="A7" s="146" t="s">
        <v>551</v>
      </c>
      <c r="B7" s="151"/>
      <c r="C7" s="152"/>
      <c r="D7" s="153">
        <v>108158</v>
      </c>
      <c r="E7" s="154"/>
      <c r="F7" s="155">
        <v>39221</v>
      </c>
      <c r="G7" s="156"/>
      <c r="H7" s="157"/>
    </row>
    <row r="8" spans="1:8" x14ac:dyDescent="0.15">
      <c r="A8" s="158"/>
      <c r="B8" s="159"/>
      <c r="C8" s="160"/>
      <c r="D8" s="161">
        <v>71988</v>
      </c>
      <c r="E8" s="162"/>
      <c r="F8" s="163">
        <v>24821</v>
      </c>
      <c r="G8" s="164"/>
      <c r="H8" s="165"/>
    </row>
    <row r="9" spans="1:8" x14ac:dyDescent="0.15">
      <c r="A9" s="146" t="s">
        <v>552</v>
      </c>
      <c r="B9" s="151"/>
      <c r="C9" s="152"/>
      <c r="D9" s="153">
        <v>70777</v>
      </c>
      <c r="E9" s="154"/>
      <c r="F9" s="155">
        <v>38566</v>
      </c>
      <c r="G9" s="156"/>
      <c r="H9" s="157"/>
    </row>
    <row r="10" spans="1:8" x14ac:dyDescent="0.15">
      <c r="A10" s="158"/>
      <c r="B10" s="159"/>
      <c r="C10" s="160"/>
      <c r="D10" s="161">
        <v>51623</v>
      </c>
      <c r="E10" s="162"/>
      <c r="F10" s="163">
        <v>24059</v>
      </c>
      <c r="G10" s="164"/>
      <c r="H10" s="165"/>
    </row>
    <row r="11" spans="1:8" x14ac:dyDescent="0.15">
      <c r="A11" s="146" t="s">
        <v>553</v>
      </c>
      <c r="B11" s="151"/>
      <c r="C11" s="152"/>
      <c r="D11" s="153">
        <v>58387</v>
      </c>
      <c r="E11" s="154"/>
      <c r="F11" s="155">
        <v>35156</v>
      </c>
      <c r="G11" s="156"/>
      <c r="H11" s="157"/>
    </row>
    <row r="12" spans="1:8" x14ac:dyDescent="0.15">
      <c r="A12" s="158"/>
      <c r="B12" s="159"/>
      <c r="C12" s="166"/>
      <c r="D12" s="161">
        <v>35878</v>
      </c>
      <c r="E12" s="162"/>
      <c r="F12" s="163">
        <v>22430</v>
      </c>
      <c r="G12" s="164"/>
      <c r="H12" s="165"/>
    </row>
    <row r="13" spans="1:8" x14ac:dyDescent="0.15">
      <c r="A13" s="146"/>
      <c r="B13" s="151"/>
      <c r="C13" s="152"/>
      <c r="D13" s="153">
        <v>81753</v>
      </c>
      <c r="E13" s="154"/>
      <c r="F13" s="155">
        <v>36752</v>
      </c>
      <c r="G13" s="167"/>
      <c r="H13" s="157"/>
    </row>
    <row r="14" spans="1:8" x14ac:dyDescent="0.15">
      <c r="A14" s="158"/>
      <c r="B14" s="159"/>
      <c r="C14" s="160"/>
      <c r="D14" s="161">
        <v>51932</v>
      </c>
      <c r="E14" s="162"/>
      <c r="F14" s="163">
        <v>23320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1.62</v>
      </c>
      <c r="C19" s="168">
        <f>ROUND(VALUE(SUBSTITUTE(実質収支比率等に係る経年分析!G$48,"▲","-")),2)</f>
        <v>1.62</v>
      </c>
      <c r="D19" s="168">
        <f>ROUND(VALUE(SUBSTITUTE(実質収支比率等に係る経年分析!H$48,"▲","-")),2)</f>
        <v>1.67</v>
      </c>
      <c r="E19" s="168">
        <f>ROUND(VALUE(SUBSTITUTE(実質収支比率等に係る経年分析!I$48,"▲","-")),2)</f>
        <v>1.48</v>
      </c>
      <c r="F19" s="168">
        <f>ROUND(VALUE(SUBSTITUTE(実質収支比率等に係る経年分析!J$48,"▲","-")),2)</f>
        <v>1.73</v>
      </c>
    </row>
    <row r="20" spans="1:11" x14ac:dyDescent="0.15">
      <c r="A20" s="168" t="s">
        <v>57</v>
      </c>
      <c r="B20" s="168">
        <f>ROUND(VALUE(SUBSTITUTE(実質収支比率等に係る経年分析!F$47,"▲","-")),2)</f>
        <v>12.97</v>
      </c>
      <c r="C20" s="168">
        <f>ROUND(VALUE(SUBSTITUTE(実質収支比率等に係る経年分析!G$47,"▲","-")),2)</f>
        <v>9.64</v>
      </c>
      <c r="D20" s="168">
        <f>ROUND(VALUE(SUBSTITUTE(実質収支比率等に係る経年分析!H$47,"▲","-")),2)</f>
        <v>7.5</v>
      </c>
      <c r="E20" s="168">
        <f>ROUND(VALUE(SUBSTITUTE(実質収支比率等に係る経年分析!I$47,"▲","-")),2)</f>
        <v>8.18</v>
      </c>
      <c r="F20" s="168">
        <f>ROUND(VALUE(SUBSTITUTE(実質収支比率等に係る経年分析!J$47,"▲","-")),2)</f>
        <v>8.2100000000000009</v>
      </c>
    </row>
    <row r="21" spans="1:11" x14ac:dyDescent="0.15">
      <c r="A21" s="168" t="s">
        <v>58</v>
      </c>
      <c r="B21" s="168">
        <f>IF(ISNUMBER(VALUE(SUBSTITUTE(実質収支比率等に係る経年分析!F$49,"▲","-"))),ROUND(VALUE(SUBSTITUTE(実質収支比率等に係る経年分析!F$49,"▲","-")),2),NA())</f>
        <v>-7.0000000000000007E-2</v>
      </c>
      <c r="C21" s="168">
        <f>IF(ISNUMBER(VALUE(SUBSTITUTE(実質収支比率等に係る経年分析!G$49,"▲","-"))),ROUND(VALUE(SUBSTITUTE(実質収支比率等に係る経年分析!G$49,"▲","-")),2),NA())</f>
        <v>-4.1100000000000003</v>
      </c>
      <c r="D21" s="168">
        <f>IF(ISNUMBER(VALUE(SUBSTITUTE(実質収支比率等に係る経年分析!H$49,"▲","-"))),ROUND(VALUE(SUBSTITUTE(実質収支比率等に係る経年分析!H$49,"▲","-")),2),NA())</f>
        <v>-2.68</v>
      </c>
      <c r="E21" s="168">
        <f>IF(ISNUMBER(VALUE(SUBSTITUTE(実質収支比率等に係る経年分析!I$49,"▲","-"))),ROUND(VALUE(SUBSTITUTE(実質収支比率等に係る経年分析!I$49,"▲","-")),2),NA())</f>
        <v>-0.02</v>
      </c>
      <c r="F21" s="168">
        <f>IF(ISNUMBER(VALUE(SUBSTITUTE(実質収支比率等に係る経年分析!J$49,"▲","-"))),ROUND(VALUE(SUBSTITUTE(実質収支比率等に係る経年分析!J$49,"▲","-")),2),NA())</f>
        <v>-0.73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0.08</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15">
      <c r="A30" s="169" t="str">
        <f>IF(連結実質赤字比率に係る赤字・黒字の構成分析!C$40="",NA(),連結実質赤字比率に係る赤字・黒字の構成分析!C$40)</f>
        <v>農業集落排水事業会計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0.11</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0.81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0.14000000000000001</v>
      </c>
    </row>
    <row r="32" spans="1:11" x14ac:dyDescent="0.15">
      <c r="A32" s="169" t="str">
        <f>IF(連結実質赤字比率に係る赤字・黒字の構成分析!C$38="",NA(),連結実質赤字比率に係る赤字・黒字の構成分析!C$38)</f>
        <v>簡易水道事業会計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1.08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0.67</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1.61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1.72</v>
      </c>
    </row>
    <row r="35" spans="1:16" x14ac:dyDescent="0.15">
      <c r="A35" s="169" t="str">
        <f>IF(連結実質赤字比率に係る赤字・黒字の構成分析!C$35="",NA(),連結実質赤字比率に係る赤字・黒字の構成分析!C$35)</f>
        <v>公共下水道事業会計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1.74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1.96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2.46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2.61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2.66</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6.55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7.17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7.08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6.91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9828</v>
      </c>
      <c r="E42" s="170"/>
      <c r="F42" s="170"/>
      <c r="G42" s="170">
        <f>'実質公債費比率（分子）の構造'!L$52</f>
        <v>9955</v>
      </c>
      <c r="H42" s="170"/>
      <c r="I42" s="170"/>
      <c r="J42" s="170">
        <f>'実質公債費比率（分子）の構造'!M$52</f>
        <v>9966</v>
      </c>
      <c r="K42" s="170"/>
      <c r="L42" s="170"/>
      <c r="M42" s="170">
        <f>'実質公債費比率（分子）の構造'!N$52</f>
        <v>9851</v>
      </c>
      <c r="N42" s="170"/>
      <c r="O42" s="170"/>
      <c r="P42" s="170">
        <f>'実質公債費比率（分子）の構造'!O$52</f>
        <v>9922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221</v>
      </c>
      <c r="C44" s="170"/>
      <c r="D44" s="170"/>
      <c r="E44" s="170">
        <f>'実質公債費比率（分子）の構造'!L$50</f>
        <v>222</v>
      </c>
      <c r="F44" s="170"/>
      <c r="G44" s="170"/>
      <c r="H44" s="170">
        <f>'実質公債費比率（分子）の構造'!M$50</f>
        <v>211</v>
      </c>
      <c r="I44" s="170"/>
      <c r="J44" s="170"/>
      <c r="K44" s="170">
        <f>'実質公債費比率（分子）の構造'!N$50</f>
        <v>210</v>
      </c>
      <c r="L44" s="170"/>
      <c r="M44" s="170"/>
      <c r="N44" s="170">
        <f>'実質公債費比率（分子）の構造'!O$50</f>
        <v>209</v>
      </c>
      <c r="O44" s="170"/>
      <c r="P44" s="170"/>
    </row>
    <row r="45" spans="1:16" x14ac:dyDescent="0.15">
      <c r="A45" s="170" t="s">
        <v>68</v>
      </c>
      <c r="B45" s="170">
        <f>'実質公債費比率（分子）の構造'!K$49</f>
        <v>167</v>
      </c>
      <c r="C45" s="170"/>
      <c r="D45" s="170"/>
      <c r="E45" s="170">
        <f>'実質公債費比率（分子）の構造'!L$49</f>
        <v>175</v>
      </c>
      <c r="F45" s="170"/>
      <c r="G45" s="170"/>
      <c r="H45" s="170">
        <f>'実質公債費比率（分子）の構造'!M$49</f>
        <v>173</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1899</v>
      </c>
      <c r="C46" s="170"/>
      <c r="D46" s="170"/>
      <c r="E46" s="170">
        <f>'実質公債費比率（分子）の構造'!L$48</f>
        <v>1864</v>
      </c>
      <c r="F46" s="170"/>
      <c r="G46" s="170"/>
      <c r="H46" s="170">
        <f>'実質公債費比率（分子）の構造'!M$48</f>
        <v>1835</v>
      </c>
      <c r="I46" s="170"/>
      <c r="J46" s="170"/>
      <c r="K46" s="170">
        <f>'実質公債費比率（分子）の構造'!N$48</f>
        <v>1984</v>
      </c>
      <c r="L46" s="170"/>
      <c r="M46" s="170"/>
      <c r="N46" s="170">
        <f>'実質公債費比率（分子）の構造'!O$48</f>
        <v>2101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9562</v>
      </c>
      <c r="C49" s="170"/>
      <c r="D49" s="170"/>
      <c r="E49" s="170">
        <f>'実質公債費比率（分子）の構造'!L$45</f>
        <v>9829</v>
      </c>
      <c r="F49" s="170"/>
      <c r="G49" s="170"/>
      <c r="H49" s="170">
        <f>'実質公債費比率（分子）の構造'!M$45</f>
        <v>9813</v>
      </c>
      <c r="I49" s="170"/>
      <c r="J49" s="170"/>
      <c r="K49" s="170">
        <f>'実質公債費比率（分子）の構造'!N$45</f>
        <v>9974</v>
      </c>
      <c r="L49" s="170"/>
      <c r="M49" s="170"/>
      <c r="N49" s="170">
        <f>'実質公債費比率（分子）の構造'!O$45</f>
        <v>10160</v>
      </c>
      <c r="O49" s="170"/>
      <c r="P49" s="170"/>
    </row>
    <row r="50" spans="1:16" x14ac:dyDescent="0.15">
      <c r="A50" s="170" t="s">
        <v>73</v>
      </c>
      <c r="B50" s="170" t="e">
        <f>NA()</f>
        <v>#N/A</v>
      </c>
      <c r="C50" s="170">
        <f>IF(ISNUMBER('実質公債費比率（分子）の構造'!K$53),'実質公債費比率（分子）の構造'!K$53,NA())</f>
        <v>2021</v>
      </c>
      <c r="D50" s="170" t="e">
        <f>NA()</f>
        <v>#N/A</v>
      </c>
      <c r="E50" s="170" t="e">
        <f>NA()</f>
        <v>#N/A</v>
      </c>
      <c r="F50" s="170">
        <f>IF(ISNUMBER('実質公債費比率（分子）の構造'!L$53),'実質公債費比率（分子）の構造'!L$53,NA())</f>
        <v>2135</v>
      </c>
      <c r="G50" s="170" t="e">
        <f>NA()</f>
        <v>#N/A</v>
      </c>
      <c r="H50" s="170" t="e">
        <f>NA()</f>
        <v>#N/A</v>
      </c>
      <c r="I50" s="170">
        <f>IF(ISNUMBER('実質公債費比率（分子）の構造'!M$53),'実質公債費比率（分子）の構造'!M$53,NA())</f>
        <v>2066</v>
      </c>
      <c r="J50" s="170" t="e">
        <f>NA()</f>
        <v>#N/A</v>
      </c>
      <c r="K50" s="170" t="e">
        <f>NA()</f>
        <v>#N/A</v>
      </c>
      <c r="L50" s="170">
        <f>IF(ISNUMBER('実質公債費比率（分子）の構造'!N$53),'実質公債費比率（分子）の構造'!N$53,NA())</f>
        <v>2317</v>
      </c>
      <c r="M50" s="170" t="e">
        <f>NA()</f>
        <v>#N/A</v>
      </c>
      <c r="N50" s="170" t="e">
        <f>NA()</f>
        <v>#N/A</v>
      </c>
      <c r="O50" s="170">
        <f>IF(ISNUMBER('実質公債費比率（分子）の構造'!O$53),'実質公債費比率（分子）の構造'!O$53,NA())</f>
        <v>2548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99626</v>
      </c>
      <c r="E56" s="169"/>
      <c r="F56" s="169"/>
      <c r="G56" s="169">
        <f>'将来負担比率（分子）の構造'!J$52</f>
        <v>99808</v>
      </c>
      <c r="H56" s="169"/>
      <c r="I56" s="169"/>
      <c r="J56" s="169">
        <f>'将来負担比率（分子）の構造'!K$52</f>
        <v>98299</v>
      </c>
      <c r="K56" s="169"/>
      <c r="L56" s="169"/>
      <c r="M56" s="169">
        <f>'将来負担比率（分子）の構造'!L$52</f>
        <v>95979</v>
      </c>
      <c r="N56" s="169"/>
      <c r="O56" s="169"/>
      <c r="P56" s="169">
        <f>'将来負担比率（分子）の構造'!M$52</f>
        <v>91471</v>
      </c>
    </row>
    <row r="57" spans="1:16" x14ac:dyDescent="0.15">
      <c r="A57" s="169" t="s">
        <v>44</v>
      </c>
      <c r="B57" s="169"/>
      <c r="C57" s="169"/>
      <c r="D57" s="169">
        <f>'将来負担比率（分子）の構造'!I$51</f>
        <v>18629</v>
      </c>
      <c r="E57" s="169"/>
      <c r="F57" s="169"/>
      <c r="G57" s="169">
        <f>'将来負担比率（分子）の構造'!J$51</f>
        <v>17458</v>
      </c>
      <c r="H57" s="169"/>
      <c r="I57" s="169"/>
      <c r="J57" s="169">
        <f>'将来負担比率（分子）の構造'!K$51</f>
        <v>17567</v>
      </c>
      <c r="K57" s="169"/>
      <c r="L57" s="169"/>
      <c r="M57" s="169">
        <f>'将来負担比率（分子）の構造'!L$51</f>
        <v>17254</v>
      </c>
      <c r="N57" s="169"/>
      <c r="O57" s="169"/>
      <c r="P57" s="169">
        <f>'将来負担比率（分子）の構造'!M$51</f>
        <v>16926</v>
      </c>
    </row>
    <row r="58" spans="1:16" x14ac:dyDescent="0.15">
      <c r="A58" s="169" t="s">
        <v>43</v>
      </c>
      <c r="B58" s="169"/>
      <c r="C58" s="169"/>
      <c r="D58" s="169">
        <f>'将来負担比率（分子）の構造'!I$50</f>
        <v>20501</v>
      </c>
      <c r="E58" s="169"/>
      <c r="F58" s="169"/>
      <c r="G58" s="169">
        <f>'将来負担比率（分子）の構造'!J$50</f>
        <v>18654</v>
      </c>
      <c r="H58" s="169"/>
      <c r="I58" s="169"/>
      <c r="J58" s="169">
        <f>'将来負担比率（分子）の構造'!K$50</f>
        <v>15619</v>
      </c>
      <c r="K58" s="169"/>
      <c r="L58" s="169"/>
      <c r="M58" s="169">
        <f>'将来負担比率（分子）の構造'!L$50</f>
        <v>16713</v>
      </c>
      <c r="N58" s="169"/>
      <c r="O58" s="169"/>
      <c r="P58" s="169">
        <f>'将来負担比率（分子）の構造'!M$50</f>
        <v>18592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13682</v>
      </c>
      <c r="C62" s="169"/>
      <c r="D62" s="169"/>
      <c r="E62" s="169">
        <f>'将来負担比率（分子）の構造'!J$45</f>
        <v>13570</v>
      </c>
      <c r="F62" s="169"/>
      <c r="G62" s="169"/>
      <c r="H62" s="169">
        <f>'将来負担比率（分子）の構造'!K$45</f>
        <v>13687</v>
      </c>
      <c r="I62" s="169"/>
      <c r="J62" s="169"/>
      <c r="K62" s="169">
        <f>'将来負担比率（分子）の構造'!L$45</f>
        <v>13723</v>
      </c>
      <c r="L62" s="169"/>
      <c r="M62" s="169"/>
      <c r="N62" s="169">
        <f>'将来負担比率（分子）の構造'!M$45</f>
        <v>13562</v>
      </c>
      <c r="O62" s="169"/>
      <c r="P62" s="169"/>
    </row>
    <row r="63" spans="1:16" x14ac:dyDescent="0.15">
      <c r="A63" s="169" t="s">
        <v>36</v>
      </c>
      <c r="B63" s="169">
        <f>'将来負担比率（分子）の構造'!I$44</f>
        <v>1843</v>
      </c>
      <c r="C63" s="169"/>
      <c r="D63" s="169"/>
      <c r="E63" s="169">
        <f>'将来負担比率（分子）の構造'!J$44</f>
        <v>1702</v>
      </c>
      <c r="F63" s="169"/>
      <c r="G63" s="169"/>
      <c r="H63" s="169">
        <f>'将来負担比率（分子）の構造'!K$44</f>
        <v>1555</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27258</v>
      </c>
      <c r="C64" s="169"/>
      <c r="D64" s="169"/>
      <c r="E64" s="169">
        <f>'将来負担比率（分子）の構造'!J$43</f>
        <v>26366</v>
      </c>
      <c r="F64" s="169"/>
      <c r="G64" s="169"/>
      <c r="H64" s="169">
        <f>'将来負担比率（分子）の構造'!K$43</f>
        <v>26355</v>
      </c>
      <c r="I64" s="169"/>
      <c r="J64" s="169"/>
      <c r="K64" s="169">
        <f>'将来負担比率（分子）の構造'!L$43</f>
        <v>27525</v>
      </c>
      <c r="L64" s="169"/>
      <c r="M64" s="169"/>
      <c r="N64" s="169">
        <f>'将来負担比率（分子）の構造'!M$43</f>
        <v>28061</v>
      </c>
      <c r="O64" s="169"/>
      <c r="P64" s="169"/>
    </row>
    <row r="65" spans="1:16" x14ac:dyDescent="0.15">
      <c r="A65" s="169" t="s">
        <v>34</v>
      </c>
      <c r="B65" s="169">
        <f>'将来負担比率（分子）の構造'!I$42</f>
        <v>23</v>
      </c>
      <c r="C65" s="169"/>
      <c r="D65" s="169"/>
      <c r="E65" s="169">
        <f>'将来負担比率（分子）の構造'!J$42</f>
        <v>10</v>
      </c>
      <c r="F65" s="169"/>
      <c r="G65" s="169"/>
      <c r="H65" s="169">
        <f>'将来負担比率（分子）の構造'!K$42</f>
        <v>7</v>
      </c>
      <c r="I65" s="169"/>
      <c r="J65" s="169"/>
      <c r="K65" s="169">
        <f>'将来負担比率（分子）の構造'!L$42</f>
        <v>5</v>
      </c>
      <c r="L65" s="169"/>
      <c r="M65" s="169"/>
      <c r="N65" s="169">
        <f>'将来負担比率（分子）の構造'!M$42</f>
        <v>3</v>
      </c>
      <c r="O65" s="169"/>
      <c r="P65" s="169"/>
    </row>
    <row r="66" spans="1:16" x14ac:dyDescent="0.15">
      <c r="A66" s="169" t="s">
        <v>33</v>
      </c>
      <c r="B66" s="169">
        <f>'将来負担比率（分子）の構造'!I$41</f>
        <v>104771</v>
      </c>
      <c r="C66" s="169"/>
      <c r="D66" s="169"/>
      <c r="E66" s="169">
        <f>'将来負担比率（分子）の構造'!J$41</f>
        <v>108319</v>
      </c>
      <c r="F66" s="169"/>
      <c r="G66" s="169"/>
      <c r="H66" s="169">
        <f>'将来負担比率（分子）の構造'!K$41</f>
        <v>111427</v>
      </c>
      <c r="I66" s="169"/>
      <c r="J66" s="169"/>
      <c r="K66" s="169">
        <f>'将来負担比率（分子）の構造'!L$41</f>
        <v>113182</v>
      </c>
      <c r="L66" s="169"/>
      <c r="M66" s="169"/>
      <c r="N66" s="169">
        <f>'将来負担比率（分子）の構造'!M$41</f>
        <v>109806</v>
      </c>
      <c r="O66" s="169"/>
      <c r="P66" s="169"/>
    </row>
    <row r="67" spans="1:16" x14ac:dyDescent="0.15">
      <c r="A67" s="169" t="s">
        <v>77</v>
      </c>
      <c r="B67" s="169" t="e">
        <f>NA()</f>
        <v>#N/A</v>
      </c>
      <c r="C67" s="169">
        <f>IF(ISNUMBER('将来負担比率（分子）の構造'!I$53), IF('将来負担比率（分子）の構造'!I$53 &lt; 0, 0, '将来負担比率（分子）の構造'!I$53), NA())</f>
        <v>8822</v>
      </c>
      <c r="D67" s="169" t="e">
        <f>NA()</f>
        <v>#N/A</v>
      </c>
      <c r="E67" s="169" t="e">
        <f>NA()</f>
        <v>#N/A</v>
      </c>
      <c r="F67" s="169">
        <f>IF(ISNUMBER('将来負担比率（分子）の構造'!J$53), IF('将来負担比率（分子）の構造'!J$53 &lt; 0, 0, '将来負担比率（分子）の構造'!J$53), NA())</f>
        <v>14048</v>
      </c>
      <c r="G67" s="169" t="e">
        <f>NA()</f>
        <v>#N/A</v>
      </c>
      <c r="H67" s="169" t="e">
        <f>NA()</f>
        <v>#N/A</v>
      </c>
      <c r="I67" s="169">
        <f>IF(ISNUMBER('将来負担比率（分子）の構造'!K$53), IF('将来負担比率（分子）の構造'!K$53 &lt; 0, 0, '将来負担比率（分子）の構造'!K$53), NA())</f>
        <v>21547</v>
      </c>
      <c r="J67" s="169" t="e">
        <f>NA()</f>
        <v>#N/A</v>
      </c>
      <c r="K67" s="169" t="e">
        <f>NA()</f>
        <v>#N/A</v>
      </c>
      <c r="L67" s="169">
        <f>IF(ISNUMBER('将来負担比率（分子）の構造'!L$53), IF('将来負担比率（分子）の構造'!L$53 &lt; 0, 0, '将来負担比率（分子）の構造'!L$53), NA())</f>
        <v>24488</v>
      </c>
      <c r="M67" s="169" t="e">
        <f>NA()</f>
        <v>#N/A</v>
      </c>
      <c r="N67" s="169" t="e">
        <f>NA()</f>
        <v>#N/A</v>
      </c>
      <c r="O67" s="169">
        <f>IF(ISNUMBER('将来負担比率（分子）の構造'!M$53), IF('将来負担比率（分子）の構造'!M$53 &lt; 0, 0, '将来負担比率（分子）の構造'!M$53), NA())</f>
        <v>24442</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3527</v>
      </c>
      <c r="C72" s="173">
        <f>基金残高に係る経年分析!G55</f>
        <v>3985</v>
      </c>
      <c r="D72" s="173">
        <f>基金残高に係る経年分析!H55</f>
        <v>3927</v>
      </c>
    </row>
    <row r="73" spans="1:16" x14ac:dyDescent="0.15">
      <c r="A73" s="172" t="s">
        <v>80</v>
      </c>
      <c r="B73" s="173">
        <f>基金残高に係る経年分析!F56</f>
        <v>3383</v>
      </c>
      <c r="C73" s="173">
        <f>基金残高に係る経年分析!G56</f>
        <v>5136</v>
      </c>
      <c r="D73" s="173">
        <f>基金残高に係る経年分析!H56</f>
        <v>4544</v>
      </c>
    </row>
    <row r="74" spans="1:16" x14ac:dyDescent="0.15">
      <c r="A74" s="172" t="s">
        <v>81</v>
      </c>
      <c r="B74" s="173">
        <f>基金残高に係る経年分析!F57</f>
        <v>12382</v>
      </c>
      <c r="C74" s="173">
        <f>基金残高に係る経年分析!G57</f>
        <v>11449</v>
      </c>
      <c r="D74" s="173">
        <f>基金残高に係る経年分析!H57</f>
        <v>10807</v>
      </c>
    </row>
  </sheetData>
  <sheetProtection algorithmName="SHA-512" hashValue="ofwfRTKJIoUqy0H1LBEYNbmHUB6nKM+KAtkuzIos5gS0XmIhYdVwBeMuNalzV2LLi+Xxk/Oa65xgBJl5dqo7QQ==" saltValue="F3cBeENBY0SJ4070emK/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231</v>
      </c>
      <c r="C5" s="597"/>
      <c r="D5" s="597"/>
      <c r="E5" s="597"/>
      <c r="F5" s="597"/>
      <c r="G5" s="597"/>
      <c r="H5" s="597"/>
      <c r="I5" s="597"/>
      <c r="J5" s="597"/>
      <c r="K5" s="597"/>
      <c r="L5" s="597"/>
      <c r="M5" s="597"/>
      <c r="N5" s="597"/>
      <c r="O5" s="597"/>
      <c r="P5" s="597"/>
      <c r="Q5" s="598"/>
      <c r="R5" s="599">
        <v>27416999</v>
      </c>
      <c r="S5" s="600"/>
      <c r="T5" s="600"/>
      <c r="U5" s="600"/>
      <c r="V5" s="600"/>
      <c r="W5" s="600"/>
      <c r="X5" s="600"/>
      <c r="Y5" s="601"/>
      <c r="Z5" s="602">
        <v>30.1</v>
      </c>
      <c r="AA5" s="602"/>
      <c r="AB5" s="602"/>
      <c r="AC5" s="602"/>
      <c r="AD5" s="603">
        <v>25851066</v>
      </c>
      <c r="AE5" s="603"/>
      <c r="AF5" s="603"/>
      <c r="AG5" s="603"/>
      <c r="AH5" s="603"/>
      <c r="AI5" s="603"/>
      <c r="AJ5" s="603"/>
      <c r="AK5" s="603"/>
      <c r="AL5" s="604">
        <v>53.4</v>
      </c>
      <c r="AM5" s="605"/>
      <c r="AN5" s="605"/>
      <c r="AO5" s="606"/>
      <c r="AP5" s="596" t="s">
        <v>232</v>
      </c>
      <c r="AQ5" s="597"/>
      <c r="AR5" s="597"/>
      <c r="AS5" s="597"/>
      <c r="AT5" s="597"/>
      <c r="AU5" s="597"/>
      <c r="AV5" s="597"/>
      <c r="AW5" s="597"/>
      <c r="AX5" s="597"/>
      <c r="AY5" s="597"/>
      <c r="AZ5" s="597"/>
      <c r="BA5" s="597"/>
      <c r="BB5" s="597"/>
      <c r="BC5" s="597"/>
      <c r="BD5" s="597"/>
      <c r="BE5" s="597"/>
      <c r="BF5" s="598"/>
      <c r="BG5" s="610">
        <v>25792053</v>
      </c>
      <c r="BH5" s="611"/>
      <c r="BI5" s="611"/>
      <c r="BJ5" s="611"/>
      <c r="BK5" s="611"/>
      <c r="BL5" s="611"/>
      <c r="BM5" s="611"/>
      <c r="BN5" s="612"/>
      <c r="BO5" s="613">
        <v>94.1</v>
      </c>
      <c r="BP5" s="613"/>
      <c r="BQ5" s="613"/>
      <c r="BR5" s="613"/>
      <c r="BS5" s="614">
        <v>571863</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15">
      <c r="B6" s="607" t="s">
        <v>236</v>
      </c>
      <c r="C6" s="608"/>
      <c r="D6" s="608"/>
      <c r="E6" s="608"/>
      <c r="F6" s="608"/>
      <c r="G6" s="608"/>
      <c r="H6" s="608"/>
      <c r="I6" s="608"/>
      <c r="J6" s="608"/>
      <c r="K6" s="608"/>
      <c r="L6" s="608"/>
      <c r="M6" s="608"/>
      <c r="N6" s="608"/>
      <c r="O6" s="608"/>
      <c r="P6" s="608"/>
      <c r="Q6" s="609"/>
      <c r="R6" s="610">
        <v>713484</v>
      </c>
      <c r="S6" s="611"/>
      <c r="T6" s="611"/>
      <c r="U6" s="611"/>
      <c r="V6" s="611"/>
      <c r="W6" s="611"/>
      <c r="X6" s="611"/>
      <c r="Y6" s="612"/>
      <c r="Z6" s="613">
        <v>0.8</v>
      </c>
      <c r="AA6" s="613"/>
      <c r="AB6" s="613"/>
      <c r="AC6" s="613"/>
      <c r="AD6" s="614">
        <v>713484</v>
      </c>
      <c r="AE6" s="614"/>
      <c r="AF6" s="614"/>
      <c r="AG6" s="614"/>
      <c r="AH6" s="614"/>
      <c r="AI6" s="614"/>
      <c r="AJ6" s="614"/>
      <c r="AK6" s="614"/>
      <c r="AL6" s="615">
        <v>1.5</v>
      </c>
      <c r="AM6" s="616"/>
      <c r="AN6" s="616"/>
      <c r="AO6" s="617"/>
      <c r="AP6" s="607" t="s">
        <v>237</v>
      </c>
      <c r="AQ6" s="608"/>
      <c r="AR6" s="608"/>
      <c r="AS6" s="608"/>
      <c r="AT6" s="608"/>
      <c r="AU6" s="608"/>
      <c r="AV6" s="608"/>
      <c r="AW6" s="608"/>
      <c r="AX6" s="608"/>
      <c r="AY6" s="608"/>
      <c r="AZ6" s="608"/>
      <c r="BA6" s="608"/>
      <c r="BB6" s="608"/>
      <c r="BC6" s="608"/>
      <c r="BD6" s="608"/>
      <c r="BE6" s="608"/>
      <c r="BF6" s="609"/>
      <c r="BG6" s="610">
        <v>25792053</v>
      </c>
      <c r="BH6" s="611"/>
      <c r="BI6" s="611"/>
      <c r="BJ6" s="611"/>
      <c r="BK6" s="611"/>
      <c r="BL6" s="611"/>
      <c r="BM6" s="611"/>
      <c r="BN6" s="612"/>
      <c r="BO6" s="613">
        <v>94.1</v>
      </c>
      <c r="BP6" s="613"/>
      <c r="BQ6" s="613"/>
      <c r="BR6" s="613"/>
      <c r="BS6" s="614">
        <v>571863</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427437</v>
      </c>
      <c r="CS6" s="611"/>
      <c r="CT6" s="611"/>
      <c r="CU6" s="611"/>
      <c r="CV6" s="611"/>
      <c r="CW6" s="611"/>
      <c r="CX6" s="611"/>
      <c r="CY6" s="612"/>
      <c r="CZ6" s="604">
        <v>0.5</v>
      </c>
      <c r="DA6" s="605"/>
      <c r="DB6" s="605"/>
      <c r="DC6" s="621"/>
      <c r="DD6" s="619" t="s">
        <v>239</v>
      </c>
      <c r="DE6" s="611"/>
      <c r="DF6" s="611"/>
      <c r="DG6" s="611"/>
      <c r="DH6" s="611"/>
      <c r="DI6" s="611"/>
      <c r="DJ6" s="611"/>
      <c r="DK6" s="611"/>
      <c r="DL6" s="611"/>
      <c r="DM6" s="611"/>
      <c r="DN6" s="611"/>
      <c r="DO6" s="611"/>
      <c r="DP6" s="612"/>
      <c r="DQ6" s="619">
        <v>426527</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19052</v>
      </c>
      <c r="S7" s="611"/>
      <c r="T7" s="611"/>
      <c r="U7" s="611"/>
      <c r="V7" s="611"/>
      <c r="W7" s="611"/>
      <c r="X7" s="611"/>
      <c r="Y7" s="612"/>
      <c r="Z7" s="613">
        <v>0</v>
      </c>
      <c r="AA7" s="613"/>
      <c r="AB7" s="613"/>
      <c r="AC7" s="613"/>
      <c r="AD7" s="614">
        <v>19052</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12160127</v>
      </c>
      <c r="BH7" s="611"/>
      <c r="BI7" s="611"/>
      <c r="BJ7" s="611"/>
      <c r="BK7" s="611"/>
      <c r="BL7" s="611"/>
      <c r="BM7" s="611"/>
      <c r="BN7" s="612"/>
      <c r="BO7" s="613">
        <v>44.4</v>
      </c>
      <c r="BP7" s="613"/>
      <c r="BQ7" s="613"/>
      <c r="BR7" s="613"/>
      <c r="BS7" s="614">
        <v>571863</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12384293</v>
      </c>
      <c r="CS7" s="611"/>
      <c r="CT7" s="611"/>
      <c r="CU7" s="611"/>
      <c r="CV7" s="611"/>
      <c r="CW7" s="611"/>
      <c r="CX7" s="611"/>
      <c r="CY7" s="612"/>
      <c r="CZ7" s="613">
        <v>13.8</v>
      </c>
      <c r="DA7" s="613"/>
      <c r="DB7" s="613"/>
      <c r="DC7" s="613"/>
      <c r="DD7" s="619">
        <v>2072137</v>
      </c>
      <c r="DE7" s="611"/>
      <c r="DF7" s="611"/>
      <c r="DG7" s="611"/>
      <c r="DH7" s="611"/>
      <c r="DI7" s="611"/>
      <c r="DJ7" s="611"/>
      <c r="DK7" s="611"/>
      <c r="DL7" s="611"/>
      <c r="DM7" s="611"/>
      <c r="DN7" s="611"/>
      <c r="DO7" s="611"/>
      <c r="DP7" s="612"/>
      <c r="DQ7" s="619">
        <v>9677618</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137360</v>
      </c>
      <c r="S8" s="611"/>
      <c r="T8" s="611"/>
      <c r="U8" s="611"/>
      <c r="V8" s="611"/>
      <c r="W8" s="611"/>
      <c r="X8" s="611"/>
      <c r="Y8" s="612"/>
      <c r="Z8" s="613">
        <v>0.2</v>
      </c>
      <c r="AA8" s="613"/>
      <c r="AB8" s="613"/>
      <c r="AC8" s="613"/>
      <c r="AD8" s="614">
        <v>137360</v>
      </c>
      <c r="AE8" s="614"/>
      <c r="AF8" s="614"/>
      <c r="AG8" s="614"/>
      <c r="AH8" s="614"/>
      <c r="AI8" s="614"/>
      <c r="AJ8" s="614"/>
      <c r="AK8" s="614"/>
      <c r="AL8" s="615">
        <v>0.3</v>
      </c>
      <c r="AM8" s="616"/>
      <c r="AN8" s="616"/>
      <c r="AO8" s="617"/>
      <c r="AP8" s="607" t="s">
        <v>244</v>
      </c>
      <c r="AQ8" s="608"/>
      <c r="AR8" s="608"/>
      <c r="AS8" s="608"/>
      <c r="AT8" s="608"/>
      <c r="AU8" s="608"/>
      <c r="AV8" s="608"/>
      <c r="AW8" s="608"/>
      <c r="AX8" s="608"/>
      <c r="AY8" s="608"/>
      <c r="AZ8" s="608"/>
      <c r="BA8" s="608"/>
      <c r="BB8" s="608"/>
      <c r="BC8" s="608"/>
      <c r="BD8" s="608"/>
      <c r="BE8" s="608"/>
      <c r="BF8" s="609"/>
      <c r="BG8" s="610">
        <v>337635</v>
      </c>
      <c r="BH8" s="611"/>
      <c r="BI8" s="611"/>
      <c r="BJ8" s="611"/>
      <c r="BK8" s="611"/>
      <c r="BL8" s="611"/>
      <c r="BM8" s="611"/>
      <c r="BN8" s="612"/>
      <c r="BO8" s="613">
        <v>1.2</v>
      </c>
      <c r="BP8" s="613"/>
      <c r="BQ8" s="613"/>
      <c r="BR8" s="613"/>
      <c r="BS8" s="614" t="s">
        <v>239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32690651</v>
      </c>
      <c r="CS8" s="611"/>
      <c r="CT8" s="611"/>
      <c r="CU8" s="611"/>
      <c r="CV8" s="611"/>
      <c r="CW8" s="611"/>
      <c r="CX8" s="611"/>
      <c r="CY8" s="612"/>
      <c r="CZ8" s="613">
        <v>36.299999999999997</v>
      </c>
      <c r="DA8" s="613"/>
      <c r="DB8" s="613"/>
      <c r="DC8" s="613"/>
      <c r="DD8" s="619">
        <v>606841</v>
      </c>
      <c r="DE8" s="611"/>
      <c r="DF8" s="611"/>
      <c r="DG8" s="611"/>
      <c r="DH8" s="611"/>
      <c r="DI8" s="611"/>
      <c r="DJ8" s="611"/>
      <c r="DK8" s="611"/>
      <c r="DL8" s="611"/>
      <c r="DM8" s="611"/>
      <c r="DN8" s="611"/>
      <c r="DO8" s="611"/>
      <c r="DP8" s="612"/>
      <c r="DQ8" s="619">
        <v>15612771</v>
      </c>
      <c r="DR8" s="611"/>
      <c r="DS8" s="611"/>
      <c r="DT8" s="611"/>
      <c r="DU8" s="611"/>
      <c r="DV8" s="611"/>
      <c r="DW8" s="611"/>
      <c r="DX8" s="611"/>
      <c r="DY8" s="611"/>
      <c r="DZ8" s="611"/>
      <c r="EA8" s="611"/>
      <c r="EB8" s="611"/>
      <c r="EC8" s="620"/>
    </row>
    <row r="9" spans="2:143" ht="11.25" customHeight="1" x14ac:dyDescent="0.15">
      <c r="B9" s="607" t="s">
        <v>246</v>
      </c>
      <c r="C9" s="608"/>
      <c r="D9" s="608"/>
      <c r="E9" s="608"/>
      <c r="F9" s="608"/>
      <c r="G9" s="608"/>
      <c r="H9" s="608"/>
      <c r="I9" s="608"/>
      <c r="J9" s="608"/>
      <c r="K9" s="608"/>
      <c r="L9" s="608"/>
      <c r="M9" s="608"/>
      <c r="N9" s="608"/>
      <c r="O9" s="608"/>
      <c r="P9" s="608"/>
      <c r="Q9" s="609"/>
      <c r="R9" s="610">
        <v>101455</v>
      </c>
      <c r="S9" s="611"/>
      <c r="T9" s="611"/>
      <c r="U9" s="611"/>
      <c r="V9" s="611"/>
      <c r="W9" s="611"/>
      <c r="X9" s="611"/>
      <c r="Y9" s="612"/>
      <c r="Z9" s="613">
        <v>0.1</v>
      </c>
      <c r="AA9" s="613"/>
      <c r="AB9" s="613"/>
      <c r="AC9" s="613"/>
      <c r="AD9" s="614">
        <v>101455</v>
      </c>
      <c r="AE9" s="614"/>
      <c r="AF9" s="614"/>
      <c r="AG9" s="614"/>
      <c r="AH9" s="614"/>
      <c r="AI9" s="614"/>
      <c r="AJ9" s="614"/>
      <c r="AK9" s="614"/>
      <c r="AL9" s="615">
        <v>0.2</v>
      </c>
      <c r="AM9" s="616"/>
      <c r="AN9" s="616"/>
      <c r="AO9" s="617"/>
      <c r="AP9" s="607" t="s">
        <v>247</v>
      </c>
      <c r="AQ9" s="608"/>
      <c r="AR9" s="608"/>
      <c r="AS9" s="608"/>
      <c r="AT9" s="608"/>
      <c r="AU9" s="608"/>
      <c r="AV9" s="608"/>
      <c r="AW9" s="608"/>
      <c r="AX9" s="608"/>
      <c r="AY9" s="608"/>
      <c r="AZ9" s="608"/>
      <c r="BA9" s="608"/>
      <c r="BB9" s="608"/>
      <c r="BC9" s="608"/>
      <c r="BD9" s="608"/>
      <c r="BE9" s="608"/>
      <c r="BF9" s="609"/>
      <c r="BG9" s="610">
        <v>9696715</v>
      </c>
      <c r="BH9" s="611"/>
      <c r="BI9" s="611"/>
      <c r="BJ9" s="611"/>
      <c r="BK9" s="611"/>
      <c r="BL9" s="611"/>
      <c r="BM9" s="611"/>
      <c r="BN9" s="612"/>
      <c r="BO9" s="613">
        <v>35.4</v>
      </c>
      <c r="BP9" s="613"/>
      <c r="BQ9" s="613"/>
      <c r="BR9" s="613"/>
      <c r="BS9" s="614" t="s">
        <v>239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7645671</v>
      </c>
      <c r="CS9" s="611"/>
      <c r="CT9" s="611"/>
      <c r="CU9" s="611"/>
      <c r="CV9" s="611"/>
      <c r="CW9" s="611"/>
      <c r="CX9" s="611"/>
      <c r="CY9" s="612"/>
      <c r="CZ9" s="613">
        <v>8.5</v>
      </c>
      <c r="DA9" s="613"/>
      <c r="DB9" s="613"/>
      <c r="DC9" s="613"/>
      <c r="DD9" s="619">
        <v>819400</v>
      </c>
      <c r="DE9" s="611"/>
      <c r="DF9" s="611"/>
      <c r="DG9" s="611"/>
      <c r="DH9" s="611"/>
      <c r="DI9" s="611"/>
      <c r="DJ9" s="611"/>
      <c r="DK9" s="611"/>
      <c r="DL9" s="611"/>
      <c r="DM9" s="611"/>
      <c r="DN9" s="611"/>
      <c r="DO9" s="611"/>
      <c r="DP9" s="612"/>
      <c r="DQ9" s="619">
        <v>4880683</v>
      </c>
      <c r="DR9" s="611"/>
      <c r="DS9" s="611"/>
      <c r="DT9" s="611"/>
      <c r="DU9" s="611"/>
      <c r="DV9" s="611"/>
      <c r="DW9" s="611"/>
      <c r="DX9" s="611"/>
      <c r="DY9" s="611"/>
      <c r="DZ9" s="611"/>
      <c r="EA9" s="611"/>
      <c r="EB9" s="611"/>
      <c r="EC9" s="620"/>
    </row>
    <row r="10" spans="2:143" ht="11.25" customHeight="1" x14ac:dyDescent="0.15">
      <c r="B10" s="607" t="s">
        <v>249</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239</v>
      </c>
      <c r="AA10" s="613"/>
      <c r="AB10" s="613"/>
      <c r="AC10" s="613"/>
      <c r="AD10" s="614" t="s">
        <v>140</v>
      </c>
      <c r="AE10" s="614"/>
      <c r="AF10" s="614"/>
      <c r="AG10" s="614"/>
      <c r="AH10" s="614"/>
      <c r="AI10" s="614"/>
      <c r="AJ10" s="614"/>
      <c r="AK10" s="614"/>
      <c r="AL10" s="615" t="s">
        <v>239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694814</v>
      </c>
      <c r="BH10" s="611"/>
      <c r="BI10" s="611"/>
      <c r="BJ10" s="611"/>
      <c r="BK10" s="611"/>
      <c r="BL10" s="611"/>
      <c r="BM10" s="611"/>
      <c r="BN10" s="612"/>
      <c r="BO10" s="613">
        <v>2.5</v>
      </c>
      <c r="BP10" s="613"/>
      <c r="BQ10" s="613"/>
      <c r="BR10" s="613"/>
      <c r="BS10" s="614" t="s">
        <v>140</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118671</v>
      </c>
      <c r="CS10" s="611"/>
      <c r="CT10" s="611"/>
      <c r="CU10" s="611"/>
      <c r="CV10" s="611"/>
      <c r="CW10" s="611"/>
      <c r="CX10" s="611"/>
      <c r="CY10" s="612"/>
      <c r="CZ10" s="613">
        <v>0.1</v>
      </c>
      <c r="DA10" s="613"/>
      <c r="DB10" s="613"/>
      <c r="DC10" s="613"/>
      <c r="DD10" s="619">
        <v>103</v>
      </c>
      <c r="DE10" s="611"/>
      <c r="DF10" s="611"/>
      <c r="DG10" s="611"/>
      <c r="DH10" s="611"/>
      <c r="DI10" s="611"/>
      <c r="DJ10" s="611"/>
      <c r="DK10" s="611"/>
      <c r="DL10" s="611"/>
      <c r="DM10" s="611"/>
      <c r="DN10" s="611"/>
      <c r="DO10" s="611"/>
      <c r="DP10" s="612"/>
      <c r="DQ10" s="619">
        <v>68885</v>
      </c>
      <c r="DR10" s="611"/>
      <c r="DS10" s="611"/>
      <c r="DT10" s="611"/>
      <c r="DU10" s="611"/>
      <c r="DV10" s="611"/>
      <c r="DW10" s="611"/>
      <c r="DX10" s="611"/>
      <c r="DY10" s="611"/>
      <c r="DZ10" s="611"/>
      <c r="EA10" s="611"/>
      <c r="EB10" s="611"/>
      <c r="EC10" s="620"/>
    </row>
    <row r="11" spans="2:143" ht="11.25" customHeight="1" x14ac:dyDescent="0.15">
      <c r="B11" s="607" t="s">
        <v>252</v>
      </c>
      <c r="C11" s="608"/>
      <c r="D11" s="608"/>
      <c r="E11" s="608"/>
      <c r="F11" s="608"/>
      <c r="G11" s="608"/>
      <c r="H11" s="608"/>
      <c r="I11" s="608"/>
      <c r="J11" s="608"/>
      <c r="K11" s="608"/>
      <c r="L11" s="608"/>
      <c r="M11" s="608"/>
      <c r="N11" s="608"/>
      <c r="O11" s="608"/>
      <c r="P11" s="608"/>
      <c r="Q11" s="609"/>
      <c r="R11" s="610">
        <v>4772017</v>
      </c>
      <c r="S11" s="611"/>
      <c r="T11" s="611"/>
      <c r="U11" s="611"/>
      <c r="V11" s="611"/>
      <c r="W11" s="611"/>
      <c r="X11" s="611"/>
      <c r="Y11" s="612"/>
      <c r="Z11" s="615">
        <v>5.2</v>
      </c>
      <c r="AA11" s="616"/>
      <c r="AB11" s="616"/>
      <c r="AC11" s="622"/>
      <c r="AD11" s="619">
        <v>4772017</v>
      </c>
      <c r="AE11" s="611"/>
      <c r="AF11" s="611"/>
      <c r="AG11" s="611"/>
      <c r="AH11" s="611"/>
      <c r="AI11" s="611"/>
      <c r="AJ11" s="611"/>
      <c r="AK11" s="612"/>
      <c r="AL11" s="615">
        <v>9.9</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1430963</v>
      </c>
      <c r="BH11" s="611"/>
      <c r="BI11" s="611"/>
      <c r="BJ11" s="611"/>
      <c r="BK11" s="611"/>
      <c r="BL11" s="611"/>
      <c r="BM11" s="611"/>
      <c r="BN11" s="612"/>
      <c r="BO11" s="613">
        <v>5.2</v>
      </c>
      <c r="BP11" s="613"/>
      <c r="BQ11" s="613"/>
      <c r="BR11" s="613"/>
      <c r="BS11" s="614">
        <v>571863</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3912140</v>
      </c>
      <c r="CS11" s="611"/>
      <c r="CT11" s="611"/>
      <c r="CU11" s="611"/>
      <c r="CV11" s="611"/>
      <c r="CW11" s="611"/>
      <c r="CX11" s="611"/>
      <c r="CY11" s="612"/>
      <c r="CZ11" s="613">
        <v>4.3</v>
      </c>
      <c r="DA11" s="613"/>
      <c r="DB11" s="613"/>
      <c r="DC11" s="613"/>
      <c r="DD11" s="619">
        <v>1574961</v>
      </c>
      <c r="DE11" s="611"/>
      <c r="DF11" s="611"/>
      <c r="DG11" s="611"/>
      <c r="DH11" s="611"/>
      <c r="DI11" s="611"/>
      <c r="DJ11" s="611"/>
      <c r="DK11" s="611"/>
      <c r="DL11" s="611"/>
      <c r="DM11" s="611"/>
      <c r="DN11" s="611"/>
      <c r="DO11" s="611"/>
      <c r="DP11" s="612"/>
      <c r="DQ11" s="619">
        <v>2173586</v>
      </c>
      <c r="DR11" s="611"/>
      <c r="DS11" s="611"/>
      <c r="DT11" s="611"/>
      <c r="DU11" s="611"/>
      <c r="DV11" s="611"/>
      <c r="DW11" s="611"/>
      <c r="DX11" s="611"/>
      <c r="DY11" s="611"/>
      <c r="DZ11" s="611"/>
      <c r="EA11" s="611"/>
      <c r="EB11" s="611"/>
      <c r="EC11" s="620"/>
    </row>
    <row r="12" spans="2:143" ht="11.25" customHeight="1" x14ac:dyDescent="0.15">
      <c r="B12" s="607" t="s">
        <v>255</v>
      </c>
      <c r="C12" s="608"/>
      <c r="D12" s="608"/>
      <c r="E12" s="608"/>
      <c r="F12" s="608"/>
      <c r="G12" s="608"/>
      <c r="H12" s="608"/>
      <c r="I12" s="608"/>
      <c r="J12" s="608"/>
      <c r="K12" s="608"/>
      <c r="L12" s="608"/>
      <c r="M12" s="608"/>
      <c r="N12" s="608"/>
      <c r="O12" s="608"/>
      <c r="P12" s="608"/>
      <c r="Q12" s="609"/>
      <c r="R12" s="610">
        <v>56264</v>
      </c>
      <c r="S12" s="611"/>
      <c r="T12" s="611"/>
      <c r="U12" s="611"/>
      <c r="V12" s="611"/>
      <c r="W12" s="611"/>
      <c r="X12" s="611"/>
      <c r="Y12" s="612"/>
      <c r="Z12" s="613">
        <v>0.1</v>
      </c>
      <c r="AA12" s="613"/>
      <c r="AB12" s="613"/>
      <c r="AC12" s="613"/>
      <c r="AD12" s="614">
        <v>56264</v>
      </c>
      <c r="AE12" s="614"/>
      <c r="AF12" s="614"/>
      <c r="AG12" s="614"/>
      <c r="AH12" s="614"/>
      <c r="AI12" s="614"/>
      <c r="AJ12" s="614"/>
      <c r="AK12" s="614"/>
      <c r="AL12" s="615">
        <v>0.1</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11736050</v>
      </c>
      <c r="BH12" s="611"/>
      <c r="BI12" s="611"/>
      <c r="BJ12" s="611"/>
      <c r="BK12" s="611"/>
      <c r="BL12" s="611"/>
      <c r="BM12" s="611"/>
      <c r="BN12" s="612"/>
      <c r="BO12" s="613">
        <v>42.8</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4654705</v>
      </c>
      <c r="CS12" s="611"/>
      <c r="CT12" s="611"/>
      <c r="CU12" s="611"/>
      <c r="CV12" s="611"/>
      <c r="CW12" s="611"/>
      <c r="CX12" s="611"/>
      <c r="CY12" s="612"/>
      <c r="CZ12" s="613">
        <v>5.2</v>
      </c>
      <c r="DA12" s="613"/>
      <c r="DB12" s="613"/>
      <c r="DC12" s="613"/>
      <c r="DD12" s="619">
        <v>47673</v>
      </c>
      <c r="DE12" s="611"/>
      <c r="DF12" s="611"/>
      <c r="DG12" s="611"/>
      <c r="DH12" s="611"/>
      <c r="DI12" s="611"/>
      <c r="DJ12" s="611"/>
      <c r="DK12" s="611"/>
      <c r="DL12" s="611"/>
      <c r="DM12" s="611"/>
      <c r="DN12" s="611"/>
      <c r="DO12" s="611"/>
      <c r="DP12" s="612"/>
      <c r="DQ12" s="619">
        <v>3049566</v>
      </c>
      <c r="DR12" s="611"/>
      <c r="DS12" s="611"/>
      <c r="DT12" s="611"/>
      <c r="DU12" s="611"/>
      <c r="DV12" s="611"/>
      <c r="DW12" s="611"/>
      <c r="DX12" s="611"/>
      <c r="DY12" s="611"/>
      <c r="DZ12" s="611"/>
      <c r="EA12" s="611"/>
      <c r="EB12" s="611"/>
      <c r="EC12" s="620"/>
    </row>
    <row r="13" spans="2:143" ht="11.25" customHeight="1" x14ac:dyDescent="0.15">
      <c r="B13" s="607" t="s">
        <v>258</v>
      </c>
      <c r="C13" s="608"/>
      <c r="D13" s="608"/>
      <c r="E13" s="608"/>
      <c r="F13" s="608"/>
      <c r="G13" s="608"/>
      <c r="H13" s="608"/>
      <c r="I13" s="608"/>
      <c r="J13" s="608"/>
      <c r="K13" s="608"/>
      <c r="L13" s="608"/>
      <c r="M13" s="608"/>
      <c r="N13" s="608"/>
      <c r="O13" s="608"/>
      <c r="P13" s="608"/>
      <c r="Q13" s="609"/>
      <c r="R13" s="610" t="s">
        <v>140</v>
      </c>
      <c r="S13" s="611"/>
      <c r="T13" s="611"/>
      <c r="U13" s="611"/>
      <c r="V13" s="611"/>
      <c r="W13" s="611"/>
      <c r="X13" s="611"/>
      <c r="Y13" s="612"/>
      <c r="Z13" s="613" t="s">
        <v>239</v>
      </c>
      <c r="AA13" s="613"/>
      <c r="AB13" s="613"/>
      <c r="AC13" s="613"/>
      <c r="AD13" s="614" t="s">
        <v>239</v>
      </c>
      <c r="AE13" s="614"/>
      <c r="AF13" s="614"/>
      <c r="AG13" s="614"/>
      <c r="AH13" s="614"/>
      <c r="AI13" s="614"/>
      <c r="AJ13" s="614"/>
      <c r="AK13" s="614"/>
      <c r="AL13" s="615" t="s">
        <v>239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11635074</v>
      </c>
      <c r="BH13" s="611"/>
      <c r="BI13" s="611"/>
      <c r="BJ13" s="611"/>
      <c r="BK13" s="611"/>
      <c r="BL13" s="611"/>
      <c r="BM13" s="611"/>
      <c r="BN13" s="612"/>
      <c r="BO13" s="613">
        <v>42.4</v>
      </c>
      <c r="BP13" s="613"/>
      <c r="BQ13" s="613"/>
      <c r="BR13" s="613"/>
      <c r="BS13" s="614" t="s">
        <v>140</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7583566</v>
      </c>
      <c r="CS13" s="611"/>
      <c r="CT13" s="611"/>
      <c r="CU13" s="611"/>
      <c r="CV13" s="611"/>
      <c r="CW13" s="611"/>
      <c r="CX13" s="611"/>
      <c r="CY13" s="612"/>
      <c r="CZ13" s="613">
        <v>8.4</v>
      </c>
      <c r="DA13" s="613"/>
      <c r="DB13" s="613"/>
      <c r="DC13" s="613"/>
      <c r="DD13" s="619">
        <v>3433307</v>
      </c>
      <c r="DE13" s="611"/>
      <c r="DF13" s="611"/>
      <c r="DG13" s="611"/>
      <c r="DH13" s="611"/>
      <c r="DI13" s="611"/>
      <c r="DJ13" s="611"/>
      <c r="DK13" s="611"/>
      <c r="DL13" s="611"/>
      <c r="DM13" s="611"/>
      <c r="DN13" s="611"/>
      <c r="DO13" s="611"/>
      <c r="DP13" s="612"/>
      <c r="DQ13" s="619">
        <v>4958013</v>
      </c>
      <c r="DR13" s="611"/>
      <c r="DS13" s="611"/>
      <c r="DT13" s="611"/>
      <c r="DU13" s="611"/>
      <c r="DV13" s="611"/>
      <c r="DW13" s="611"/>
      <c r="DX13" s="611"/>
      <c r="DY13" s="611"/>
      <c r="DZ13" s="611"/>
      <c r="EA13" s="611"/>
      <c r="EB13" s="611"/>
      <c r="EC13" s="620"/>
    </row>
    <row r="14" spans="2:143" ht="11.25" customHeight="1" x14ac:dyDescent="0.15">
      <c r="B14" s="607" t="s">
        <v>261</v>
      </c>
      <c r="C14" s="608"/>
      <c r="D14" s="608"/>
      <c r="E14" s="608"/>
      <c r="F14" s="608"/>
      <c r="G14" s="608"/>
      <c r="H14" s="608"/>
      <c r="I14" s="608"/>
      <c r="J14" s="608"/>
      <c r="K14" s="608"/>
      <c r="L14" s="608"/>
      <c r="M14" s="608"/>
      <c r="N14" s="608"/>
      <c r="O14" s="608"/>
      <c r="P14" s="608"/>
      <c r="Q14" s="609"/>
      <c r="R14" s="610" t="s">
        <v>140</v>
      </c>
      <c r="S14" s="611"/>
      <c r="T14" s="611"/>
      <c r="U14" s="611"/>
      <c r="V14" s="611"/>
      <c r="W14" s="611"/>
      <c r="X14" s="611"/>
      <c r="Y14" s="612"/>
      <c r="Z14" s="613" t="s">
        <v>140</v>
      </c>
      <c r="AA14" s="613"/>
      <c r="AB14" s="613"/>
      <c r="AC14" s="613"/>
      <c r="AD14" s="614" t="s">
        <v>262</v>
      </c>
      <c r="AE14" s="614"/>
      <c r="AF14" s="614"/>
      <c r="AG14" s="614"/>
      <c r="AH14" s="614"/>
      <c r="AI14" s="614"/>
      <c r="AJ14" s="614"/>
      <c r="AK14" s="614"/>
      <c r="AL14" s="615" t="s">
        <v>239</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659411</v>
      </c>
      <c r="BH14" s="611"/>
      <c r="BI14" s="611"/>
      <c r="BJ14" s="611"/>
      <c r="BK14" s="611"/>
      <c r="BL14" s="611"/>
      <c r="BM14" s="611"/>
      <c r="BN14" s="612"/>
      <c r="BO14" s="613">
        <v>2.4</v>
      </c>
      <c r="BP14" s="613"/>
      <c r="BQ14" s="613"/>
      <c r="BR14" s="613"/>
      <c r="BS14" s="614" t="s">
        <v>140</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2937417</v>
      </c>
      <c r="CS14" s="611"/>
      <c r="CT14" s="611"/>
      <c r="CU14" s="611"/>
      <c r="CV14" s="611"/>
      <c r="CW14" s="611"/>
      <c r="CX14" s="611"/>
      <c r="CY14" s="612"/>
      <c r="CZ14" s="613">
        <v>3.3</v>
      </c>
      <c r="DA14" s="613"/>
      <c r="DB14" s="613"/>
      <c r="DC14" s="613"/>
      <c r="DD14" s="619">
        <v>341579</v>
      </c>
      <c r="DE14" s="611"/>
      <c r="DF14" s="611"/>
      <c r="DG14" s="611"/>
      <c r="DH14" s="611"/>
      <c r="DI14" s="611"/>
      <c r="DJ14" s="611"/>
      <c r="DK14" s="611"/>
      <c r="DL14" s="611"/>
      <c r="DM14" s="611"/>
      <c r="DN14" s="611"/>
      <c r="DO14" s="611"/>
      <c r="DP14" s="612"/>
      <c r="DQ14" s="619">
        <v>2558690</v>
      </c>
      <c r="DR14" s="611"/>
      <c r="DS14" s="611"/>
      <c r="DT14" s="611"/>
      <c r="DU14" s="611"/>
      <c r="DV14" s="611"/>
      <c r="DW14" s="611"/>
      <c r="DX14" s="611"/>
      <c r="DY14" s="611"/>
      <c r="DZ14" s="611"/>
      <c r="EA14" s="611"/>
      <c r="EB14" s="611"/>
      <c r="EC14" s="620"/>
    </row>
    <row r="15" spans="2:143" ht="11.25" customHeight="1" x14ac:dyDescent="0.15">
      <c r="B15" s="607" t="s">
        <v>265</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140</v>
      </c>
      <c r="AA15" s="613"/>
      <c r="AB15" s="613"/>
      <c r="AC15" s="613"/>
      <c r="AD15" s="614" t="s">
        <v>239</v>
      </c>
      <c r="AE15" s="614"/>
      <c r="AF15" s="614"/>
      <c r="AG15" s="614"/>
      <c r="AH15" s="614"/>
      <c r="AI15" s="614"/>
      <c r="AJ15" s="614"/>
      <c r="AK15" s="614"/>
      <c r="AL15" s="615" t="s">
        <v>239</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1236465</v>
      </c>
      <c r="BH15" s="611"/>
      <c r="BI15" s="611"/>
      <c r="BJ15" s="611"/>
      <c r="BK15" s="611"/>
      <c r="BL15" s="611"/>
      <c r="BM15" s="611"/>
      <c r="BN15" s="612"/>
      <c r="BO15" s="613">
        <v>4.5</v>
      </c>
      <c r="BP15" s="613"/>
      <c r="BQ15" s="613"/>
      <c r="BR15" s="613"/>
      <c r="BS15" s="614" t="s">
        <v>140</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7207028</v>
      </c>
      <c r="CS15" s="611"/>
      <c r="CT15" s="611"/>
      <c r="CU15" s="611"/>
      <c r="CV15" s="611"/>
      <c r="CW15" s="611"/>
      <c r="CX15" s="611"/>
      <c r="CY15" s="612"/>
      <c r="CZ15" s="613">
        <v>8</v>
      </c>
      <c r="DA15" s="613"/>
      <c r="DB15" s="613"/>
      <c r="DC15" s="613"/>
      <c r="DD15" s="619">
        <v>2115678</v>
      </c>
      <c r="DE15" s="611"/>
      <c r="DF15" s="611"/>
      <c r="DG15" s="611"/>
      <c r="DH15" s="611"/>
      <c r="DI15" s="611"/>
      <c r="DJ15" s="611"/>
      <c r="DK15" s="611"/>
      <c r="DL15" s="611"/>
      <c r="DM15" s="611"/>
      <c r="DN15" s="611"/>
      <c r="DO15" s="611"/>
      <c r="DP15" s="612"/>
      <c r="DQ15" s="619">
        <v>4420162</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70217</v>
      </c>
      <c r="S16" s="611"/>
      <c r="T16" s="611"/>
      <c r="U16" s="611"/>
      <c r="V16" s="611"/>
      <c r="W16" s="611"/>
      <c r="X16" s="611"/>
      <c r="Y16" s="612"/>
      <c r="Z16" s="613">
        <v>0.1</v>
      </c>
      <c r="AA16" s="613"/>
      <c r="AB16" s="613"/>
      <c r="AC16" s="613"/>
      <c r="AD16" s="614">
        <v>70217</v>
      </c>
      <c r="AE16" s="614"/>
      <c r="AF16" s="614"/>
      <c r="AG16" s="614"/>
      <c r="AH16" s="614"/>
      <c r="AI16" s="614"/>
      <c r="AJ16" s="614"/>
      <c r="AK16" s="614"/>
      <c r="AL16" s="615">
        <v>0.1</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262</v>
      </c>
      <c r="BH16" s="611"/>
      <c r="BI16" s="611"/>
      <c r="BJ16" s="611"/>
      <c r="BK16" s="611"/>
      <c r="BL16" s="611"/>
      <c r="BM16" s="611"/>
      <c r="BN16" s="612"/>
      <c r="BO16" s="613" t="s">
        <v>239</v>
      </c>
      <c r="BP16" s="613"/>
      <c r="BQ16" s="613"/>
      <c r="BR16" s="613"/>
      <c r="BS16" s="614" t="s">
        <v>140</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215609</v>
      </c>
      <c r="CS16" s="611"/>
      <c r="CT16" s="611"/>
      <c r="CU16" s="611"/>
      <c r="CV16" s="611"/>
      <c r="CW16" s="611"/>
      <c r="CX16" s="611"/>
      <c r="CY16" s="612"/>
      <c r="CZ16" s="613">
        <v>0.2</v>
      </c>
      <c r="DA16" s="613"/>
      <c r="DB16" s="613"/>
      <c r="DC16" s="613"/>
      <c r="DD16" s="619" t="s">
        <v>239</v>
      </c>
      <c r="DE16" s="611"/>
      <c r="DF16" s="611"/>
      <c r="DG16" s="611"/>
      <c r="DH16" s="611"/>
      <c r="DI16" s="611"/>
      <c r="DJ16" s="611"/>
      <c r="DK16" s="611"/>
      <c r="DL16" s="611"/>
      <c r="DM16" s="611"/>
      <c r="DN16" s="611"/>
      <c r="DO16" s="611"/>
      <c r="DP16" s="612"/>
      <c r="DQ16" s="619">
        <v>84685</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487363</v>
      </c>
      <c r="S17" s="611"/>
      <c r="T17" s="611"/>
      <c r="U17" s="611"/>
      <c r="V17" s="611"/>
      <c r="W17" s="611"/>
      <c r="X17" s="611"/>
      <c r="Y17" s="612"/>
      <c r="Z17" s="613">
        <v>0.5</v>
      </c>
      <c r="AA17" s="613"/>
      <c r="AB17" s="613"/>
      <c r="AC17" s="613"/>
      <c r="AD17" s="614">
        <v>487363</v>
      </c>
      <c r="AE17" s="614"/>
      <c r="AF17" s="614"/>
      <c r="AG17" s="614"/>
      <c r="AH17" s="614"/>
      <c r="AI17" s="614"/>
      <c r="AJ17" s="614"/>
      <c r="AK17" s="614"/>
      <c r="AL17" s="615">
        <v>1</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239</v>
      </c>
      <c r="BP17" s="613"/>
      <c r="BQ17" s="613"/>
      <c r="BR17" s="613"/>
      <c r="BS17" s="614" t="s">
        <v>239</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10160514</v>
      </c>
      <c r="CS17" s="611"/>
      <c r="CT17" s="611"/>
      <c r="CU17" s="611"/>
      <c r="CV17" s="611"/>
      <c r="CW17" s="611"/>
      <c r="CX17" s="611"/>
      <c r="CY17" s="612"/>
      <c r="CZ17" s="613">
        <v>11.3</v>
      </c>
      <c r="DA17" s="613"/>
      <c r="DB17" s="613"/>
      <c r="DC17" s="613"/>
      <c r="DD17" s="619" t="s">
        <v>239</v>
      </c>
      <c r="DE17" s="611"/>
      <c r="DF17" s="611"/>
      <c r="DG17" s="611"/>
      <c r="DH17" s="611"/>
      <c r="DI17" s="611"/>
      <c r="DJ17" s="611"/>
      <c r="DK17" s="611"/>
      <c r="DL17" s="611"/>
      <c r="DM17" s="611"/>
      <c r="DN17" s="611"/>
      <c r="DO17" s="611"/>
      <c r="DP17" s="612"/>
      <c r="DQ17" s="619">
        <v>10111828</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226387</v>
      </c>
      <c r="S18" s="611"/>
      <c r="T18" s="611"/>
      <c r="U18" s="611"/>
      <c r="V18" s="611"/>
      <c r="W18" s="611"/>
      <c r="X18" s="611"/>
      <c r="Y18" s="612"/>
      <c r="Z18" s="613">
        <v>0.2</v>
      </c>
      <c r="AA18" s="613"/>
      <c r="AB18" s="613"/>
      <c r="AC18" s="613"/>
      <c r="AD18" s="614">
        <v>226387</v>
      </c>
      <c r="AE18" s="614"/>
      <c r="AF18" s="614"/>
      <c r="AG18" s="614"/>
      <c r="AH18" s="614"/>
      <c r="AI18" s="614"/>
      <c r="AJ18" s="614"/>
      <c r="AK18" s="614"/>
      <c r="AL18" s="615">
        <v>0.5</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262</v>
      </c>
      <c r="BP18" s="613"/>
      <c r="BQ18" s="613"/>
      <c r="BR18" s="613"/>
      <c r="BS18" s="614" t="s">
        <v>239</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140</v>
      </c>
      <c r="CS18" s="611"/>
      <c r="CT18" s="611"/>
      <c r="CU18" s="611"/>
      <c r="CV18" s="611"/>
      <c r="CW18" s="611"/>
      <c r="CX18" s="611"/>
      <c r="CY18" s="612"/>
      <c r="CZ18" s="613" t="s">
        <v>140</v>
      </c>
      <c r="DA18" s="613"/>
      <c r="DB18" s="613"/>
      <c r="DC18" s="613"/>
      <c r="DD18" s="619" t="s">
        <v>239</v>
      </c>
      <c r="DE18" s="611"/>
      <c r="DF18" s="611"/>
      <c r="DG18" s="611"/>
      <c r="DH18" s="611"/>
      <c r="DI18" s="611"/>
      <c r="DJ18" s="611"/>
      <c r="DK18" s="611"/>
      <c r="DL18" s="611"/>
      <c r="DM18" s="611"/>
      <c r="DN18" s="611"/>
      <c r="DO18" s="611"/>
      <c r="DP18" s="612"/>
      <c r="DQ18" s="619" t="s">
        <v>239</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219590</v>
      </c>
      <c r="S19" s="611"/>
      <c r="T19" s="611"/>
      <c r="U19" s="611"/>
      <c r="V19" s="611"/>
      <c r="W19" s="611"/>
      <c r="X19" s="611"/>
      <c r="Y19" s="612"/>
      <c r="Z19" s="613">
        <v>0.2</v>
      </c>
      <c r="AA19" s="613"/>
      <c r="AB19" s="613"/>
      <c r="AC19" s="613"/>
      <c r="AD19" s="614">
        <v>219590</v>
      </c>
      <c r="AE19" s="614"/>
      <c r="AF19" s="614"/>
      <c r="AG19" s="614"/>
      <c r="AH19" s="614"/>
      <c r="AI19" s="614"/>
      <c r="AJ19" s="614"/>
      <c r="AK19" s="614"/>
      <c r="AL19" s="615">
        <v>0.5</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1624946</v>
      </c>
      <c r="BH19" s="611"/>
      <c r="BI19" s="611"/>
      <c r="BJ19" s="611"/>
      <c r="BK19" s="611"/>
      <c r="BL19" s="611"/>
      <c r="BM19" s="611"/>
      <c r="BN19" s="612"/>
      <c r="BO19" s="613">
        <v>5.9</v>
      </c>
      <c r="BP19" s="613"/>
      <c r="BQ19" s="613"/>
      <c r="BR19" s="613"/>
      <c r="BS19" s="614" t="s">
        <v>140</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140</v>
      </c>
      <c r="CS19" s="611"/>
      <c r="CT19" s="611"/>
      <c r="CU19" s="611"/>
      <c r="CV19" s="611"/>
      <c r="CW19" s="611"/>
      <c r="CX19" s="611"/>
      <c r="CY19" s="612"/>
      <c r="CZ19" s="613" t="s">
        <v>239</v>
      </c>
      <c r="DA19" s="613"/>
      <c r="DB19" s="613"/>
      <c r="DC19" s="613"/>
      <c r="DD19" s="619" t="s">
        <v>239</v>
      </c>
      <c r="DE19" s="611"/>
      <c r="DF19" s="611"/>
      <c r="DG19" s="611"/>
      <c r="DH19" s="611"/>
      <c r="DI19" s="611"/>
      <c r="DJ19" s="611"/>
      <c r="DK19" s="611"/>
      <c r="DL19" s="611"/>
      <c r="DM19" s="611"/>
      <c r="DN19" s="611"/>
      <c r="DO19" s="611"/>
      <c r="DP19" s="612"/>
      <c r="DQ19" s="619" t="s">
        <v>140</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v>6797</v>
      </c>
      <c r="S20" s="611"/>
      <c r="T20" s="611"/>
      <c r="U20" s="611"/>
      <c r="V20" s="611"/>
      <c r="W20" s="611"/>
      <c r="X20" s="611"/>
      <c r="Y20" s="612"/>
      <c r="Z20" s="613">
        <v>0</v>
      </c>
      <c r="AA20" s="613"/>
      <c r="AB20" s="613"/>
      <c r="AC20" s="613"/>
      <c r="AD20" s="614">
        <v>6797</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1624946</v>
      </c>
      <c r="BH20" s="611"/>
      <c r="BI20" s="611"/>
      <c r="BJ20" s="611"/>
      <c r="BK20" s="611"/>
      <c r="BL20" s="611"/>
      <c r="BM20" s="611"/>
      <c r="BN20" s="612"/>
      <c r="BO20" s="613">
        <v>5.9</v>
      </c>
      <c r="BP20" s="613"/>
      <c r="BQ20" s="613"/>
      <c r="BR20" s="613"/>
      <c r="BS20" s="614" t="s">
        <v>262</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89937702</v>
      </c>
      <c r="CS20" s="611"/>
      <c r="CT20" s="611"/>
      <c r="CU20" s="611"/>
      <c r="CV20" s="611"/>
      <c r="CW20" s="611"/>
      <c r="CX20" s="611"/>
      <c r="CY20" s="612"/>
      <c r="CZ20" s="613">
        <v>100</v>
      </c>
      <c r="DA20" s="613"/>
      <c r="DB20" s="613"/>
      <c r="DC20" s="613"/>
      <c r="DD20" s="619">
        <v>11011679</v>
      </c>
      <c r="DE20" s="611"/>
      <c r="DF20" s="611"/>
      <c r="DG20" s="611"/>
      <c r="DH20" s="611"/>
      <c r="DI20" s="611"/>
      <c r="DJ20" s="611"/>
      <c r="DK20" s="611"/>
      <c r="DL20" s="611"/>
      <c r="DM20" s="611"/>
      <c r="DN20" s="611"/>
      <c r="DO20" s="611"/>
      <c r="DP20" s="612"/>
      <c r="DQ20" s="619">
        <v>58023014</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17377294</v>
      </c>
      <c r="S21" s="611"/>
      <c r="T21" s="611"/>
      <c r="U21" s="611"/>
      <c r="V21" s="611"/>
      <c r="W21" s="611"/>
      <c r="X21" s="611"/>
      <c r="Y21" s="612"/>
      <c r="Z21" s="613">
        <v>19.100000000000001</v>
      </c>
      <c r="AA21" s="613"/>
      <c r="AB21" s="613"/>
      <c r="AC21" s="613"/>
      <c r="AD21" s="614">
        <v>15365785</v>
      </c>
      <c r="AE21" s="614"/>
      <c r="AF21" s="614"/>
      <c r="AG21" s="614"/>
      <c r="AH21" s="614"/>
      <c r="AI21" s="614"/>
      <c r="AJ21" s="614"/>
      <c r="AK21" s="614"/>
      <c r="AL21" s="615">
        <v>31.7</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59013</v>
      </c>
      <c r="BH21" s="611"/>
      <c r="BI21" s="611"/>
      <c r="BJ21" s="611"/>
      <c r="BK21" s="611"/>
      <c r="BL21" s="611"/>
      <c r="BM21" s="611"/>
      <c r="BN21" s="612"/>
      <c r="BO21" s="613">
        <v>0.2</v>
      </c>
      <c r="BP21" s="613"/>
      <c r="BQ21" s="613"/>
      <c r="BR21" s="613"/>
      <c r="BS21" s="614" t="s">
        <v>140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15365785</v>
      </c>
      <c r="S22" s="611"/>
      <c r="T22" s="611"/>
      <c r="U22" s="611"/>
      <c r="V22" s="611"/>
      <c r="W22" s="611"/>
      <c r="X22" s="611"/>
      <c r="Y22" s="612"/>
      <c r="Z22" s="613">
        <v>16.8</v>
      </c>
      <c r="AA22" s="613"/>
      <c r="AB22" s="613"/>
      <c r="AC22" s="613"/>
      <c r="AD22" s="614">
        <v>15365785</v>
      </c>
      <c r="AE22" s="614"/>
      <c r="AF22" s="614"/>
      <c r="AG22" s="614"/>
      <c r="AH22" s="614"/>
      <c r="AI22" s="614"/>
      <c r="AJ22" s="614"/>
      <c r="AK22" s="614"/>
      <c r="AL22" s="615">
        <v>31.7</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239</v>
      </c>
      <c r="BP22" s="613"/>
      <c r="BQ22" s="613"/>
      <c r="BR22" s="613"/>
      <c r="BS22" s="614" t="s">
        <v>239</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2011509</v>
      </c>
      <c r="S23" s="611"/>
      <c r="T23" s="611"/>
      <c r="U23" s="611"/>
      <c r="V23" s="611"/>
      <c r="W23" s="611"/>
      <c r="X23" s="611"/>
      <c r="Y23" s="612"/>
      <c r="Z23" s="613">
        <v>2.2000000000000002</v>
      </c>
      <c r="AA23" s="613"/>
      <c r="AB23" s="613"/>
      <c r="AC23" s="613"/>
      <c r="AD23" s="614" t="s">
        <v>239</v>
      </c>
      <c r="AE23" s="614"/>
      <c r="AF23" s="614"/>
      <c r="AG23" s="614"/>
      <c r="AH23" s="614"/>
      <c r="AI23" s="614"/>
      <c r="AJ23" s="614"/>
      <c r="AK23" s="614"/>
      <c r="AL23" s="615" t="s">
        <v>239</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v>1565933</v>
      </c>
      <c r="BH23" s="611"/>
      <c r="BI23" s="611"/>
      <c r="BJ23" s="611"/>
      <c r="BK23" s="611"/>
      <c r="BL23" s="611"/>
      <c r="BM23" s="611"/>
      <c r="BN23" s="612"/>
      <c r="BO23" s="613">
        <v>5.7</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t="s">
        <v>140</v>
      </c>
      <c r="S24" s="611"/>
      <c r="T24" s="611"/>
      <c r="U24" s="611"/>
      <c r="V24" s="611"/>
      <c r="W24" s="611"/>
      <c r="X24" s="611"/>
      <c r="Y24" s="612"/>
      <c r="Z24" s="613" t="s">
        <v>239</v>
      </c>
      <c r="AA24" s="613"/>
      <c r="AB24" s="613"/>
      <c r="AC24" s="613"/>
      <c r="AD24" s="614" t="s">
        <v>239</v>
      </c>
      <c r="AE24" s="614"/>
      <c r="AF24" s="614"/>
      <c r="AG24" s="614"/>
      <c r="AH24" s="614"/>
      <c r="AI24" s="614"/>
      <c r="AJ24" s="614"/>
      <c r="AK24" s="614"/>
      <c r="AL24" s="615" t="s">
        <v>140</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262</v>
      </c>
      <c r="BH24" s="611"/>
      <c r="BI24" s="611"/>
      <c r="BJ24" s="611"/>
      <c r="BK24" s="611"/>
      <c r="BL24" s="611"/>
      <c r="BM24" s="611"/>
      <c r="BN24" s="612"/>
      <c r="BO24" s="613" t="s">
        <v>239</v>
      </c>
      <c r="BP24" s="613"/>
      <c r="BQ24" s="613"/>
      <c r="BR24" s="613"/>
      <c r="BS24" s="614" t="s">
        <v>239</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45310720</v>
      </c>
      <c r="CS24" s="600"/>
      <c r="CT24" s="600"/>
      <c r="CU24" s="600"/>
      <c r="CV24" s="600"/>
      <c r="CW24" s="600"/>
      <c r="CX24" s="600"/>
      <c r="CY24" s="601"/>
      <c r="CZ24" s="604">
        <v>50.4</v>
      </c>
      <c r="DA24" s="605"/>
      <c r="DB24" s="605"/>
      <c r="DC24" s="621"/>
      <c r="DD24" s="645">
        <v>30660727</v>
      </c>
      <c r="DE24" s="600"/>
      <c r="DF24" s="600"/>
      <c r="DG24" s="600"/>
      <c r="DH24" s="600"/>
      <c r="DI24" s="600"/>
      <c r="DJ24" s="600"/>
      <c r="DK24" s="601"/>
      <c r="DL24" s="645">
        <v>30366807</v>
      </c>
      <c r="DM24" s="600"/>
      <c r="DN24" s="600"/>
      <c r="DO24" s="600"/>
      <c r="DP24" s="600"/>
      <c r="DQ24" s="600"/>
      <c r="DR24" s="600"/>
      <c r="DS24" s="600"/>
      <c r="DT24" s="600"/>
      <c r="DU24" s="600"/>
      <c r="DV24" s="601"/>
      <c r="DW24" s="604">
        <v>61.6</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51377892</v>
      </c>
      <c r="S25" s="611"/>
      <c r="T25" s="611"/>
      <c r="U25" s="611"/>
      <c r="V25" s="611"/>
      <c r="W25" s="611"/>
      <c r="X25" s="611"/>
      <c r="Y25" s="612"/>
      <c r="Z25" s="613">
        <v>56.3</v>
      </c>
      <c r="AA25" s="613"/>
      <c r="AB25" s="613"/>
      <c r="AC25" s="613"/>
      <c r="AD25" s="614">
        <v>47800450</v>
      </c>
      <c r="AE25" s="614"/>
      <c r="AF25" s="614"/>
      <c r="AG25" s="614"/>
      <c r="AH25" s="614"/>
      <c r="AI25" s="614"/>
      <c r="AJ25" s="614"/>
      <c r="AK25" s="614"/>
      <c r="AL25" s="615">
        <v>98.8</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239</v>
      </c>
      <c r="BP25" s="613"/>
      <c r="BQ25" s="613"/>
      <c r="BR25" s="613"/>
      <c r="BS25" s="614" t="s">
        <v>140</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15252624</v>
      </c>
      <c r="CS25" s="642"/>
      <c r="CT25" s="642"/>
      <c r="CU25" s="642"/>
      <c r="CV25" s="642"/>
      <c r="CW25" s="642"/>
      <c r="CX25" s="642"/>
      <c r="CY25" s="643"/>
      <c r="CZ25" s="615">
        <v>17</v>
      </c>
      <c r="DA25" s="640"/>
      <c r="DB25" s="640"/>
      <c r="DC25" s="644"/>
      <c r="DD25" s="619">
        <v>14489408</v>
      </c>
      <c r="DE25" s="642"/>
      <c r="DF25" s="642"/>
      <c r="DG25" s="642"/>
      <c r="DH25" s="642"/>
      <c r="DI25" s="642"/>
      <c r="DJ25" s="642"/>
      <c r="DK25" s="643"/>
      <c r="DL25" s="619">
        <v>14216072</v>
      </c>
      <c r="DM25" s="642"/>
      <c r="DN25" s="642"/>
      <c r="DO25" s="642"/>
      <c r="DP25" s="642"/>
      <c r="DQ25" s="642"/>
      <c r="DR25" s="642"/>
      <c r="DS25" s="642"/>
      <c r="DT25" s="642"/>
      <c r="DU25" s="642"/>
      <c r="DV25" s="643"/>
      <c r="DW25" s="615">
        <v>28.8</v>
      </c>
      <c r="DX25" s="640"/>
      <c r="DY25" s="640"/>
      <c r="DZ25" s="640"/>
      <c r="EA25" s="640"/>
      <c r="EB25" s="640"/>
      <c r="EC25" s="641"/>
    </row>
    <row r="26" spans="2:133" ht="11.25" customHeight="1" x14ac:dyDescent="0.15">
      <c r="B26" s="607" t="s">
        <v>301</v>
      </c>
      <c r="C26" s="608"/>
      <c r="D26" s="608"/>
      <c r="E26" s="608"/>
      <c r="F26" s="608"/>
      <c r="G26" s="608"/>
      <c r="H26" s="608"/>
      <c r="I26" s="608"/>
      <c r="J26" s="608"/>
      <c r="K26" s="608"/>
      <c r="L26" s="608"/>
      <c r="M26" s="608"/>
      <c r="N26" s="608"/>
      <c r="O26" s="608"/>
      <c r="P26" s="608"/>
      <c r="Q26" s="609"/>
      <c r="R26" s="610">
        <v>16819</v>
      </c>
      <c r="S26" s="611"/>
      <c r="T26" s="611"/>
      <c r="U26" s="611"/>
      <c r="V26" s="611"/>
      <c r="W26" s="611"/>
      <c r="X26" s="611"/>
      <c r="Y26" s="612"/>
      <c r="Z26" s="613">
        <v>0</v>
      </c>
      <c r="AA26" s="613"/>
      <c r="AB26" s="613"/>
      <c r="AC26" s="613"/>
      <c r="AD26" s="614">
        <v>16819</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239</v>
      </c>
      <c r="BP26" s="613"/>
      <c r="BQ26" s="613"/>
      <c r="BR26" s="613"/>
      <c r="BS26" s="614" t="s">
        <v>239</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9798630</v>
      </c>
      <c r="CS26" s="611"/>
      <c r="CT26" s="611"/>
      <c r="CU26" s="611"/>
      <c r="CV26" s="611"/>
      <c r="CW26" s="611"/>
      <c r="CX26" s="611"/>
      <c r="CY26" s="612"/>
      <c r="CZ26" s="615">
        <v>10.9</v>
      </c>
      <c r="DA26" s="640"/>
      <c r="DB26" s="640"/>
      <c r="DC26" s="644"/>
      <c r="DD26" s="619">
        <v>9292255</v>
      </c>
      <c r="DE26" s="611"/>
      <c r="DF26" s="611"/>
      <c r="DG26" s="611"/>
      <c r="DH26" s="611"/>
      <c r="DI26" s="611"/>
      <c r="DJ26" s="611"/>
      <c r="DK26" s="612"/>
      <c r="DL26" s="619" t="s">
        <v>239</v>
      </c>
      <c r="DM26" s="611"/>
      <c r="DN26" s="611"/>
      <c r="DO26" s="611"/>
      <c r="DP26" s="611"/>
      <c r="DQ26" s="611"/>
      <c r="DR26" s="611"/>
      <c r="DS26" s="611"/>
      <c r="DT26" s="611"/>
      <c r="DU26" s="611"/>
      <c r="DV26" s="612"/>
      <c r="DW26" s="615" t="s">
        <v>239</v>
      </c>
      <c r="DX26" s="640"/>
      <c r="DY26" s="640"/>
      <c r="DZ26" s="640"/>
      <c r="EA26" s="640"/>
      <c r="EB26" s="640"/>
      <c r="EC26" s="641"/>
    </row>
    <row r="27" spans="2:133" ht="11.25" customHeight="1" x14ac:dyDescent="0.15">
      <c r="B27" s="607" t="s">
        <v>304</v>
      </c>
      <c r="C27" s="608"/>
      <c r="D27" s="608"/>
      <c r="E27" s="608"/>
      <c r="F27" s="608"/>
      <c r="G27" s="608"/>
      <c r="H27" s="608"/>
      <c r="I27" s="608"/>
      <c r="J27" s="608"/>
      <c r="K27" s="608"/>
      <c r="L27" s="608"/>
      <c r="M27" s="608"/>
      <c r="N27" s="608"/>
      <c r="O27" s="608"/>
      <c r="P27" s="608"/>
      <c r="Q27" s="609"/>
      <c r="R27" s="610">
        <v>595574</v>
      </c>
      <c r="S27" s="611"/>
      <c r="T27" s="611"/>
      <c r="U27" s="611"/>
      <c r="V27" s="611"/>
      <c r="W27" s="611"/>
      <c r="X27" s="611"/>
      <c r="Y27" s="612"/>
      <c r="Z27" s="613">
        <v>0.7</v>
      </c>
      <c r="AA27" s="613"/>
      <c r="AB27" s="613"/>
      <c r="AC27" s="613"/>
      <c r="AD27" s="614" t="s">
        <v>239</v>
      </c>
      <c r="AE27" s="614"/>
      <c r="AF27" s="614"/>
      <c r="AG27" s="614"/>
      <c r="AH27" s="614"/>
      <c r="AI27" s="614"/>
      <c r="AJ27" s="614"/>
      <c r="AK27" s="614"/>
      <c r="AL27" s="615" t="s">
        <v>239</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27416999</v>
      </c>
      <c r="BH27" s="611"/>
      <c r="BI27" s="611"/>
      <c r="BJ27" s="611"/>
      <c r="BK27" s="611"/>
      <c r="BL27" s="611"/>
      <c r="BM27" s="611"/>
      <c r="BN27" s="612"/>
      <c r="BO27" s="613">
        <v>100</v>
      </c>
      <c r="BP27" s="613"/>
      <c r="BQ27" s="613"/>
      <c r="BR27" s="613"/>
      <c r="BS27" s="614">
        <v>571863</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19897695</v>
      </c>
      <c r="CS27" s="642"/>
      <c r="CT27" s="642"/>
      <c r="CU27" s="642"/>
      <c r="CV27" s="642"/>
      <c r="CW27" s="642"/>
      <c r="CX27" s="642"/>
      <c r="CY27" s="643"/>
      <c r="CZ27" s="615">
        <v>22.1</v>
      </c>
      <c r="DA27" s="640"/>
      <c r="DB27" s="640"/>
      <c r="DC27" s="644"/>
      <c r="DD27" s="619">
        <v>6059604</v>
      </c>
      <c r="DE27" s="642"/>
      <c r="DF27" s="642"/>
      <c r="DG27" s="642"/>
      <c r="DH27" s="642"/>
      <c r="DI27" s="642"/>
      <c r="DJ27" s="642"/>
      <c r="DK27" s="643"/>
      <c r="DL27" s="619">
        <v>6039020</v>
      </c>
      <c r="DM27" s="642"/>
      <c r="DN27" s="642"/>
      <c r="DO27" s="642"/>
      <c r="DP27" s="642"/>
      <c r="DQ27" s="642"/>
      <c r="DR27" s="642"/>
      <c r="DS27" s="642"/>
      <c r="DT27" s="642"/>
      <c r="DU27" s="642"/>
      <c r="DV27" s="643"/>
      <c r="DW27" s="615">
        <v>12.2</v>
      </c>
      <c r="DX27" s="640"/>
      <c r="DY27" s="640"/>
      <c r="DZ27" s="640"/>
      <c r="EA27" s="640"/>
      <c r="EB27" s="640"/>
      <c r="EC27" s="641"/>
    </row>
    <row r="28" spans="2:133" ht="11.25" customHeight="1" x14ac:dyDescent="0.15">
      <c r="B28" s="607" t="s">
        <v>307</v>
      </c>
      <c r="C28" s="608"/>
      <c r="D28" s="608"/>
      <c r="E28" s="608"/>
      <c r="F28" s="608"/>
      <c r="G28" s="608"/>
      <c r="H28" s="608"/>
      <c r="I28" s="608"/>
      <c r="J28" s="608"/>
      <c r="K28" s="608"/>
      <c r="L28" s="608"/>
      <c r="M28" s="608"/>
      <c r="N28" s="608"/>
      <c r="O28" s="608"/>
      <c r="P28" s="608"/>
      <c r="Q28" s="609"/>
      <c r="R28" s="610">
        <v>568845</v>
      </c>
      <c r="S28" s="611"/>
      <c r="T28" s="611"/>
      <c r="U28" s="611"/>
      <c r="V28" s="611"/>
      <c r="W28" s="611"/>
      <c r="X28" s="611"/>
      <c r="Y28" s="612"/>
      <c r="Z28" s="613">
        <v>0.6</v>
      </c>
      <c r="AA28" s="613"/>
      <c r="AB28" s="613"/>
      <c r="AC28" s="613"/>
      <c r="AD28" s="614">
        <v>67390</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10160401</v>
      </c>
      <c r="CS28" s="611"/>
      <c r="CT28" s="611"/>
      <c r="CU28" s="611"/>
      <c r="CV28" s="611"/>
      <c r="CW28" s="611"/>
      <c r="CX28" s="611"/>
      <c r="CY28" s="612"/>
      <c r="CZ28" s="615">
        <v>11.3</v>
      </c>
      <c r="DA28" s="640"/>
      <c r="DB28" s="640"/>
      <c r="DC28" s="644"/>
      <c r="DD28" s="619">
        <v>10111715</v>
      </c>
      <c r="DE28" s="611"/>
      <c r="DF28" s="611"/>
      <c r="DG28" s="611"/>
      <c r="DH28" s="611"/>
      <c r="DI28" s="611"/>
      <c r="DJ28" s="611"/>
      <c r="DK28" s="612"/>
      <c r="DL28" s="619">
        <v>10111715</v>
      </c>
      <c r="DM28" s="611"/>
      <c r="DN28" s="611"/>
      <c r="DO28" s="611"/>
      <c r="DP28" s="611"/>
      <c r="DQ28" s="611"/>
      <c r="DR28" s="611"/>
      <c r="DS28" s="611"/>
      <c r="DT28" s="611"/>
      <c r="DU28" s="611"/>
      <c r="DV28" s="612"/>
      <c r="DW28" s="615">
        <v>20.5</v>
      </c>
      <c r="DX28" s="640"/>
      <c r="DY28" s="640"/>
      <c r="DZ28" s="640"/>
      <c r="EA28" s="640"/>
      <c r="EB28" s="640"/>
      <c r="EC28" s="641"/>
    </row>
    <row r="29" spans="2:133" ht="11.25" customHeight="1" x14ac:dyDescent="0.15">
      <c r="B29" s="607" t="s">
        <v>309</v>
      </c>
      <c r="C29" s="608"/>
      <c r="D29" s="608"/>
      <c r="E29" s="608"/>
      <c r="F29" s="608"/>
      <c r="G29" s="608"/>
      <c r="H29" s="608"/>
      <c r="I29" s="608"/>
      <c r="J29" s="608"/>
      <c r="K29" s="608"/>
      <c r="L29" s="608"/>
      <c r="M29" s="608"/>
      <c r="N29" s="608"/>
      <c r="O29" s="608"/>
      <c r="P29" s="608"/>
      <c r="Q29" s="609"/>
      <c r="R29" s="610">
        <v>531501</v>
      </c>
      <c r="S29" s="611"/>
      <c r="T29" s="611"/>
      <c r="U29" s="611"/>
      <c r="V29" s="611"/>
      <c r="W29" s="611"/>
      <c r="X29" s="611"/>
      <c r="Y29" s="612"/>
      <c r="Z29" s="613">
        <v>0.6</v>
      </c>
      <c r="AA29" s="613"/>
      <c r="AB29" s="613"/>
      <c r="AC29" s="613"/>
      <c r="AD29" s="614">
        <v>18750</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72</v>
      </c>
      <c r="CG29" s="608"/>
      <c r="CH29" s="608"/>
      <c r="CI29" s="608"/>
      <c r="CJ29" s="608"/>
      <c r="CK29" s="608"/>
      <c r="CL29" s="608"/>
      <c r="CM29" s="608"/>
      <c r="CN29" s="608"/>
      <c r="CO29" s="608"/>
      <c r="CP29" s="608"/>
      <c r="CQ29" s="609"/>
      <c r="CR29" s="610">
        <v>10160332</v>
      </c>
      <c r="CS29" s="642"/>
      <c r="CT29" s="642"/>
      <c r="CU29" s="642"/>
      <c r="CV29" s="642"/>
      <c r="CW29" s="642"/>
      <c r="CX29" s="642"/>
      <c r="CY29" s="643"/>
      <c r="CZ29" s="615">
        <v>11.3</v>
      </c>
      <c r="DA29" s="640"/>
      <c r="DB29" s="640"/>
      <c r="DC29" s="644"/>
      <c r="DD29" s="619">
        <v>10111646</v>
      </c>
      <c r="DE29" s="642"/>
      <c r="DF29" s="642"/>
      <c r="DG29" s="642"/>
      <c r="DH29" s="642"/>
      <c r="DI29" s="642"/>
      <c r="DJ29" s="642"/>
      <c r="DK29" s="643"/>
      <c r="DL29" s="619">
        <v>10111646</v>
      </c>
      <c r="DM29" s="642"/>
      <c r="DN29" s="642"/>
      <c r="DO29" s="642"/>
      <c r="DP29" s="642"/>
      <c r="DQ29" s="642"/>
      <c r="DR29" s="642"/>
      <c r="DS29" s="642"/>
      <c r="DT29" s="642"/>
      <c r="DU29" s="642"/>
      <c r="DV29" s="643"/>
      <c r="DW29" s="615">
        <v>20.5</v>
      </c>
      <c r="DX29" s="640"/>
      <c r="DY29" s="640"/>
      <c r="DZ29" s="640"/>
      <c r="EA29" s="640"/>
      <c r="EB29" s="640"/>
      <c r="EC29" s="641"/>
    </row>
    <row r="30" spans="2:133" ht="11.25" customHeight="1" x14ac:dyDescent="0.15">
      <c r="B30" s="607" t="s">
        <v>311</v>
      </c>
      <c r="C30" s="608"/>
      <c r="D30" s="608"/>
      <c r="E30" s="608"/>
      <c r="F30" s="608"/>
      <c r="G30" s="608"/>
      <c r="H30" s="608"/>
      <c r="I30" s="608"/>
      <c r="J30" s="608"/>
      <c r="K30" s="608"/>
      <c r="L30" s="608"/>
      <c r="M30" s="608"/>
      <c r="N30" s="608"/>
      <c r="O30" s="608"/>
      <c r="P30" s="608"/>
      <c r="Q30" s="609"/>
      <c r="R30" s="610">
        <v>17987653</v>
      </c>
      <c r="S30" s="611"/>
      <c r="T30" s="611"/>
      <c r="U30" s="611"/>
      <c r="V30" s="611"/>
      <c r="W30" s="611"/>
      <c r="X30" s="611"/>
      <c r="Y30" s="612"/>
      <c r="Z30" s="613">
        <v>19.7</v>
      </c>
      <c r="AA30" s="613"/>
      <c r="AB30" s="613"/>
      <c r="AC30" s="613"/>
      <c r="AD30" s="614" t="s">
        <v>262</v>
      </c>
      <c r="AE30" s="614"/>
      <c r="AF30" s="614"/>
      <c r="AG30" s="614"/>
      <c r="AH30" s="614"/>
      <c r="AI30" s="614"/>
      <c r="AJ30" s="614"/>
      <c r="AK30" s="614"/>
      <c r="AL30" s="615" t="s">
        <v>140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9758505</v>
      </c>
      <c r="CS30" s="611"/>
      <c r="CT30" s="611"/>
      <c r="CU30" s="611"/>
      <c r="CV30" s="611"/>
      <c r="CW30" s="611"/>
      <c r="CX30" s="611"/>
      <c r="CY30" s="612"/>
      <c r="CZ30" s="615">
        <v>10.9</v>
      </c>
      <c r="DA30" s="640"/>
      <c r="DB30" s="640"/>
      <c r="DC30" s="644"/>
      <c r="DD30" s="619">
        <v>9714725</v>
      </c>
      <c r="DE30" s="611"/>
      <c r="DF30" s="611"/>
      <c r="DG30" s="611"/>
      <c r="DH30" s="611"/>
      <c r="DI30" s="611"/>
      <c r="DJ30" s="611"/>
      <c r="DK30" s="612"/>
      <c r="DL30" s="619">
        <v>9714725</v>
      </c>
      <c r="DM30" s="611"/>
      <c r="DN30" s="611"/>
      <c r="DO30" s="611"/>
      <c r="DP30" s="611"/>
      <c r="DQ30" s="611"/>
      <c r="DR30" s="611"/>
      <c r="DS30" s="611"/>
      <c r="DT30" s="611"/>
      <c r="DU30" s="611"/>
      <c r="DV30" s="612"/>
      <c r="DW30" s="615">
        <v>19.7</v>
      </c>
      <c r="DX30" s="640"/>
      <c r="DY30" s="640"/>
      <c r="DZ30" s="640"/>
      <c r="EA30" s="640"/>
      <c r="EB30" s="640"/>
      <c r="EC30" s="641"/>
    </row>
    <row r="31" spans="2:133" ht="11.25" customHeight="1" x14ac:dyDescent="0.15">
      <c r="B31" s="623" t="s">
        <v>315</v>
      </c>
      <c r="C31" s="624"/>
      <c r="D31" s="624"/>
      <c r="E31" s="624"/>
      <c r="F31" s="624"/>
      <c r="G31" s="624"/>
      <c r="H31" s="624"/>
      <c r="I31" s="624"/>
      <c r="J31" s="624"/>
      <c r="K31" s="624"/>
      <c r="L31" s="624"/>
      <c r="M31" s="624"/>
      <c r="N31" s="624"/>
      <c r="O31" s="624"/>
      <c r="P31" s="624"/>
      <c r="Q31" s="625"/>
      <c r="R31" s="610">
        <v>32295</v>
      </c>
      <c r="S31" s="611"/>
      <c r="T31" s="611"/>
      <c r="U31" s="611"/>
      <c r="V31" s="611"/>
      <c r="W31" s="611"/>
      <c r="X31" s="611"/>
      <c r="Y31" s="612"/>
      <c r="Z31" s="613">
        <v>0</v>
      </c>
      <c r="AA31" s="613"/>
      <c r="AB31" s="613"/>
      <c r="AC31" s="613"/>
      <c r="AD31" s="614">
        <v>32295</v>
      </c>
      <c r="AE31" s="614"/>
      <c r="AF31" s="614"/>
      <c r="AG31" s="614"/>
      <c r="AH31" s="614"/>
      <c r="AI31" s="614"/>
      <c r="AJ31" s="614"/>
      <c r="AK31" s="614"/>
      <c r="AL31" s="615">
        <v>0.1</v>
      </c>
      <c r="AM31" s="616"/>
      <c r="AN31" s="616"/>
      <c r="AO31" s="617"/>
      <c r="AP31" s="656" t="s">
        <v>316</v>
      </c>
      <c r="AQ31" s="657"/>
      <c r="AR31" s="657"/>
      <c r="AS31" s="657"/>
      <c r="AT31" s="662" t="s">
        <v>317</v>
      </c>
      <c r="AU31" s="212"/>
      <c r="AV31" s="212"/>
      <c r="AW31" s="212"/>
      <c r="AX31" s="596" t="s">
        <v>191</v>
      </c>
      <c r="AY31" s="597"/>
      <c r="AZ31" s="597"/>
      <c r="BA31" s="597"/>
      <c r="BB31" s="597"/>
      <c r="BC31" s="597"/>
      <c r="BD31" s="597"/>
      <c r="BE31" s="597"/>
      <c r="BF31" s="598"/>
      <c r="BG31" s="666">
        <v>99.3</v>
      </c>
      <c r="BH31" s="654"/>
      <c r="BI31" s="654"/>
      <c r="BJ31" s="654"/>
      <c r="BK31" s="654"/>
      <c r="BL31" s="654"/>
      <c r="BM31" s="605">
        <v>96.9</v>
      </c>
      <c r="BN31" s="654"/>
      <c r="BO31" s="654"/>
      <c r="BP31" s="654"/>
      <c r="BQ31" s="655"/>
      <c r="BR31" s="666">
        <v>99.3</v>
      </c>
      <c r="BS31" s="654"/>
      <c r="BT31" s="654"/>
      <c r="BU31" s="654"/>
      <c r="BV31" s="654"/>
      <c r="BW31" s="654"/>
      <c r="BX31" s="605">
        <v>97</v>
      </c>
      <c r="BY31" s="654"/>
      <c r="BZ31" s="654"/>
      <c r="CA31" s="654"/>
      <c r="CB31" s="655"/>
      <c r="CD31" s="648"/>
      <c r="CE31" s="649"/>
      <c r="CF31" s="607" t="s">
        <v>318</v>
      </c>
      <c r="CG31" s="608"/>
      <c r="CH31" s="608"/>
      <c r="CI31" s="608"/>
      <c r="CJ31" s="608"/>
      <c r="CK31" s="608"/>
      <c r="CL31" s="608"/>
      <c r="CM31" s="608"/>
      <c r="CN31" s="608"/>
      <c r="CO31" s="608"/>
      <c r="CP31" s="608"/>
      <c r="CQ31" s="609"/>
      <c r="CR31" s="610">
        <v>401827</v>
      </c>
      <c r="CS31" s="642"/>
      <c r="CT31" s="642"/>
      <c r="CU31" s="642"/>
      <c r="CV31" s="642"/>
      <c r="CW31" s="642"/>
      <c r="CX31" s="642"/>
      <c r="CY31" s="643"/>
      <c r="CZ31" s="615">
        <v>0.4</v>
      </c>
      <c r="DA31" s="640"/>
      <c r="DB31" s="640"/>
      <c r="DC31" s="644"/>
      <c r="DD31" s="619">
        <v>396921</v>
      </c>
      <c r="DE31" s="642"/>
      <c r="DF31" s="642"/>
      <c r="DG31" s="642"/>
      <c r="DH31" s="642"/>
      <c r="DI31" s="642"/>
      <c r="DJ31" s="642"/>
      <c r="DK31" s="643"/>
      <c r="DL31" s="619">
        <v>396921</v>
      </c>
      <c r="DM31" s="642"/>
      <c r="DN31" s="642"/>
      <c r="DO31" s="642"/>
      <c r="DP31" s="642"/>
      <c r="DQ31" s="642"/>
      <c r="DR31" s="642"/>
      <c r="DS31" s="642"/>
      <c r="DT31" s="642"/>
      <c r="DU31" s="642"/>
      <c r="DV31" s="643"/>
      <c r="DW31" s="615">
        <v>0.8</v>
      </c>
      <c r="DX31" s="640"/>
      <c r="DY31" s="640"/>
      <c r="DZ31" s="640"/>
      <c r="EA31" s="640"/>
      <c r="EB31" s="640"/>
      <c r="EC31" s="641"/>
    </row>
    <row r="32" spans="2:133" ht="11.25" customHeight="1" x14ac:dyDescent="0.15">
      <c r="B32" s="607" t="s">
        <v>319</v>
      </c>
      <c r="C32" s="608"/>
      <c r="D32" s="608"/>
      <c r="E32" s="608"/>
      <c r="F32" s="608"/>
      <c r="G32" s="608"/>
      <c r="H32" s="608"/>
      <c r="I32" s="608"/>
      <c r="J32" s="608"/>
      <c r="K32" s="608"/>
      <c r="L32" s="608"/>
      <c r="M32" s="608"/>
      <c r="N32" s="608"/>
      <c r="O32" s="608"/>
      <c r="P32" s="608"/>
      <c r="Q32" s="609"/>
      <c r="R32" s="610">
        <v>6162088</v>
      </c>
      <c r="S32" s="611"/>
      <c r="T32" s="611"/>
      <c r="U32" s="611"/>
      <c r="V32" s="611"/>
      <c r="W32" s="611"/>
      <c r="X32" s="611"/>
      <c r="Y32" s="612"/>
      <c r="Z32" s="613">
        <v>6.8</v>
      </c>
      <c r="AA32" s="613"/>
      <c r="AB32" s="613"/>
      <c r="AC32" s="613"/>
      <c r="AD32" s="614" t="s">
        <v>140</v>
      </c>
      <c r="AE32" s="614"/>
      <c r="AF32" s="614"/>
      <c r="AG32" s="614"/>
      <c r="AH32" s="614"/>
      <c r="AI32" s="614"/>
      <c r="AJ32" s="614"/>
      <c r="AK32" s="614"/>
      <c r="AL32" s="615" t="s">
        <v>239</v>
      </c>
      <c r="AM32" s="616"/>
      <c r="AN32" s="616"/>
      <c r="AO32" s="617"/>
      <c r="AP32" s="658"/>
      <c r="AQ32" s="659"/>
      <c r="AR32" s="659"/>
      <c r="AS32" s="659"/>
      <c r="AT32" s="663"/>
      <c r="AU32" s="208" t="s">
        <v>320</v>
      </c>
      <c r="AX32" s="607" t="s">
        <v>321</v>
      </c>
      <c r="AY32" s="608"/>
      <c r="AZ32" s="608"/>
      <c r="BA32" s="608"/>
      <c r="BB32" s="608"/>
      <c r="BC32" s="608"/>
      <c r="BD32" s="608"/>
      <c r="BE32" s="608"/>
      <c r="BF32" s="609"/>
      <c r="BG32" s="667">
        <v>99.5</v>
      </c>
      <c r="BH32" s="642"/>
      <c r="BI32" s="642"/>
      <c r="BJ32" s="642"/>
      <c r="BK32" s="642"/>
      <c r="BL32" s="642"/>
      <c r="BM32" s="616">
        <v>97.8</v>
      </c>
      <c r="BN32" s="642"/>
      <c r="BO32" s="642"/>
      <c r="BP32" s="642"/>
      <c r="BQ32" s="665"/>
      <c r="BR32" s="667">
        <v>99.5</v>
      </c>
      <c r="BS32" s="642"/>
      <c r="BT32" s="642"/>
      <c r="BU32" s="642"/>
      <c r="BV32" s="642"/>
      <c r="BW32" s="642"/>
      <c r="BX32" s="616">
        <v>97.8</v>
      </c>
      <c r="BY32" s="642"/>
      <c r="BZ32" s="642"/>
      <c r="CA32" s="642"/>
      <c r="CB32" s="665"/>
      <c r="CD32" s="650"/>
      <c r="CE32" s="651"/>
      <c r="CF32" s="607" t="s">
        <v>322</v>
      </c>
      <c r="CG32" s="608"/>
      <c r="CH32" s="608"/>
      <c r="CI32" s="608"/>
      <c r="CJ32" s="608"/>
      <c r="CK32" s="608"/>
      <c r="CL32" s="608"/>
      <c r="CM32" s="608"/>
      <c r="CN32" s="608"/>
      <c r="CO32" s="608"/>
      <c r="CP32" s="608"/>
      <c r="CQ32" s="609"/>
      <c r="CR32" s="610">
        <v>69</v>
      </c>
      <c r="CS32" s="611"/>
      <c r="CT32" s="611"/>
      <c r="CU32" s="611"/>
      <c r="CV32" s="611"/>
      <c r="CW32" s="611"/>
      <c r="CX32" s="611"/>
      <c r="CY32" s="612"/>
      <c r="CZ32" s="615">
        <v>0</v>
      </c>
      <c r="DA32" s="640"/>
      <c r="DB32" s="640"/>
      <c r="DC32" s="644"/>
      <c r="DD32" s="619">
        <v>69</v>
      </c>
      <c r="DE32" s="611"/>
      <c r="DF32" s="611"/>
      <c r="DG32" s="611"/>
      <c r="DH32" s="611"/>
      <c r="DI32" s="611"/>
      <c r="DJ32" s="611"/>
      <c r="DK32" s="612"/>
      <c r="DL32" s="619">
        <v>69</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323</v>
      </c>
      <c r="C33" s="608"/>
      <c r="D33" s="608"/>
      <c r="E33" s="608"/>
      <c r="F33" s="608"/>
      <c r="G33" s="608"/>
      <c r="H33" s="608"/>
      <c r="I33" s="608"/>
      <c r="J33" s="608"/>
      <c r="K33" s="608"/>
      <c r="L33" s="608"/>
      <c r="M33" s="608"/>
      <c r="N33" s="608"/>
      <c r="O33" s="608"/>
      <c r="P33" s="608"/>
      <c r="Q33" s="609"/>
      <c r="R33" s="610">
        <v>248408</v>
      </c>
      <c r="S33" s="611"/>
      <c r="T33" s="611"/>
      <c r="U33" s="611"/>
      <c r="V33" s="611"/>
      <c r="W33" s="611"/>
      <c r="X33" s="611"/>
      <c r="Y33" s="612"/>
      <c r="Z33" s="613">
        <v>0.3</v>
      </c>
      <c r="AA33" s="613"/>
      <c r="AB33" s="613"/>
      <c r="AC33" s="613"/>
      <c r="AD33" s="614">
        <v>70094</v>
      </c>
      <c r="AE33" s="614"/>
      <c r="AF33" s="614"/>
      <c r="AG33" s="614"/>
      <c r="AH33" s="614"/>
      <c r="AI33" s="614"/>
      <c r="AJ33" s="614"/>
      <c r="AK33" s="614"/>
      <c r="AL33" s="615">
        <v>0.1</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v>
      </c>
      <c r="BH33" s="669"/>
      <c r="BI33" s="669"/>
      <c r="BJ33" s="669"/>
      <c r="BK33" s="669"/>
      <c r="BL33" s="669"/>
      <c r="BM33" s="670">
        <v>95.8</v>
      </c>
      <c r="BN33" s="669"/>
      <c r="BO33" s="669"/>
      <c r="BP33" s="669"/>
      <c r="BQ33" s="671"/>
      <c r="BR33" s="668">
        <v>99.2</v>
      </c>
      <c r="BS33" s="669"/>
      <c r="BT33" s="669"/>
      <c r="BU33" s="669"/>
      <c r="BV33" s="669"/>
      <c r="BW33" s="669"/>
      <c r="BX33" s="670">
        <v>95.9</v>
      </c>
      <c r="BY33" s="669"/>
      <c r="BZ33" s="669"/>
      <c r="CA33" s="669"/>
      <c r="CB33" s="671"/>
      <c r="CD33" s="607" t="s">
        <v>325</v>
      </c>
      <c r="CE33" s="608"/>
      <c r="CF33" s="608"/>
      <c r="CG33" s="608"/>
      <c r="CH33" s="608"/>
      <c r="CI33" s="608"/>
      <c r="CJ33" s="608"/>
      <c r="CK33" s="608"/>
      <c r="CL33" s="608"/>
      <c r="CM33" s="608"/>
      <c r="CN33" s="608"/>
      <c r="CO33" s="608"/>
      <c r="CP33" s="608"/>
      <c r="CQ33" s="609"/>
      <c r="CR33" s="610">
        <v>33399694</v>
      </c>
      <c r="CS33" s="642"/>
      <c r="CT33" s="642"/>
      <c r="CU33" s="642"/>
      <c r="CV33" s="642"/>
      <c r="CW33" s="642"/>
      <c r="CX33" s="642"/>
      <c r="CY33" s="643"/>
      <c r="CZ33" s="615">
        <v>37.1</v>
      </c>
      <c r="DA33" s="640"/>
      <c r="DB33" s="640"/>
      <c r="DC33" s="644"/>
      <c r="DD33" s="619">
        <v>24352943</v>
      </c>
      <c r="DE33" s="642"/>
      <c r="DF33" s="642"/>
      <c r="DG33" s="642"/>
      <c r="DH33" s="642"/>
      <c r="DI33" s="642"/>
      <c r="DJ33" s="642"/>
      <c r="DK33" s="643"/>
      <c r="DL33" s="619">
        <v>16377539</v>
      </c>
      <c r="DM33" s="642"/>
      <c r="DN33" s="642"/>
      <c r="DO33" s="642"/>
      <c r="DP33" s="642"/>
      <c r="DQ33" s="642"/>
      <c r="DR33" s="642"/>
      <c r="DS33" s="642"/>
      <c r="DT33" s="642"/>
      <c r="DU33" s="642"/>
      <c r="DV33" s="643"/>
      <c r="DW33" s="615">
        <v>33.200000000000003</v>
      </c>
      <c r="DX33" s="640"/>
      <c r="DY33" s="640"/>
      <c r="DZ33" s="640"/>
      <c r="EA33" s="640"/>
      <c r="EB33" s="640"/>
      <c r="EC33" s="641"/>
    </row>
    <row r="34" spans="2:133" ht="11.25" customHeight="1" x14ac:dyDescent="0.15">
      <c r="B34" s="607" t="s">
        <v>326</v>
      </c>
      <c r="C34" s="608"/>
      <c r="D34" s="608"/>
      <c r="E34" s="608"/>
      <c r="F34" s="608"/>
      <c r="G34" s="608"/>
      <c r="H34" s="608"/>
      <c r="I34" s="608"/>
      <c r="J34" s="608"/>
      <c r="K34" s="608"/>
      <c r="L34" s="608"/>
      <c r="M34" s="608"/>
      <c r="N34" s="608"/>
      <c r="O34" s="608"/>
      <c r="P34" s="608"/>
      <c r="Q34" s="609"/>
      <c r="R34" s="610">
        <v>497198</v>
      </c>
      <c r="S34" s="611"/>
      <c r="T34" s="611"/>
      <c r="U34" s="611"/>
      <c r="V34" s="611"/>
      <c r="W34" s="611"/>
      <c r="X34" s="611"/>
      <c r="Y34" s="612"/>
      <c r="Z34" s="613">
        <v>0.5</v>
      </c>
      <c r="AA34" s="613"/>
      <c r="AB34" s="613"/>
      <c r="AC34" s="613"/>
      <c r="AD34" s="614" t="s">
        <v>239</v>
      </c>
      <c r="AE34" s="614"/>
      <c r="AF34" s="614"/>
      <c r="AG34" s="614"/>
      <c r="AH34" s="614"/>
      <c r="AI34" s="614"/>
      <c r="AJ34" s="614"/>
      <c r="AK34" s="614"/>
      <c r="AL34" s="615" t="s">
        <v>239</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14158305</v>
      </c>
      <c r="CS34" s="611"/>
      <c r="CT34" s="611"/>
      <c r="CU34" s="611"/>
      <c r="CV34" s="611"/>
      <c r="CW34" s="611"/>
      <c r="CX34" s="611"/>
      <c r="CY34" s="612"/>
      <c r="CZ34" s="615">
        <v>15.7</v>
      </c>
      <c r="DA34" s="640"/>
      <c r="DB34" s="640"/>
      <c r="DC34" s="644"/>
      <c r="DD34" s="619">
        <v>9479084</v>
      </c>
      <c r="DE34" s="611"/>
      <c r="DF34" s="611"/>
      <c r="DG34" s="611"/>
      <c r="DH34" s="611"/>
      <c r="DI34" s="611"/>
      <c r="DJ34" s="611"/>
      <c r="DK34" s="612"/>
      <c r="DL34" s="619">
        <v>6587984</v>
      </c>
      <c r="DM34" s="611"/>
      <c r="DN34" s="611"/>
      <c r="DO34" s="611"/>
      <c r="DP34" s="611"/>
      <c r="DQ34" s="611"/>
      <c r="DR34" s="611"/>
      <c r="DS34" s="611"/>
      <c r="DT34" s="611"/>
      <c r="DU34" s="611"/>
      <c r="DV34" s="612"/>
      <c r="DW34" s="615">
        <v>13.4</v>
      </c>
      <c r="DX34" s="640"/>
      <c r="DY34" s="640"/>
      <c r="DZ34" s="640"/>
      <c r="EA34" s="640"/>
      <c r="EB34" s="640"/>
      <c r="EC34" s="641"/>
    </row>
    <row r="35" spans="2:133" ht="11.25" customHeight="1" x14ac:dyDescent="0.15">
      <c r="B35" s="607" t="s">
        <v>328</v>
      </c>
      <c r="C35" s="608"/>
      <c r="D35" s="608"/>
      <c r="E35" s="608"/>
      <c r="F35" s="608"/>
      <c r="G35" s="608"/>
      <c r="H35" s="608"/>
      <c r="I35" s="608"/>
      <c r="J35" s="608"/>
      <c r="K35" s="608"/>
      <c r="L35" s="608"/>
      <c r="M35" s="608"/>
      <c r="N35" s="608"/>
      <c r="O35" s="608"/>
      <c r="P35" s="608"/>
      <c r="Q35" s="609"/>
      <c r="R35" s="610">
        <v>2878446</v>
      </c>
      <c r="S35" s="611"/>
      <c r="T35" s="611"/>
      <c r="U35" s="611"/>
      <c r="V35" s="611"/>
      <c r="W35" s="611"/>
      <c r="X35" s="611"/>
      <c r="Y35" s="612"/>
      <c r="Z35" s="613">
        <v>3.2</v>
      </c>
      <c r="AA35" s="613"/>
      <c r="AB35" s="613"/>
      <c r="AC35" s="613"/>
      <c r="AD35" s="614" t="s">
        <v>239</v>
      </c>
      <c r="AE35" s="614"/>
      <c r="AF35" s="614"/>
      <c r="AG35" s="614"/>
      <c r="AH35" s="614"/>
      <c r="AI35" s="614"/>
      <c r="AJ35" s="614"/>
      <c r="AK35" s="614"/>
      <c r="AL35" s="615" t="s">
        <v>239</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607393</v>
      </c>
      <c r="CS35" s="642"/>
      <c r="CT35" s="642"/>
      <c r="CU35" s="642"/>
      <c r="CV35" s="642"/>
      <c r="CW35" s="642"/>
      <c r="CX35" s="642"/>
      <c r="CY35" s="643"/>
      <c r="CZ35" s="615">
        <v>0.7</v>
      </c>
      <c r="DA35" s="640"/>
      <c r="DB35" s="640"/>
      <c r="DC35" s="644"/>
      <c r="DD35" s="619">
        <v>500013</v>
      </c>
      <c r="DE35" s="642"/>
      <c r="DF35" s="642"/>
      <c r="DG35" s="642"/>
      <c r="DH35" s="642"/>
      <c r="DI35" s="642"/>
      <c r="DJ35" s="642"/>
      <c r="DK35" s="643"/>
      <c r="DL35" s="619">
        <v>491808</v>
      </c>
      <c r="DM35" s="642"/>
      <c r="DN35" s="642"/>
      <c r="DO35" s="642"/>
      <c r="DP35" s="642"/>
      <c r="DQ35" s="642"/>
      <c r="DR35" s="642"/>
      <c r="DS35" s="642"/>
      <c r="DT35" s="642"/>
      <c r="DU35" s="642"/>
      <c r="DV35" s="643"/>
      <c r="DW35" s="615">
        <v>1</v>
      </c>
      <c r="DX35" s="640"/>
      <c r="DY35" s="640"/>
      <c r="DZ35" s="640"/>
      <c r="EA35" s="640"/>
      <c r="EB35" s="640"/>
      <c r="EC35" s="641"/>
    </row>
    <row r="36" spans="2:133" ht="11.25" customHeight="1" x14ac:dyDescent="0.15">
      <c r="B36" s="607" t="s">
        <v>332</v>
      </c>
      <c r="C36" s="608"/>
      <c r="D36" s="608"/>
      <c r="E36" s="608"/>
      <c r="F36" s="608"/>
      <c r="G36" s="608"/>
      <c r="H36" s="608"/>
      <c r="I36" s="608"/>
      <c r="J36" s="608"/>
      <c r="K36" s="608"/>
      <c r="L36" s="608"/>
      <c r="M36" s="608"/>
      <c r="N36" s="608"/>
      <c r="O36" s="608"/>
      <c r="P36" s="608"/>
      <c r="Q36" s="609"/>
      <c r="R36" s="610">
        <v>1126778</v>
      </c>
      <c r="S36" s="611"/>
      <c r="T36" s="611"/>
      <c r="U36" s="611"/>
      <c r="V36" s="611"/>
      <c r="W36" s="611"/>
      <c r="X36" s="611"/>
      <c r="Y36" s="612"/>
      <c r="Z36" s="613">
        <v>1.2</v>
      </c>
      <c r="AA36" s="613"/>
      <c r="AB36" s="613"/>
      <c r="AC36" s="613"/>
      <c r="AD36" s="614" t="s">
        <v>239</v>
      </c>
      <c r="AE36" s="614"/>
      <c r="AF36" s="614"/>
      <c r="AG36" s="614"/>
      <c r="AH36" s="614"/>
      <c r="AI36" s="614"/>
      <c r="AJ36" s="614"/>
      <c r="AK36" s="614"/>
      <c r="AL36" s="615" t="s">
        <v>140</v>
      </c>
      <c r="AM36" s="616"/>
      <c r="AN36" s="616"/>
      <c r="AO36" s="617"/>
      <c r="AP36" s="216"/>
      <c r="AQ36" s="676" t="s">
        <v>333</v>
      </c>
      <c r="AR36" s="677"/>
      <c r="AS36" s="677"/>
      <c r="AT36" s="677"/>
      <c r="AU36" s="677"/>
      <c r="AV36" s="677"/>
      <c r="AW36" s="677"/>
      <c r="AX36" s="677"/>
      <c r="AY36" s="678"/>
      <c r="AZ36" s="599">
        <v>10210859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68325</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8921546</v>
      </c>
      <c r="CS36" s="611"/>
      <c r="CT36" s="611"/>
      <c r="CU36" s="611"/>
      <c r="CV36" s="611"/>
      <c r="CW36" s="611"/>
      <c r="CX36" s="611"/>
      <c r="CY36" s="612"/>
      <c r="CZ36" s="615">
        <v>9.9</v>
      </c>
      <c r="DA36" s="640"/>
      <c r="DB36" s="640"/>
      <c r="DC36" s="644"/>
      <c r="DD36" s="619">
        <v>6971869</v>
      </c>
      <c r="DE36" s="611"/>
      <c r="DF36" s="611"/>
      <c r="DG36" s="611"/>
      <c r="DH36" s="611"/>
      <c r="DI36" s="611"/>
      <c r="DJ36" s="611"/>
      <c r="DK36" s="612"/>
      <c r="DL36" s="619">
        <v>3892428</v>
      </c>
      <c r="DM36" s="611"/>
      <c r="DN36" s="611"/>
      <c r="DO36" s="611"/>
      <c r="DP36" s="611"/>
      <c r="DQ36" s="611"/>
      <c r="DR36" s="611"/>
      <c r="DS36" s="611"/>
      <c r="DT36" s="611"/>
      <c r="DU36" s="611"/>
      <c r="DV36" s="612"/>
      <c r="DW36" s="615">
        <v>7.9</v>
      </c>
      <c r="DX36" s="640"/>
      <c r="DY36" s="640"/>
      <c r="DZ36" s="640"/>
      <c r="EA36" s="640"/>
      <c r="EB36" s="640"/>
      <c r="EC36" s="641"/>
    </row>
    <row r="37" spans="2:133" ht="11.25" customHeight="1" x14ac:dyDescent="0.15">
      <c r="B37" s="607" t="s">
        <v>336</v>
      </c>
      <c r="C37" s="608"/>
      <c r="D37" s="608"/>
      <c r="E37" s="608"/>
      <c r="F37" s="608"/>
      <c r="G37" s="608"/>
      <c r="H37" s="608"/>
      <c r="I37" s="608"/>
      <c r="J37" s="608"/>
      <c r="K37" s="608"/>
      <c r="L37" s="608"/>
      <c r="M37" s="608"/>
      <c r="N37" s="608"/>
      <c r="O37" s="608"/>
      <c r="P37" s="608"/>
      <c r="Q37" s="609"/>
      <c r="R37" s="610">
        <v>2795963</v>
      </c>
      <c r="S37" s="611"/>
      <c r="T37" s="611"/>
      <c r="U37" s="611"/>
      <c r="V37" s="611"/>
      <c r="W37" s="611"/>
      <c r="X37" s="611"/>
      <c r="Y37" s="612"/>
      <c r="Z37" s="613">
        <v>3.1</v>
      </c>
      <c r="AA37" s="613"/>
      <c r="AB37" s="613"/>
      <c r="AC37" s="613"/>
      <c r="AD37" s="614">
        <v>396867</v>
      </c>
      <c r="AE37" s="614"/>
      <c r="AF37" s="614"/>
      <c r="AG37" s="614"/>
      <c r="AH37" s="614"/>
      <c r="AI37" s="614"/>
      <c r="AJ37" s="614"/>
      <c r="AK37" s="614"/>
      <c r="AL37" s="615">
        <v>0.8</v>
      </c>
      <c r="AM37" s="616"/>
      <c r="AN37" s="616"/>
      <c r="AO37" s="617"/>
      <c r="AQ37" s="673" t="s">
        <v>337</v>
      </c>
      <c r="AR37" s="674"/>
      <c r="AS37" s="674"/>
      <c r="AT37" s="674"/>
      <c r="AU37" s="674"/>
      <c r="AV37" s="674"/>
      <c r="AW37" s="674"/>
      <c r="AX37" s="674"/>
      <c r="AY37" s="675"/>
      <c r="AZ37" s="610">
        <v>2360920</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-193488</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8397</v>
      </c>
      <c r="CS37" s="642"/>
      <c r="CT37" s="642"/>
      <c r="CU37" s="642"/>
      <c r="CV37" s="642"/>
      <c r="CW37" s="642"/>
      <c r="CX37" s="642"/>
      <c r="CY37" s="643"/>
      <c r="CZ37" s="615">
        <v>0</v>
      </c>
      <c r="DA37" s="640"/>
      <c r="DB37" s="640"/>
      <c r="DC37" s="644"/>
      <c r="DD37" s="619">
        <v>8397</v>
      </c>
      <c r="DE37" s="642"/>
      <c r="DF37" s="642"/>
      <c r="DG37" s="642"/>
      <c r="DH37" s="642"/>
      <c r="DI37" s="642"/>
      <c r="DJ37" s="642"/>
      <c r="DK37" s="643"/>
      <c r="DL37" s="619">
        <v>8397</v>
      </c>
      <c r="DM37" s="642"/>
      <c r="DN37" s="642"/>
      <c r="DO37" s="642"/>
      <c r="DP37" s="642"/>
      <c r="DQ37" s="642"/>
      <c r="DR37" s="642"/>
      <c r="DS37" s="642"/>
      <c r="DT37" s="642"/>
      <c r="DU37" s="642"/>
      <c r="DV37" s="643"/>
      <c r="DW37" s="615">
        <v>0</v>
      </c>
      <c r="DX37" s="640"/>
      <c r="DY37" s="640"/>
      <c r="DZ37" s="640"/>
      <c r="EA37" s="640"/>
      <c r="EB37" s="640"/>
      <c r="EC37" s="641"/>
    </row>
    <row r="38" spans="2:133" ht="11.25" customHeight="1" x14ac:dyDescent="0.15">
      <c r="B38" s="607" t="s">
        <v>340</v>
      </c>
      <c r="C38" s="608"/>
      <c r="D38" s="608"/>
      <c r="E38" s="608"/>
      <c r="F38" s="608"/>
      <c r="G38" s="608"/>
      <c r="H38" s="608"/>
      <c r="I38" s="608"/>
      <c r="J38" s="608"/>
      <c r="K38" s="608"/>
      <c r="L38" s="608"/>
      <c r="M38" s="608"/>
      <c r="N38" s="608"/>
      <c r="O38" s="608"/>
      <c r="P38" s="608"/>
      <c r="Q38" s="609"/>
      <c r="R38" s="610">
        <v>6382759</v>
      </c>
      <c r="S38" s="611"/>
      <c r="T38" s="611"/>
      <c r="U38" s="611"/>
      <c r="V38" s="611"/>
      <c r="W38" s="611"/>
      <c r="X38" s="611"/>
      <c r="Y38" s="612"/>
      <c r="Z38" s="613">
        <v>7</v>
      </c>
      <c r="AA38" s="613"/>
      <c r="AB38" s="613"/>
      <c r="AC38" s="613"/>
      <c r="AD38" s="614" t="s">
        <v>140</v>
      </c>
      <c r="AE38" s="614"/>
      <c r="AF38" s="614"/>
      <c r="AG38" s="614"/>
      <c r="AH38" s="614"/>
      <c r="AI38" s="614"/>
      <c r="AJ38" s="614"/>
      <c r="AK38" s="614"/>
      <c r="AL38" s="615" t="s">
        <v>239</v>
      </c>
      <c r="AM38" s="616"/>
      <c r="AN38" s="616"/>
      <c r="AO38" s="617"/>
      <c r="AQ38" s="673" t="s">
        <v>341</v>
      </c>
      <c r="AR38" s="674"/>
      <c r="AS38" s="674"/>
      <c r="AT38" s="674"/>
      <c r="AU38" s="674"/>
      <c r="AV38" s="674"/>
      <c r="AW38" s="674"/>
      <c r="AX38" s="674"/>
      <c r="AY38" s="675"/>
      <c r="AZ38" s="610">
        <v>447207</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22312</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7526010</v>
      </c>
      <c r="CS38" s="611"/>
      <c r="CT38" s="611"/>
      <c r="CU38" s="611"/>
      <c r="CV38" s="611"/>
      <c r="CW38" s="611"/>
      <c r="CX38" s="611"/>
      <c r="CY38" s="612"/>
      <c r="CZ38" s="615">
        <v>8.4</v>
      </c>
      <c r="DA38" s="640"/>
      <c r="DB38" s="640"/>
      <c r="DC38" s="644"/>
      <c r="DD38" s="619">
        <v>6184242</v>
      </c>
      <c r="DE38" s="611"/>
      <c r="DF38" s="611"/>
      <c r="DG38" s="611"/>
      <c r="DH38" s="611"/>
      <c r="DI38" s="611"/>
      <c r="DJ38" s="611"/>
      <c r="DK38" s="612"/>
      <c r="DL38" s="619">
        <v>5405245</v>
      </c>
      <c r="DM38" s="611"/>
      <c r="DN38" s="611"/>
      <c r="DO38" s="611"/>
      <c r="DP38" s="611"/>
      <c r="DQ38" s="611"/>
      <c r="DR38" s="611"/>
      <c r="DS38" s="611"/>
      <c r="DT38" s="611"/>
      <c r="DU38" s="611"/>
      <c r="DV38" s="612"/>
      <c r="DW38" s="615">
        <v>11</v>
      </c>
      <c r="DX38" s="640"/>
      <c r="DY38" s="640"/>
      <c r="DZ38" s="640"/>
      <c r="EA38" s="640"/>
      <c r="EB38" s="640"/>
      <c r="EC38" s="641"/>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140</v>
      </c>
      <c r="AA39" s="613"/>
      <c r="AB39" s="613"/>
      <c r="AC39" s="613"/>
      <c r="AD39" s="614" t="s">
        <v>140</v>
      </c>
      <c r="AE39" s="614"/>
      <c r="AF39" s="614"/>
      <c r="AG39" s="614"/>
      <c r="AH39" s="614"/>
      <c r="AI39" s="614"/>
      <c r="AJ39" s="614"/>
      <c r="AK39" s="614"/>
      <c r="AL39" s="615" t="s">
        <v>239</v>
      </c>
      <c r="AM39" s="616"/>
      <c r="AN39" s="616"/>
      <c r="AO39" s="617"/>
      <c r="AQ39" s="673" t="s">
        <v>345</v>
      </c>
      <c r="AR39" s="674"/>
      <c r="AS39" s="674"/>
      <c r="AT39" s="674"/>
      <c r="AU39" s="674"/>
      <c r="AV39" s="674"/>
      <c r="AW39" s="674"/>
      <c r="AX39" s="674"/>
      <c r="AY39" s="675"/>
      <c r="AZ39" s="610">
        <v>256621</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32564</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1186226</v>
      </c>
      <c r="CS39" s="642"/>
      <c r="CT39" s="642"/>
      <c r="CU39" s="642"/>
      <c r="CV39" s="642"/>
      <c r="CW39" s="642"/>
      <c r="CX39" s="642"/>
      <c r="CY39" s="643"/>
      <c r="CZ39" s="615">
        <v>1.3</v>
      </c>
      <c r="DA39" s="640"/>
      <c r="DB39" s="640"/>
      <c r="DC39" s="644"/>
      <c r="DD39" s="619">
        <v>1183447</v>
      </c>
      <c r="DE39" s="642"/>
      <c r="DF39" s="642"/>
      <c r="DG39" s="642"/>
      <c r="DH39" s="642"/>
      <c r="DI39" s="642"/>
      <c r="DJ39" s="642"/>
      <c r="DK39" s="643"/>
      <c r="DL39" s="619" t="s">
        <v>262</v>
      </c>
      <c r="DM39" s="642"/>
      <c r="DN39" s="642"/>
      <c r="DO39" s="642"/>
      <c r="DP39" s="642"/>
      <c r="DQ39" s="642"/>
      <c r="DR39" s="642"/>
      <c r="DS39" s="642"/>
      <c r="DT39" s="642"/>
      <c r="DU39" s="642"/>
      <c r="DV39" s="643"/>
      <c r="DW39" s="615" t="s">
        <v>140</v>
      </c>
      <c r="DX39" s="640"/>
      <c r="DY39" s="640"/>
      <c r="DZ39" s="640"/>
      <c r="EA39" s="640"/>
      <c r="EB39" s="640"/>
      <c r="EC39" s="641"/>
    </row>
    <row r="40" spans="2:133" ht="11.25" customHeight="1" x14ac:dyDescent="0.15">
      <c r="B40" s="607" t="s">
        <v>348</v>
      </c>
      <c r="C40" s="608"/>
      <c r="D40" s="608"/>
      <c r="E40" s="608"/>
      <c r="F40" s="608"/>
      <c r="G40" s="608"/>
      <c r="H40" s="608"/>
      <c r="I40" s="608"/>
      <c r="J40" s="608"/>
      <c r="K40" s="608"/>
      <c r="L40" s="608"/>
      <c r="M40" s="608"/>
      <c r="N40" s="608"/>
      <c r="O40" s="608"/>
      <c r="P40" s="608"/>
      <c r="Q40" s="609"/>
      <c r="R40" s="610">
        <v>921059</v>
      </c>
      <c r="S40" s="611"/>
      <c r="T40" s="611"/>
      <c r="U40" s="611"/>
      <c r="V40" s="611"/>
      <c r="W40" s="611"/>
      <c r="X40" s="611"/>
      <c r="Y40" s="612"/>
      <c r="Z40" s="613">
        <v>1</v>
      </c>
      <c r="AA40" s="613"/>
      <c r="AB40" s="613"/>
      <c r="AC40" s="613"/>
      <c r="AD40" s="614" t="s">
        <v>140</v>
      </c>
      <c r="AE40" s="614"/>
      <c r="AF40" s="614"/>
      <c r="AG40" s="614"/>
      <c r="AH40" s="614"/>
      <c r="AI40" s="614"/>
      <c r="AJ40" s="614"/>
      <c r="AK40" s="614"/>
      <c r="AL40" s="615" t="s">
        <v>239</v>
      </c>
      <c r="AM40" s="616"/>
      <c r="AN40" s="616"/>
      <c r="AO40" s="617"/>
      <c r="AQ40" s="673" t="s">
        <v>349</v>
      </c>
      <c r="AR40" s="674"/>
      <c r="AS40" s="674"/>
      <c r="AT40" s="674"/>
      <c r="AU40" s="674"/>
      <c r="AV40" s="674"/>
      <c r="AW40" s="674"/>
      <c r="AX40" s="674"/>
      <c r="AY40" s="675"/>
      <c r="AZ40" s="610">
        <v>67308</v>
      </c>
      <c r="BA40" s="611"/>
      <c r="BB40" s="611"/>
      <c r="BC40" s="611"/>
      <c r="BD40" s="642"/>
      <c r="BE40" s="642"/>
      <c r="BF40" s="665"/>
      <c r="BG40" s="658" t="s">
        <v>350</v>
      </c>
      <c r="BH40" s="659"/>
      <c r="BI40" s="659"/>
      <c r="BJ40" s="659"/>
      <c r="BK40" s="659"/>
      <c r="BL40" s="217"/>
      <c r="BM40" s="608" t="s">
        <v>351</v>
      </c>
      <c r="BN40" s="608"/>
      <c r="BO40" s="608"/>
      <c r="BP40" s="608"/>
      <c r="BQ40" s="608"/>
      <c r="BR40" s="608"/>
      <c r="BS40" s="608"/>
      <c r="BT40" s="608"/>
      <c r="BU40" s="609"/>
      <c r="BV40" s="610">
        <v>101</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1000214</v>
      </c>
      <c r="CS40" s="611"/>
      <c r="CT40" s="611"/>
      <c r="CU40" s="611"/>
      <c r="CV40" s="611"/>
      <c r="CW40" s="611"/>
      <c r="CX40" s="611"/>
      <c r="CY40" s="612"/>
      <c r="CZ40" s="615">
        <v>1.1000000000000001</v>
      </c>
      <c r="DA40" s="640"/>
      <c r="DB40" s="640"/>
      <c r="DC40" s="644"/>
      <c r="DD40" s="619">
        <v>34288</v>
      </c>
      <c r="DE40" s="611"/>
      <c r="DF40" s="611"/>
      <c r="DG40" s="611"/>
      <c r="DH40" s="611"/>
      <c r="DI40" s="611"/>
      <c r="DJ40" s="611"/>
      <c r="DK40" s="612"/>
      <c r="DL40" s="619">
        <v>74</v>
      </c>
      <c r="DM40" s="611"/>
      <c r="DN40" s="611"/>
      <c r="DO40" s="611"/>
      <c r="DP40" s="611"/>
      <c r="DQ40" s="611"/>
      <c r="DR40" s="611"/>
      <c r="DS40" s="611"/>
      <c r="DT40" s="611"/>
      <c r="DU40" s="611"/>
      <c r="DV40" s="612"/>
      <c r="DW40" s="615">
        <v>0</v>
      </c>
      <c r="DX40" s="640"/>
      <c r="DY40" s="640"/>
      <c r="DZ40" s="640"/>
      <c r="EA40" s="640"/>
      <c r="EB40" s="640"/>
      <c r="EC40" s="641"/>
    </row>
    <row r="41" spans="2:133" ht="11.25" customHeight="1" x14ac:dyDescent="0.15">
      <c r="B41" s="631" t="s">
        <v>353</v>
      </c>
      <c r="C41" s="632"/>
      <c r="D41" s="632"/>
      <c r="E41" s="632"/>
      <c r="F41" s="632"/>
      <c r="G41" s="632"/>
      <c r="H41" s="632"/>
      <c r="I41" s="632"/>
      <c r="J41" s="632"/>
      <c r="K41" s="632"/>
      <c r="L41" s="632"/>
      <c r="M41" s="632"/>
      <c r="N41" s="632"/>
      <c r="O41" s="632"/>
      <c r="P41" s="632"/>
      <c r="Q41" s="633"/>
      <c r="R41" s="682">
        <v>91202219</v>
      </c>
      <c r="S41" s="683"/>
      <c r="T41" s="683"/>
      <c r="U41" s="683"/>
      <c r="V41" s="683"/>
      <c r="W41" s="683"/>
      <c r="X41" s="683"/>
      <c r="Y41" s="687"/>
      <c r="Z41" s="688">
        <v>100</v>
      </c>
      <c r="AA41" s="688"/>
      <c r="AB41" s="688"/>
      <c r="AC41" s="688"/>
      <c r="AD41" s="689">
        <v>48402665</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1426282</v>
      </c>
      <c r="BA41" s="611"/>
      <c r="BB41" s="611"/>
      <c r="BC41" s="611"/>
      <c r="BD41" s="642"/>
      <c r="BE41" s="642"/>
      <c r="BF41" s="665"/>
      <c r="BG41" s="658"/>
      <c r="BH41" s="659"/>
      <c r="BI41" s="659"/>
      <c r="BJ41" s="659"/>
      <c r="BK41" s="659"/>
      <c r="BL41" s="217"/>
      <c r="BM41" s="608" t="s">
        <v>355</v>
      </c>
      <c r="BN41" s="608"/>
      <c r="BO41" s="608"/>
      <c r="BP41" s="608"/>
      <c r="BQ41" s="608"/>
      <c r="BR41" s="608"/>
      <c r="BS41" s="608"/>
      <c r="BT41" s="608"/>
      <c r="BU41" s="609"/>
      <c r="BV41" s="610" t="s">
        <v>239</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140</v>
      </c>
      <c r="CS41" s="642"/>
      <c r="CT41" s="642"/>
      <c r="CU41" s="642"/>
      <c r="CV41" s="642"/>
      <c r="CW41" s="642"/>
      <c r="CX41" s="642"/>
      <c r="CY41" s="643"/>
      <c r="CZ41" s="615" t="s">
        <v>140</v>
      </c>
      <c r="DA41" s="640"/>
      <c r="DB41" s="640"/>
      <c r="DC41" s="644"/>
      <c r="DD41" s="619" t="s">
        <v>140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5652521</v>
      </c>
      <c r="BA42" s="683"/>
      <c r="BB42" s="683"/>
      <c r="BC42" s="683"/>
      <c r="BD42" s="669"/>
      <c r="BE42" s="669"/>
      <c r="BF42" s="671"/>
      <c r="BG42" s="660"/>
      <c r="BH42" s="661"/>
      <c r="BI42" s="661"/>
      <c r="BJ42" s="661"/>
      <c r="BK42" s="661"/>
      <c r="BL42" s="218"/>
      <c r="BM42" s="632" t="s">
        <v>358</v>
      </c>
      <c r="BN42" s="632"/>
      <c r="BO42" s="632"/>
      <c r="BP42" s="632"/>
      <c r="BQ42" s="632"/>
      <c r="BR42" s="632"/>
      <c r="BS42" s="632"/>
      <c r="BT42" s="632"/>
      <c r="BU42" s="633"/>
      <c r="BV42" s="682">
        <v>432</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11227288</v>
      </c>
      <c r="CS42" s="642"/>
      <c r="CT42" s="642"/>
      <c r="CU42" s="642"/>
      <c r="CV42" s="642"/>
      <c r="CW42" s="642"/>
      <c r="CX42" s="642"/>
      <c r="CY42" s="643"/>
      <c r="CZ42" s="615">
        <v>12.5</v>
      </c>
      <c r="DA42" s="640"/>
      <c r="DB42" s="640"/>
      <c r="DC42" s="644"/>
      <c r="DD42" s="619">
        <v>3009344</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360</v>
      </c>
      <c r="CD43" s="607" t="s">
        <v>361</v>
      </c>
      <c r="CE43" s="608"/>
      <c r="CF43" s="608"/>
      <c r="CG43" s="608"/>
      <c r="CH43" s="608"/>
      <c r="CI43" s="608"/>
      <c r="CJ43" s="608"/>
      <c r="CK43" s="608"/>
      <c r="CL43" s="608"/>
      <c r="CM43" s="608"/>
      <c r="CN43" s="608"/>
      <c r="CO43" s="608"/>
      <c r="CP43" s="608"/>
      <c r="CQ43" s="609"/>
      <c r="CR43" s="610">
        <v>370138</v>
      </c>
      <c r="CS43" s="642"/>
      <c r="CT43" s="642"/>
      <c r="CU43" s="642"/>
      <c r="CV43" s="642"/>
      <c r="CW43" s="642"/>
      <c r="CX43" s="642"/>
      <c r="CY43" s="643"/>
      <c r="CZ43" s="615">
        <v>0.4</v>
      </c>
      <c r="DA43" s="640"/>
      <c r="DB43" s="640"/>
      <c r="DC43" s="644"/>
      <c r="DD43" s="619">
        <v>370138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363</v>
      </c>
      <c r="CG44" s="608"/>
      <c r="CH44" s="608"/>
      <c r="CI44" s="608"/>
      <c r="CJ44" s="608"/>
      <c r="CK44" s="608"/>
      <c r="CL44" s="608"/>
      <c r="CM44" s="608"/>
      <c r="CN44" s="608"/>
      <c r="CO44" s="608"/>
      <c r="CP44" s="608"/>
      <c r="CQ44" s="609"/>
      <c r="CR44" s="610">
        <v>11011679</v>
      </c>
      <c r="CS44" s="611"/>
      <c r="CT44" s="611"/>
      <c r="CU44" s="611"/>
      <c r="CV44" s="611"/>
      <c r="CW44" s="611"/>
      <c r="CX44" s="611"/>
      <c r="CY44" s="612"/>
      <c r="CZ44" s="615">
        <v>12.2</v>
      </c>
      <c r="DA44" s="616"/>
      <c r="DB44" s="616"/>
      <c r="DC44" s="622"/>
      <c r="DD44" s="619">
        <v>2924659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3852071</v>
      </c>
      <c r="CS45" s="642"/>
      <c r="CT45" s="642"/>
      <c r="CU45" s="642"/>
      <c r="CV45" s="642"/>
      <c r="CW45" s="642"/>
      <c r="CX45" s="642"/>
      <c r="CY45" s="643"/>
      <c r="CZ45" s="615">
        <v>4.3</v>
      </c>
      <c r="DA45" s="640"/>
      <c r="DB45" s="640"/>
      <c r="DC45" s="644"/>
      <c r="DD45" s="619">
        <v>345305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366</v>
      </c>
      <c r="CG46" s="608"/>
      <c r="CH46" s="608"/>
      <c r="CI46" s="608"/>
      <c r="CJ46" s="608"/>
      <c r="CK46" s="608"/>
      <c r="CL46" s="608"/>
      <c r="CM46" s="608"/>
      <c r="CN46" s="608"/>
      <c r="CO46" s="608"/>
      <c r="CP46" s="608"/>
      <c r="CQ46" s="609"/>
      <c r="CR46" s="610">
        <v>6766443</v>
      </c>
      <c r="CS46" s="611"/>
      <c r="CT46" s="611"/>
      <c r="CU46" s="611"/>
      <c r="CV46" s="611"/>
      <c r="CW46" s="611"/>
      <c r="CX46" s="611"/>
      <c r="CY46" s="612"/>
      <c r="CZ46" s="615">
        <v>7.5</v>
      </c>
      <c r="DA46" s="616"/>
      <c r="DB46" s="616"/>
      <c r="DC46" s="622"/>
      <c r="DD46" s="619">
        <v>2456683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367</v>
      </c>
      <c r="CG47" s="608"/>
      <c r="CH47" s="608"/>
      <c r="CI47" s="608"/>
      <c r="CJ47" s="608"/>
      <c r="CK47" s="608"/>
      <c r="CL47" s="608"/>
      <c r="CM47" s="608"/>
      <c r="CN47" s="608"/>
      <c r="CO47" s="608"/>
      <c r="CP47" s="608"/>
      <c r="CQ47" s="609"/>
      <c r="CR47" s="610">
        <v>215609</v>
      </c>
      <c r="CS47" s="642"/>
      <c r="CT47" s="642"/>
      <c r="CU47" s="642"/>
      <c r="CV47" s="642"/>
      <c r="CW47" s="642"/>
      <c r="CX47" s="642"/>
      <c r="CY47" s="643"/>
      <c r="CZ47" s="615">
        <v>0.2</v>
      </c>
      <c r="DA47" s="640"/>
      <c r="DB47" s="640"/>
      <c r="DC47" s="644"/>
      <c r="DD47" s="619">
        <v>84685</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368</v>
      </c>
      <c r="CG48" s="608"/>
      <c r="CH48" s="608"/>
      <c r="CI48" s="608"/>
      <c r="CJ48" s="608"/>
      <c r="CK48" s="608"/>
      <c r="CL48" s="608"/>
      <c r="CM48" s="608"/>
      <c r="CN48" s="608"/>
      <c r="CO48" s="608"/>
      <c r="CP48" s="608"/>
      <c r="CQ48" s="609"/>
      <c r="CR48" s="610" t="s">
        <v>239</v>
      </c>
      <c r="CS48" s="611"/>
      <c r="CT48" s="611"/>
      <c r="CU48" s="611"/>
      <c r="CV48" s="611"/>
      <c r="CW48" s="611"/>
      <c r="CX48" s="611"/>
      <c r="CY48" s="612"/>
      <c r="CZ48" s="615" t="s">
        <v>140</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369</v>
      </c>
      <c r="CE49" s="632"/>
      <c r="CF49" s="632"/>
      <c r="CG49" s="632"/>
      <c r="CH49" s="632"/>
      <c r="CI49" s="632"/>
      <c r="CJ49" s="632"/>
      <c r="CK49" s="632"/>
      <c r="CL49" s="632"/>
      <c r="CM49" s="632"/>
      <c r="CN49" s="632"/>
      <c r="CO49" s="632"/>
      <c r="CP49" s="632"/>
      <c r="CQ49" s="633"/>
      <c r="CR49" s="682">
        <v>89937702</v>
      </c>
      <c r="CS49" s="669"/>
      <c r="CT49" s="669"/>
      <c r="CU49" s="669"/>
      <c r="CV49" s="669"/>
      <c r="CW49" s="669"/>
      <c r="CX49" s="669"/>
      <c r="CY49" s="698"/>
      <c r="CZ49" s="690">
        <v>100</v>
      </c>
      <c r="DA49" s="699"/>
      <c r="DB49" s="699"/>
      <c r="DC49" s="700"/>
      <c r="DD49" s="701">
        <v>58023014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1VsVzSqjvNBcpP+NsA2nCYE8Az3lxmEP7hLBeEBEpjVicgGOr+esvSGja8DEasv9Qke2PprwMmVu1ggHu4cBQ==" saltValue="fEycfBUYou6i/eJwqXnUQ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392</v>
      </c>
      <c r="C7" s="737"/>
      <c r="D7" s="737"/>
      <c r="E7" s="737"/>
      <c r="F7" s="737"/>
      <c r="G7" s="737"/>
      <c r="H7" s="737"/>
      <c r="I7" s="737"/>
      <c r="J7" s="737"/>
      <c r="K7" s="737"/>
      <c r="L7" s="737"/>
      <c r="M7" s="737"/>
      <c r="N7" s="737"/>
      <c r="O7" s="737"/>
      <c r="P7" s="738"/>
      <c r="Q7" s="739">
        <v>91207</v>
      </c>
      <c r="R7" s="740"/>
      <c r="S7" s="740"/>
      <c r="T7" s="740"/>
      <c r="U7" s="740"/>
      <c r="V7" s="740">
        <v>89943</v>
      </c>
      <c r="W7" s="740"/>
      <c r="X7" s="740"/>
      <c r="Y7" s="740"/>
      <c r="Z7" s="740"/>
      <c r="AA7" s="740">
        <v>1264</v>
      </c>
      <c r="AB7" s="740"/>
      <c r="AC7" s="740"/>
      <c r="AD7" s="740"/>
      <c r="AE7" s="741"/>
      <c r="AF7" s="742">
        <v>826</v>
      </c>
      <c r="AG7" s="743"/>
      <c r="AH7" s="743"/>
      <c r="AI7" s="743"/>
      <c r="AJ7" s="744"/>
      <c r="AK7" s="745">
        <v>2875</v>
      </c>
      <c r="AL7" s="746"/>
      <c r="AM7" s="746"/>
      <c r="AN7" s="746"/>
      <c r="AO7" s="746"/>
      <c r="AP7" s="746">
        <v>109806</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594</v>
      </c>
      <c r="BT7" s="734"/>
      <c r="BU7" s="734"/>
      <c r="BV7" s="734"/>
      <c r="BW7" s="734"/>
      <c r="BX7" s="734"/>
      <c r="BY7" s="734"/>
      <c r="BZ7" s="734"/>
      <c r="CA7" s="734"/>
      <c r="CB7" s="734"/>
      <c r="CC7" s="734"/>
      <c r="CD7" s="734"/>
      <c r="CE7" s="734"/>
      <c r="CF7" s="734"/>
      <c r="CG7" s="749"/>
      <c r="CH7" s="730">
        <v>3</v>
      </c>
      <c r="CI7" s="731"/>
      <c r="CJ7" s="731"/>
      <c r="CK7" s="731"/>
      <c r="CL7" s="732"/>
      <c r="CM7" s="730">
        <v>38</v>
      </c>
      <c r="CN7" s="731"/>
      <c r="CO7" s="731"/>
      <c r="CP7" s="731"/>
      <c r="CQ7" s="732"/>
      <c r="CR7" s="730">
        <v>10</v>
      </c>
      <c r="CS7" s="731"/>
      <c r="CT7" s="731"/>
      <c r="CU7" s="731"/>
      <c r="CV7" s="732"/>
      <c r="CW7" s="730">
        <v>296</v>
      </c>
      <c r="CX7" s="731"/>
      <c r="CY7" s="731"/>
      <c r="CZ7" s="731"/>
      <c r="DA7" s="732"/>
      <c r="DB7" s="730" t="s">
        <v>584</v>
      </c>
      <c r="DC7" s="731"/>
      <c r="DD7" s="731"/>
      <c r="DE7" s="731"/>
      <c r="DF7" s="732"/>
      <c r="DG7" s="730" t="s">
        <v>584</v>
      </c>
      <c r="DH7" s="731"/>
      <c r="DI7" s="731"/>
      <c r="DJ7" s="731"/>
      <c r="DK7" s="732"/>
      <c r="DL7" s="730" t="s">
        <v>584</v>
      </c>
      <c r="DM7" s="731"/>
      <c r="DN7" s="731"/>
      <c r="DO7" s="731"/>
      <c r="DP7" s="732"/>
      <c r="DQ7" s="730" t="s">
        <v>584</v>
      </c>
      <c r="DR7" s="731"/>
      <c r="DS7" s="731"/>
      <c r="DT7" s="731"/>
      <c r="DU7" s="732"/>
      <c r="DV7" s="733"/>
      <c r="DW7" s="734"/>
      <c r="DX7" s="734"/>
      <c r="DY7" s="734"/>
      <c r="DZ7" s="735"/>
      <c r="EA7" s="228"/>
    </row>
    <row r="8" spans="1:131" s="229" customFormat="1" ht="26.25" customHeight="1" x14ac:dyDescent="0.15">
      <c r="A8" s="232">
        <v>2</v>
      </c>
      <c r="B8" s="767" t="s">
        <v>393</v>
      </c>
      <c r="C8" s="768"/>
      <c r="D8" s="768"/>
      <c r="E8" s="768"/>
      <c r="F8" s="768"/>
      <c r="G8" s="768"/>
      <c r="H8" s="768"/>
      <c r="I8" s="768"/>
      <c r="J8" s="768"/>
      <c r="K8" s="768"/>
      <c r="L8" s="768"/>
      <c r="M8" s="768"/>
      <c r="N8" s="768"/>
      <c r="O8" s="768"/>
      <c r="P8" s="769"/>
      <c r="Q8" s="770">
        <v>6</v>
      </c>
      <c r="R8" s="771"/>
      <c r="S8" s="771"/>
      <c r="T8" s="771"/>
      <c r="U8" s="771"/>
      <c r="V8" s="771">
        <v>6</v>
      </c>
      <c r="W8" s="771"/>
      <c r="X8" s="771"/>
      <c r="Y8" s="771"/>
      <c r="Z8" s="771"/>
      <c r="AA8" s="771">
        <v>1</v>
      </c>
      <c r="AB8" s="771"/>
      <c r="AC8" s="771"/>
      <c r="AD8" s="771"/>
      <c r="AE8" s="772"/>
      <c r="AF8" s="773">
        <v>1</v>
      </c>
      <c r="AG8" s="774"/>
      <c r="AH8" s="774"/>
      <c r="AI8" s="774"/>
      <c r="AJ8" s="775"/>
      <c r="AK8" s="756" t="s">
        <v>584</v>
      </c>
      <c r="AL8" s="757"/>
      <c r="AM8" s="757"/>
      <c r="AN8" s="757"/>
      <c r="AO8" s="757"/>
      <c r="AP8" s="757" t="s">
        <v>584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595</v>
      </c>
      <c r="BT8" s="761"/>
      <c r="BU8" s="761"/>
      <c r="BV8" s="761"/>
      <c r="BW8" s="761"/>
      <c r="BX8" s="761"/>
      <c r="BY8" s="761"/>
      <c r="BZ8" s="761"/>
      <c r="CA8" s="761"/>
      <c r="CB8" s="761"/>
      <c r="CC8" s="761"/>
      <c r="CD8" s="761"/>
      <c r="CE8" s="761"/>
      <c r="CF8" s="761"/>
      <c r="CG8" s="762"/>
      <c r="CH8" s="763">
        <v>1</v>
      </c>
      <c r="CI8" s="764"/>
      <c r="CJ8" s="764"/>
      <c r="CK8" s="764"/>
      <c r="CL8" s="765"/>
      <c r="CM8" s="763">
        <v>87</v>
      </c>
      <c r="CN8" s="764"/>
      <c r="CO8" s="764"/>
      <c r="CP8" s="764"/>
      <c r="CQ8" s="765"/>
      <c r="CR8" s="763">
        <v>15</v>
      </c>
      <c r="CS8" s="764"/>
      <c r="CT8" s="764"/>
      <c r="CU8" s="764"/>
      <c r="CV8" s="765"/>
      <c r="CW8" s="763">
        <v>62</v>
      </c>
      <c r="CX8" s="764"/>
      <c r="CY8" s="764"/>
      <c r="CZ8" s="764"/>
      <c r="DA8" s="765"/>
      <c r="DB8" s="763" t="s">
        <v>584</v>
      </c>
      <c r="DC8" s="764"/>
      <c r="DD8" s="764"/>
      <c r="DE8" s="764"/>
      <c r="DF8" s="765"/>
      <c r="DG8" s="763" t="s">
        <v>584</v>
      </c>
      <c r="DH8" s="764"/>
      <c r="DI8" s="764"/>
      <c r="DJ8" s="764"/>
      <c r="DK8" s="765"/>
      <c r="DL8" s="763" t="s">
        <v>584</v>
      </c>
      <c r="DM8" s="764"/>
      <c r="DN8" s="764"/>
      <c r="DO8" s="764"/>
      <c r="DP8" s="765"/>
      <c r="DQ8" s="763" t="s">
        <v>584</v>
      </c>
      <c r="DR8" s="764"/>
      <c r="DS8" s="764"/>
      <c r="DT8" s="764"/>
      <c r="DU8" s="765"/>
      <c r="DV8" s="760"/>
      <c r="DW8" s="761"/>
      <c r="DX8" s="761"/>
      <c r="DY8" s="761"/>
      <c r="DZ8" s="766"/>
      <c r="EA8" s="228"/>
    </row>
    <row r="9" spans="1:131" s="229" customFormat="1" ht="26.25" customHeight="1" x14ac:dyDescent="0.15">
      <c r="A9" s="232">
        <v>3</v>
      </c>
      <c r="B9" s="767" t="s">
        <v>394</v>
      </c>
      <c r="C9" s="768"/>
      <c r="D9" s="768"/>
      <c r="E9" s="768"/>
      <c r="F9" s="768"/>
      <c r="G9" s="768"/>
      <c r="H9" s="768"/>
      <c r="I9" s="768"/>
      <c r="J9" s="768"/>
      <c r="K9" s="768"/>
      <c r="L9" s="768"/>
      <c r="M9" s="768"/>
      <c r="N9" s="768"/>
      <c r="O9" s="768"/>
      <c r="P9" s="769"/>
      <c r="Q9" s="770">
        <v>7</v>
      </c>
      <c r="R9" s="771"/>
      <c r="S9" s="771"/>
      <c r="T9" s="771"/>
      <c r="U9" s="771"/>
      <c r="V9" s="771">
        <v>7</v>
      </c>
      <c r="W9" s="771"/>
      <c r="X9" s="771"/>
      <c r="Y9" s="771"/>
      <c r="Z9" s="771"/>
      <c r="AA9" s="771">
        <v>0</v>
      </c>
      <c r="AB9" s="771"/>
      <c r="AC9" s="771"/>
      <c r="AD9" s="771"/>
      <c r="AE9" s="772"/>
      <c r="AF9" s="773">
        <v>0</v>
      </c>
      <c r="AG9" s="774"/>
      <c r="AH9" s="774"/>
      <c r="AI9" s="774"/>
      <c r="AJ9" s="775"/>
      <c r="AK9" s="756">
        <v>4</v>
      </c>
      <c r="AL9" s="757"/>
      <c r="AM9" s="757"/>
      <c r="AN9" s="757"/>
      <c r="AO9" s="757"/>
      <c r="AP9" s="757" t="s">
        <v>584</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596</v>
      </c>
      <c r="BT9" s="761"/>
      <c r="BU9" s="761"/>
      <c r="BV9" s="761"/>
      <c r="BW9" s="761"/>
      <c r="BX9" s="761"/>
      <c r="BY9" s="761"/>
      <c r="BZ9" s="761"/>
      <c r="CA9" s="761"/>
      <c r="CB9" s="761"/>
      <c r="CC9" s="761"/>
      <c r="CD9" s="761"/>
      <c r="CE9" s="761"/>
      <c r="CF9" s="761"/>
      <c r="CG9" s="762"/>
      <c r="CH9" s="763">
        <v>0</v>
      </c>
      <c r="CI9" s="764"/>
      <c r="CJ9" s="764"/>
      <c r="CK9" s="764"/>
      <c r="CL9" s="765"/>
      <c r="CM9" s="763">
        <v>55</v>
      </c>
      <c r="CN9" s="764"/>
      <c r="CO9" s="764"/>
      <c r="CP9" s="764"/>
      <c r="CQ9" s="765"/>
      <c r="CR9" s="763">
        <v>13</v>
      </c>
      <c r="CS9" s="764"/>
      <c r="CT9" s="764"/>
      <c r="CU9" s="764"/>
      <c r="CV9" s="765"/>
      <c r="CW9" s="763">
        <v>0</v>
      </c>
      <c r="CX9" s="764"/>
      <c r="CY9" s="764"/>
      <c r="CZ9" s="764"/>
      <c r="DA9" s="765"/>
      <c r="DB9" s="763" t="s">
        <v>584</v>
      </c>
      <c r="DC9" s="764"/>
      <c r="DD9" s="764"/>
      <c r="DE9" s="764"/>
      <c r="DF9" s="765"/>
      <c r="DG9" s="763" t="s">
        <v>584</v>
      </c>
      <c r="DH9" s="764"/>
      <c r="DI9" s="764"/>
      <c r="DJ9" s="764"/>
      <c r="DK9" s="765"/>
      <c r="DL9" s="763" t="s">
        <v>584</v>
      </c>
      <c r="DM9" s="764"/>
      <c r="DN9" s="764"/>
      <c r="DO9" s="764"/>
      <c r="DP9" s="765"/>
      <c r="DQ9" s="763" t="s">
        <v>584</v>
      </c>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597</v>
      </c>
      <c r="BT10" s="761"/>
      <c r="BU10" s="761"/>
      <c r="BV10" s="761"/>
      <c r="BW10" s="761"/>
      <c r="BX10" s="761"/>
      <c r="BY10" s="761"/>
      <c r="BZ10" s="761"/>
      <c r="CA10" s="761"/>
      <c r="CB10" s="761"/>
      <c r="CC10" s="761"/>
      <c r="CD10" s="761"/>
      <c r="CE10" s="761"/>
      <c r="CF10" s="761"/>
      <c r="CG10" s="762"/>
      <c r="CH10" s="763">
        <v>-7</v>
      </c>
      <c r="CI10" s="764"/>
      <c r="CJ10" s="764"/>
      <c r="CK10" s="764"/>
      <c r="CL10" s="765"/>
      <c r="CM10" s="763">
        <v>26</v>
      </c>
      <c r="CN10" s="764"/>
      <c r="CO10" s="764"/>
      <c r="CP10" s="764"/>
      <c r="CQ10" s="765"/>
      <c r="CR10" s="763">
        <v>41</v>
      </c>
      <c r="CS10" s="764"/>
      <c r="CT10" s="764"/>
      <c r="CU10" s="764"/>
      <c r="CV10" s="765"/>
      <c r="CW10" s="763" t="s">
        <v>584</v>
      </c>
      <c r="CX10" s="764"/>
      <c r="CY10" s="764"/>
      <c r="CZ10" s="764"/>
      <c r="DA10" s="765"/>
      <c r="DB10" s="763" t="s">
        <v>584</v>
      </c>
      <c r="DC10" s="764"/>
      <c r="DD10" s="764"/>
      <c r="DE10" s="764"/>
      <c r="DF10" s="765"/>
      <c r="DG10" s="763" t="s">
        <v>584</v>
      </c>
      <c r="DH10" s="764"/>
      <c r="DI10" s="764"/>
      <c r="DJ10" s="764"/>
      <c r="DK10" s="765"/>
      <c r="DL10" s="763" t="s">
        <v>584</v>
      </c>
      <c r="DM10" s="764"/>
      <c r="DN10" s="764"/>
      <c r="DO10" s="764"/>
      <c r="DP10" s="765"/>
      <c r="DQ10" s="763" t="s">
        <v>584</v>
      </c>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598</v>
      </c>
      <c r="BT11" s="761"/>
      <c r="BU11" s="761"/>
      <c r="BV11" s="761"/>
      <c r="BW11" s="761"/>
      <c r="BX11" s="761"/>
      <c r="BY11" s="761"/>
      <c r="BZ11" s="761"/>
      <c r="CA11" s="761"/>
      <c r="CB11" s="761"/>
      <c r="CC11" s="761"/>
      <c r="CD11" s="761"/>
      <c r="CE11" s="761"/>
      <c r="CF11" s="761"/>
      <c r="CG11" s="762"/>
      <c r="CH11" s="763">
        <v>0</v>
      </c>
      <c r="CI11" s="764"/>
      <c r="CJ11" s="764"/>
      <c r="CK11" s="764"/>
      <c r="CL11" s="765"/>
      <c r="CM11" s="763">
        <v>33</v>
      </c>
      <c r="CN11" s="764"/>
      <c r="CO11" s="764"/>
      <c r="CP11" s="764"/>
      <c r="CQ11" s="765"/>
      <c r="CR11" s="763">
        <v>10</v>
      </c>
      <c r="CS11" s="764"/>
      <c r="CT11" s="764"/>
      <c r="CU11" s="764"/>
      <c r="CV11" s="765"/>
      <c r="CW11" s="763">
        <v>0</v>
      </c>
      <c r="CX11" s="764"/>
      <c r="CY11" s="764"/>
      <c r="CZ11" s="764"/>
      <c r="DA11" s="765"/>
      <c r="DB11" s="763" t="s">
        <v>584</v>
      </c>
      <c r="DC11" s="764"/>
      <c r="DD11" s="764"/>
      <c r="DE11" s="764"/>
      <c r="DF11" s="765"/>
      <c r="DG11" s="763" t="s">
        <v>584</v>
      </c>
      <c r="DH11" s="764"/>
      <c r="DI11" s="764"/>
      <c r="DJ11" s="764"/>
      <c r="DK11" s="765"/>
      <c r="DL11" s="763" t="s">
        <v>584</v>
      </c>
      <c r="DM11" s="764"/>
      <c r="DN11" s="764"/>
      <c r="DO11" s="764"/>
      <c r="DP11" s="765"/>
      <c r="DQ11" s="763" t="s">
        <v>584</v>
      </c>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t="s">
        <v>599</v>
      </c>
      <c r="BT12" s="761"/>
      <c r="BU12" s="761"/>
      <c r="BV12" s="761"/>
      <c r="BW12" s="761"/>
      <c r="BX12" s="761"/>
      <c r="BY12" s="761"/>
      <c r="BZ12" s="761"/>
      <c r="CA12" s="761"/>
      <c r="CB12" s="761"/>
      <c r="CC12" s="761"/>
      <c r="CD12" s="761"/>
      <c r="CE12" s="761"/>
      <c r="CF12" s="761"/>
      <c r="CG12" s="762"/>
      <c r="CH12" s="763">
        <v>7</v>
      </c>
      <c r="CI12" s="764"/>
      <c r="CJ12" s="764"/>
      <c r="CK12" s="764"/>
      <c r="CL12" s="765"/>
      <c r="CM12" s="763">
        <v>213</v>
      </c>
      <c r="CN12" s="764"/>
      <c r="CO12" s="764"/>
      <c r="CP12" s="764"/>
      <c r="CQ12" s="765"/>
      <c r="CR12" s="763">
        <v>7</v>
      </c>
      <c r="CS12" s="764"/>
      <c r="CT12" s="764"/>
      <c r="CU12" s="764"/>
      <c r="CV12" s="765"/>
      <c r="CW12" s="763">
        <v>0</v>
      </c>
      <c r="CX12" s="764"/>
      <c r="CY12" s="764"/>
      <c r="CZ12" s="764"/>
      <c r="DA12" s="765"/>
      <c r="DB12" s="763" t="s">
        <v>584</v>
      </c>
      <c r="DC12" s="764"/>
      <c r="DD12" s="764"/>
      <c r="DE12" s="764"/>
      <c r="DF12" s="765"/>
      <c r="DG12" s="763" t="s">
        <v>584</v>
      </c>
      <c r="DH12" s="764"/>
      <c r="DI12" s="764"/>
      <c r="DJ12" s="764"/>
      <c r="DK12" s="765"/>
      <c r="DL12" s="763" t="s">
        <v>584</v>
      </c>
      <c r="DM12" s="764"/>
      <c r="DN12" s="764"/>
      <c r="DO12" s="764"/>
      <c r="DP12" s="765"/>
      <c r="DQ12" s="763" t="s">
        <v>584</v>
      </c>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t="s">
        <v>600</v>
      </c>
      <c r="BT13" s="761"/>
      <c r="BU13" s="761"/>
      <c r="BV13" s="761"/>
      <c r="BW13" s="761"/>
      <c r="BX13" s="761"/>
      <c r="BY13" s="761"/>
      <c r="BZ13" s="761"/>
      <c r="CA13" s="761"/>
      <c r="CB13" s="761"/>
      <c r="CC13" s="761"/>
      <c r="CD13" s="761"/>
      <c r="CE13" s="761"/>
      <c r="CF13" s="761"/>
      <c r="CG13" s="762"/>
      <c r="CH13" s="763">
        <v>-1</v>
      </c>
      <c r="CI13" s="764"/>
      <c r="CJ13" s="764"/>
      <c r="CK13" s="764"/>
      <c r="CL13" s="765"/>
      <c r="CM13" s="763">
        <v>47</v>
      </c>
      <c r="CN13" s="764"/>
      <c r="CO13" s="764"/>
      <c r="CP13" s="764"/>
      <c r="CQ13" s="765"/>
      <c r="CR13" s="763">
        <v>35</v>
      </c>
      <c r="CS13" s="764"/>
      <c r="CT13" s="764"/>
      <c r="CU13" s="764"/>
      <c r="CV13" s="765"/>
      <c r="CW13" s="763">
        <v>1</v>
      </c>
      <c r="CX13" s="764"/>
      <c r="CY13" s="764"/>
      <c r="CZ13" s="764"/>
      <c r="DA13" s="765"/>
      <c r="DB13" s="763" t="s">
        <v>584</v>
      </c>
      <c r="DC13" s="764"/>
      <c r="DD13" s="764"/>
      <c r="DE13" s="764"/>
      <c r="DF13" s="765"/>
      <c r="DG13" s="763" t="s">
        <v>584</v>
      </c>
      <c r="DH13" s="764"/>
      <c r="DI13" s="764"/>
      <c r="DJ13" s="764"/>
      <c r="DK13" s="765"/>
      <c r="DL13" s="763" t="s">
        <v>584</v>
      </c>
      <c r="DM13" s="764"/>
      <c r="DN13" s="764"/>
      <c r="DO13" s="764"/>
      <c r="DP13" s="765"/>
      <c r="DQ13" s="763" t="s">
        <v>584</v>
      </c>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t="s">
        <v>601</v>
      </c>
      <c r="BT14" s="761"/>
      <c r="BU14" s="761"/>
      <c r="BV14" s="761"/>
      <c r="BW14" s="761"/>
      <c r="BX14" s="761"/>
      <c r="BY14" s="761"/>
      <c r="BZ14" s="761"/>
      <c r="CA14" s="761"/>
      <c r="CB14" s="761"/>
      <c r="CC14" s="761"/>
      <c r="CD14" s="761"/>
      <c r="CE14" s="761"/>
      <c r="CF14" s="761"/>
      <c r="CG14" s="762"/>
      <c r="CH14" s="763">
        <v>2</v>
      </c>
      <c r="CI14" s="764"/>
      <c r="CJ14" s="764"/>
      <c r="CK14" s="764"/>
      <c r="CL14" s="765"/>
      <c r="CM14" s="763">
        <v>93</v>
      </c>
      <c r="CN14" s="764"/>
      <c r="CO14" s="764"/>
      <c r="CP14" s="764"/>
      <c r="CQ14" s="765"/>
      <c r="CR14" s="763">
        <v>63</v>
      </c>
      <c r="CS14" s="764"/>
      <c r="CT14" s="764"/>
      <c r="CU14" s="764"/>
      <c r="CV14" s="765"/>
      <c r="CW14" s="763">
        <v>10</v>
      </c>
      <c r="CX14" s="764"/>
      <c r="CY14" s="764"/>
      <c r="CZ14" s="764"/>
      <c r="DA14" s="765"/>
      <c r="DB14" s="763" t="s">
        <v>584</v>
      </c>
      <c r="DC14" s="764"/>
      <c r="DD14" s="764"/>
      <c r="DE14" s="764"/>
      <c r="DF14" s="765"/>
      <c r="DG14" s="763" t="s">
        <v>584</v>
      </c>
      <c r="DH14" s="764"/>
      <c r="DI14" s="764"/>
      <c r="DJ14" s="764"/>
      <c r="DK14" s="765"/>
      <c r="DL14" s="763" t="s">
        <v>584</v>
      </c>
      <c r="DM14" s="764"/>
      <c r="DN14" s="764"/>
      <c r="DO14" s="764"/>
      <c r="DP14" s="765"/>
      <c r="DQ14" s="763" t="s">
        <v>584</v>
      </c>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t="s">
        <v>602</v>
      </c>
      <c r="BT15" s="761"/>
      <c r="BU15" s="761"/>
      <c r="BV15" s="761"/>
      <c r="BW15" s="761"/>
      <c r="BX15" s="761"/>
      <c r="BY15" s="761"/>
      <c r="BZ15" s="761"/>
      <c r="CA15" s="761"/>
      <c r="CB15" s="761"/>
      <c r="CC15" s="761"/>
      <c r="CD15" s="761"/>
      <c r="CE15" s="761"/>
      <c r="CF15" s="761"/>
      <c r="CG15" s="762"/>
      <c r="CH15" s="763">
        <v>-80</v>
      </c>
      <c r="CI15" s="764"/>
      <c r="CJ15" s="764"/>
      <c r="CK15" s="764"/>
      <c r="CL15" s="765"/>
      <c r="CM15" s="763">
        <v>11800</v>
      </c>
      <c r="CN15" s="764"/>
      <c r="CO15" s="764"/>
      <c r="CP15" s="764"/>
      <c r="CQ15" s="765"/>
      <c r="CR15" s="763">
        <v>7</v>
      </c>
      <c r="CS15" s="764"/>
      <c r="CT15" s="764"/>
      <c r="CU15" s="764"/>
      <c r="CV15" s="765"/>
      <c r="CW15" s="763">
        <v>0</v>
      </c>
      <c r="CX15" s="764"/>
      <c r="CY15" s="764"/>
      <c r="CZ15" s="764"/>
      <c r="DA15" s="765"/>
      <c r="DB15" s="763" t="s">
        <v>584</v>
      </c>
      <c r="DC15" s="764"/>
      <c r="DD15" s="764"/>
      <c r="DE15" s="764"/>
      <c r="DF15" s="765"/>
      <c r="DG15" s="763" t="s">
        <v>584</v>
      </c>
      <c r="DH15" s="764"/>
      <c r="DI15" s="764"/>
      <c r="DJ15" s="764"/>
      <c r="DK15" s="765"/>
      <c r="DL15" s="763" t="s">
        <v>584</v>
      </c>
      <c r="DM15" s="764"/>
      <c r="DN15" s="764"/>
      <c r="DO15" s="764"/>
      <c r="DP15" s="765"/>
      <c r="DQ15" s="763" t="s">
        <v>584</v>
      </c>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t="s">
        <v>603</v>
      </c>
      <c r="BT16" s="761"/>
      <c r="BU16" s="761"/>
      <c r="BV16" s="761"/>
      <c r="BW16" s="761"/>
      <c r="BX16" s="761"/>
      <c r="BY16" s="761"/>
      <c r="BZ16" s="761"/>
      <c r="CA16" s="761"/>
      <c r="CB16" s="761"/>
      <c r="CC16" s="761"/>
      <c r="CD16" s="761"/>
      <c r="CE16" s="761"/>
      <c r="CF16" s="761"/>
      <c r="CG16" s="762"/>
      <c r="CH16" s="763">
        <v>9</v>
      </c>
      <c r="CI16" s="764"/>
      <c r="CJ16" s="764"/>
      <c r="CK16" s="764"/>
      <c r="CL16" s="765"/>
      <c r="CM16" s="763">
        <v>71</v>
      </c>
      <c r="CN16" s="764"/>
      <c r="CO16" s="764"/>
      <c r="CP16" s="764"/>
      <c r="CQ16" s="765"/>
      <c r="CR16" s="763">
        <v>3</v>
      </c>
      <c r="CS16" s="764"/>
      <c r="CT16" s="764"/>
      <c r="CU16" s="764"/>
      <c r="CV16" s="765"/>
      <c r="CW16" s="763" t="s">
        <v>584</v>
      </c>
      <c r="CX16" s="764"/>
      <c r="CY16" s="764"/>
      <c r="CZ16" s="764"/>
      <c r="DA16" s="765"/>
      <c r="DB16" s="763" t="s">
        <v>584</v>
      </c>
      <c r="DC16" s="764"/>
      <c r="DD16" s="764"/>
      <c r="DE16" s="764"/>
      <c r="DF16" s="765"/>
      <c r="DG16" s="763" t="s">
        <v>584</v>
      </c>
      <c r="DH16" s="764"/>
      <c r="DI16" s="764"/>
      <c r="DJ16" s="764"/>
      <c r="DK16" s="765"/>
      <c r="DL16" s="763" t="s">
        <v>584</v>
      </c>
      <c r="DM16" s="764"/>
      <c r="DN16" s="764"/>
      <c r="DO16" s="764"/>
      <c r="DP16" s="765"/>
      <c r="DQ16" s="763" t="s">
        <v>584</v>
      </c>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t="s">
        <v>604</v>
      </c>
      <c r="BT17" s="761"/>
      <c r="BU17" s="761"/>
      <c r="BV17" s="761"/>
      <c r="BW17" s="761"/>
      <c r="BX17" s="761"/>
      <c r="BY17" s="761"/>
      <c r="BZ17" s="761"/>
      <c r="CA17" s="761"/>
      <c r="CB17" s="761"/>
      <c r="CC17" s="761"/>
      <c r="CD17" s="761"/>
      <c r="CE17" s="761"/>
      <c r="CF17" s="761"/>
      <c r="CG17" s="762"/>
      <c r="CH17" s="763">
        <v>-10</v>
      </c>
      <c r="CI17" s="764"/>
      <c r="CJ17" s="764"/>
      <c r="CK17" s="764"/>
      <c r="CL17" s="765"/>
      <c r="CM17" s="763">
        <v>1835</v>
      </c>
      <c r="CN17" s="764"/>
      <c r="CO17" s="764"/>
      <c r="CP17" s="764"/>
      <c r="CQ17" s="765"/>
      <c r="CR17" s="763">
        <v>558</v>
      </c>
      <c r="CS17" s="764"/>
      <c r="CT17" s="764"/>
      <c r="CU17" s="764"/>
      <c r="CV17" s="765"/>
      <c r="CW17" s="763" t="s">
        <v>584</v>
      </c>
      <c r="CX17" s="764"/>
      <c r="CY17" s="764"/>
      <c r="CZ17" s="764"/>
      <c r="DA17" s="765"/>
      <c r="DB17" s="763" t="s">
        <v>584</v>
      </c>
      <c r="DC17" s="764"/>
      <c r="DD17" s="764"/>
      <c r="DE17" s="764"/>
      <c r="DF17" s="765"/>
      <c r="DG17" s="763" t="s">
        <v>584</v>
      </c>
      <c r="DH17" s="764"/>
      <c r="DI17" s="764"/>
      <c r="DJ17" s="764"/>
      <c r="DK17" s="765"/>
      <c r="DL17" s="763" t="s">
        <v>584</v>
      </c>
      <c r="DM17" s="764"/>
      <c r="DN17" s="764"/>
      <c r="DO17" s="764"/>
      <c r="DP17" s="765"/>
      <c r="DQ17" s="763" t="s">
        <v>584</v>
      </c>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t="s">
        <v>605</v>
      </c>
      <c r="BT18" s="761"/>
      <c r="BU18" s="761"/>
      <c r="BV18" s="761"/>
      <c r="BW18" s="761"/>
      <c r="BX18" s="761"/>
      <c r="BY18" s="761"/>
      <c r="BZ18" s="761"/>
      <c r="CA18" s="761"/>
      <c r="CB18" s="761"/>
      <c r="CC18" s="761"/>
      <c r="CD18" s="761"/>
      <c r="CE18" s="761"/>
      <c r="CF18" s="761"/>
      <c r="CG18" s="762"/>
      <c r="CH18" s="763">
        <v>5</v>
      </c>
      <c r="CI18" s="764"/>
      <c r="CJ18" s="764"/>
      <c r="CK18" s="764"/>
      <c r="CL18" s="765"/>
      <c r="CM18" s="763">
        <v>307</v>
      </c>
      <c r="CN18" s="764"/>
      <c r="CO18" s="764"/>
      <c r="CP18" s="764"/>
      <c r="CQ18" s="765"/>
      <c r="CR18" s="763">
        <v>75</v>
      </c>
      <c r="CS18" s="764"/>
      <c r="CT18" s="764"/>
      <c r="CU18" s="764"/>
      <c r="CV18" s="765"/>
      <c r="CW18" s="763" t="s">
        <v>584</v>
      </c>
      <c r="CX18" s="764"/>
      <c r="CY18" s="764"/>
      <c r="CZ18" s="764"/>
      <c r="DA18" s="765"/>
      <c r="DB18" s="763" t="s">
        <v>584</v>
      </c>
      <c r="DC18" s="764"/>
      <c r="DD18" s="764"/>
      <c r="DE18" s="764"/>
      <c r="DF18" s="765"/>
      <c r="DG18" s="763" t="s">
        <v>584</v>
      </c>
      <c r="DH18" s="764"/>
      <c r="DI18" s="764"/>
      <c r="DJ18" s="764"/>
      <c r="DK18" s="765"/>
      <c r="DL18" s="763" t="s">
        <v>584</v>
      </c>
      <c r="DM18" s="764"/>
      <c r="DN18" s="764"/>
      <c r="DO18" s="764"/>
      <c r="DP18" s="765"/>
      <c r="DQ18" s="763" t="s">
        <v>584</v>
      </c>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396</v>
      </c>
      <c r="B23" s="776" t="s">
        <v>397</v>
      </c>
      <c r="C23" s="777"/>
      <c r="D23" s="777"/>
      <c r="E23" s="777"/>
      <c r="F23" s="777"/>
      <c r="G23" s="777"/>
      <c r="H23" s="777"/>
      <c r="I23" s="777"/>
      <c r="J23" s="777"/>
      <c r="K23" s="777"/>
      <c r="L23" s="777"/>
      <c r="M23" s="777"/>
      <c r="N23" s="777"/>
      <c r="O23" s="777"/>
      <c r="P23" s="778"/>
      <c r="Q23" s="779">
        <v>91220</v>
      </c>
      <c r="R23" s="780"/>
      <c r="S23" s="780"/>
      <c r="T23" s="780"/>
      <c r="U23" s="780"/>
      <c r="V23" s="780">
        <v>89956</v>
      </c>
      <c r="W23" s="780"/>
      <c r="X23" s="780"/>
      <c r="Y23" s="780"/>
      <c r="Z23" s="780"/>
      <c r="AA23" s="780">
        <v>1265</v>
      </c>
      <c r="AB23" s="780"/>
      <c r="AC23" s="780"/>
      <c r="AD23" s="780"/>
      <c r="AE23" s="781"/>
      <c r="AF23" s="782">
        <v>827</v>
      </c>
      <c r="AG23" s="780"/>
      <c r="AH23" s="780"/>
      <c r="AI23" s="780"/>
      <c r="AJ23" s="783"/>
      <c r="AK23" s="784"/>
      <c r="AL23" s="785"/>
      <c r="AM23" s="785"/>
      <c r="AN23" s="785"/>
      <c r="AO23" s="785"/>
      <c r="AP23" s="780">
        <v>109806</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382</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408</v>
      </c>
      <c r="C28" s="737"/>
      <c r="D28" s="737"/>
      <c r="E28" s="737"/>
      <c r="F28" s="737"/>
      <c r="G28" s="737"/>
      <c r="H28" s="737"/>
      <c r="I28" s="737"/>
      <c r="J28" s="737"/>
      <c r="K28" s="737"/>
      <c r="L28" s="737"/>
      <c r="M28" s="737"/>
      <c r="N28" s="737"/>
      <c r="O28" s="737"/>
      <c r="P28" s="738"/>
      <c r="Q28" s="809">
        <v>19309</v>
      </c>
      <c r="R28" s="810"/>
      <c r="S28" s="810"/>
      <c r="T28" s="810"/>
      <c r="U28" s="810"/>
      <c r="V28" s="810">
        <v>19241</v>
      </c>
      <c r="W28" s="810"/>
      <c r="X28" s="810"/>
      <c r="Y28" s="810"/>
      <c r="Z28" s="810"/>
      <c r="AA28" s="810">
        <v>68</v>
      </c>
      <c r="AB28" s="810"/>
      <c r="AC28" s="810"/>
      <c r="AD28" s="810"/>
      <c r="AE28" s="811"/>
      <c r="AF28" s="812">
        <v>68</v>
      </c>
      <c r="AG28" s="810"/>
      <c r="AH28" s="810"/>
      <c r="AI28" s="810"/>
      <c r="AJ28" s="813"/>
      <c r="AK28" s="814">
        <v>1426</v>
      </c>
      <c r="AL28" s="815"/>
      <c r="AM28" s="815"/>
      <c r="AN28" s="815"/>
      <c r="AO28" s="815"/>
      <c r="AP28" s="815" t="s">
        <v>584</v>
      </c>
      <c r="AQ28" s="815"/>
      <c r="AR28" s="815"/>
      <c r="AS28" s="815"/>
      <c r="AT28" s="815"/>
      <c r="AU28" s="815" t="s">
        <v>584</v>
      </c>
      <c r="AV28" s="815"/>
      <c r="AW28" s="815"/>
      <c r="AX28" s="815"/>
      <c r="AY28" s="815"/>
      <c r="AZ28" s="816" t="s">
        <v>584</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409</v>
      </c>
      <c r="C29" s="768"/>
      <c r="D29" s="768"/>
      <c r="E29" s="768"/>
      <c r="F29" s="768"/>
      <c r="G29" s="768"/>
      <c r="H29" s="768"/>
      <c r="I29" s="768"/>
      <c r="J29" s="768"/>
      <c r="K29" s="768"/>
      <c r="L29" s="768"/>
      <c r="M29" s="768"/>
      <c r="N29" s="768"/>
      <c r="O29" s="768"/>
      <c r="P29" s="769"/>
      <c r="Q29" s="770">
        <v>17726</v>
      </c>
      <c r="R29" s="771"/>
      <c r="S29" s="771"/>
      <c r="T29" s="771"/>
      <c r="U29" s="771"/>
      <c r="V29" s="771">
        <v>17403</v>
      </c>
      <c r="W29" s="771"/>
      <c r="X29" s="771"/>
      <c r="Y29" s="771"/>
      <c r="Z29" s="771"/>
      <c r="AA29" s="771">
        <v>323</v>
      </c>
      <c r="AB29" s="771"/>
      <c r="AC29" s="771"/>
      <c r="AD29" s="771"/>
      <c r="AE29" s="772"/>
      <c r="AF29" s="773">
        <v>323</v>
      </c>
      <c r="AG29" s="774"/>
      <c r="AH29" s="774"/>
      <c r="AI29" s="774"/>
      <c r="AJ29" s="775"/>
      <c r="AK29" s="821">
        <v>2868</v>
      </c>
      <c r="AL29" s="817"/>
      <c r="AM29" s="817"/>
      <c r="AN29" s="817"/>
      <c r="AO29" s="817"/>
      <c r="AP29" s="817" t="s">
        <v>584</v>
      </c>
      <c r="AQ29" s="817"/>
      <c r="AR29" s="817"/>
      <c r="AS29" s="817"/>
      <c r="AT29" s="817"/>
      <c r="AU29" s="817" t="s">
        <v>584</v>
      </c>
      <c r="AV29" s="817"/>
      <c r="AW29" s="817"/>
      <c r="AX29" s="817"/>
      <c r="AY29" s="817"/>
      <c r="AZ29" s="818" t="s">
        <v>584</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410</v>
      </c>
      <c r="C30" s="768"/>
      <c r="D30" s="768"/>
      <c r="E30" s="768"/>
      <c r="F30" s="768"/>
      <c r="G30" s="768"/>
      <c r="H30" s="768"/>
      <c r="I30" s="768"/>
      <c r="J30" s="768"/>
      <c r="K30" s="768"/>
      <c r="L30" s="768"/>
      <c r="M30" s="768"/>
      <c r="N30" s="768"/>
      <c r="O30" s="768"/>
      <c r="P30" s="769"/>
      <c r="Q30" s="770">
        <v>3305</v>
      </c>
      <c r="R30" s="771"/>
      <c r="S30" s="771"/>
      <c r="T30" s="771"/>
      <c r="U30" s="771"/>
      <c r="V30" s="771">
        <v>3283</v>
      </c>
      <c r="W30" s="771"/>
      <c r="X30" s="771"/>
      <c r="Y30" s="771"/>
      <c r="Z30" s="771"/>
      <c r="AA30" s="771">
        <v>21</v>
      </c>
      <c r="AB30" s="771"/>
      <c r="AC30" s="771"/>
      <c r="AD30" s="771"/>
      <c r="AE30" s="772"/>
      <c r="AF30" s="773">
        <v>21</v>
      </c>
      <c r="AG30" s="774"/>
      <c r="AH30" s="774"/>
      <c r="AI30" s="774"/>
      <c r="AJ30" s="775"/>
      <c r="AK30" s="821">
        <v>764</v>
      </c>
      <c r="AL30" s="817"/>
      <c r="AM30" s="817"/>
      <c r="AN30" s="817"/>
      <c r="AO30" s="817"/>
      <c r="AP30" s="817" t="s">
        <v>584</v>
      </c>
      <c r="AQ30" s="817"/>
      <c r="AR30" s="817"/>
      <c r="AS30" s="817"/>
      <c r="AT30" s="817"/>
      <c r="AU30" s="817" t="s">
        <v>584</v>
      </c>
      <c r="AV30" s="817"/>
      <c r="AW30" s="817"/>
      <c r="AX30" s="817"/>
      <c r="AY30" s="817"/>
      <c r="AZ30" s="818" t="s">
        <v>584</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411</v>
      </c>
      <c r="C31" s="768"/>
      <c r="D31" s="768"/>
      <c r="E31" s="768"/>
      <c r="F31" s="768"/>
      <c r="G31" s="768"/>
      <c r="H31" s="768"/>
      <c r="I31" s="768"/>
      <c r="J31" s="768"/>
      <c r="K31" s="768"/>
      <c r="L31" s="768"/>
      <c r="M31" s="768"/>
      <c r="N31" s="768"/>
      <c r="O31" s="768"/>
      <c r="P31" s="769"/>
      <c r="Q31" s="770">
        <v>16</v>
      </c>
      <c r="R31" s="771"/>
      <c r="S31" s="771"/>
      <c r="T31" s="771"/>
      <c r="U31" s="771"/>
      <c r="V31" s="771">
        <v>15</v>
      </c>
      <c r="W31" s="771"/>
      <c r="X31" s="771"/>
      <c r="Y31" s="771"/>
      <c r="Z31" s="771"/>
      <c r="AA31" s="771">
        <v>0</v>
      </c>
      <c r="AB31" s="771"/>
      <c r="AC31" s="771"/>
      <c r="AD31" s="771"/>
      <c r="AE31" s="772"/>
      <c r="AF31" s="773">
        <v>0</v>
      </c>
      <c r="AG31" s="774"/>
      <c r="AH31" s="774"/>
      <c r="AI31" s="774"/>
      <c r="AJ31" s="775"/>
      <c r="AK31" s="821">
        <v>2</v>
      </c>
      <c r="AL31" s="817"/>
      <c r="AM31" s="817"/>
      <c r="AN31" s="817"/>
      <c r="AO31" s="817"/>
      <c r="AP31" s="817" t="s">
        <v>584</v>
      </c>
      <c r="AQ31" s="817"/>
      <c r="AR31" s="817"/>
      <c r="AS31" s="817"/>
      <c r="AT31" s="817"/>
      <c r="AU31" s="817" t="s">
        <v>584</v>
      </c>
      <c r="AV31" s="817"/>
      <c r="AW31" s="817"/>
      <c r="AX31" s="817"/>
      <c r="AY31" s="817"/>
      <c r="AZ31" s="818" t="s">
        <v>584</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412</v>
      </c>
      <c r="C32" s="768"/>
      <c r="D32" s="768"/>
      <c r="E32" s="768"/>
      <c r="F32" s="768"/>
      <c r="G32" s="768"/>
      <c r="H32" s="768"/>
      <c r="I32" s="768"/>
      <c r="J32" s="768"/>
      <c r="K32" s="768"/>
      <c r="L32" s="768"/>
      <c r="M32" s="768"/>
      <c r="N32" s="768"/>
      <c r="O32" s="768"/>
      <c r="P32" s="769"/>
      <c r="Q32" s="770">
        <v>3805</v>
      </c>
      <c r="R32" s="771"/>
      <c r="S32" s="771"/>
      <c r="T32" s="771"/>
      <c r="U32" s="771"/>
      <c r="V32" s="771">
        <v>3582</v>
      </c>
      <c r="W32" s="771"/>
      <c r="X32" s="771"/>
      <c r="Y32" s="771"/>
      <c r="Z32" s="771"/>
      <c r="AA32" s="771">
        <v>222</v>
      </c>
      <c r="AB32" s="771"/>
      <c r="AC32" s="771"/>
      <c r="AD32" s="771"/>
      <c r="AE32" s="772"/>
      <c r="AF32" s="773">
        <v>3307</v>
      </c>
      <c r="AG32" s="774"/>
      <c r="AH32" s="774"/>
      <c r="AI32" s="774"/>
      <c r="AJ32" s="775"/>
      <c r="AK32" s="821">
        <v>67</v>
      </c>
      <c r="AL32" s="817"/>
      <c r="AM32" s="817"/>
      <c r="AN32" s="817"/>
      <c r="AO32" s="817"/>
      <c r="AP32" s="817">
        <v>16794</v>
      </c>
      <c r="AQ32" s="817"/>
      <c r="AR32" s="817"/>
      <c r="AS32" s="817"/>
      <c r="AT32" s="817"/>
      <c r="AU32" s="817">
        <v>504</v>
      </c>
      <c r="AV32" s="817"/>
      <c r="AW32" s="817"/>
      <c r="AX32" s="817"/>
      <c r="AY32" s="817"/>
      <c r="AZ32" s="818" t="s">
        <v>584</v>
      </c>
      <c r="BA32" s="818"/>
      <c r="BB32" s="818"/>
      <c r="BC32" s="818"/>
      <c r="BD32" s="818"/>
      <c r="BE32" s="819" t="s">
        <v>413</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414</v>
      </c>
      <c r="C33" s="768"/>
      <c r="D33" s="768"/>
      <c r="E33" s="768"/>
      <c r="F33" s="768"/>
      <c r="G33" s="768"/>
      <c r="H33" s="768"/>
      <c r="I33" s="768"/>
      <c r="J33" s="768"/>
      <c r="K33" s="768"/>
      <c r="L33" s="768"/>
      <c r="M33" s="768"/>
      <c r="N33" s="768"/>
      <c r="O33" s="768"/>
      <c r="P33" s="769"/>
      <c r="Q33" s="770">
        <v>5987</v>
      </c>
      <c r="R33" s="771"/>
      <c r="S33" s="771"/>
      <c r="T33" s="771"/>
      <c r="U33" s="771"/>
      <c r="V33" s="771">
        <v>5830</v>
      </c>
      <c r="W33" s="771"/>
      <c r="X33" s="771"/>
      <c r="Y33" s="771"/>
      <c r="Z33" s="771"/>
      <c r="AA33" s="771">
        <v>157</v>
      </c>
      <c r="AB33" s="771"/>
      <c r="AC33" s="771"/>
      <c r="AD33" s="771"/>
      <c r="AE33" s="772"/>
      <c r="AF33" s="773">
        <v>1275</v>
      </c>
      <c r="AG33" s="774"/>
      <c r="AH33" s="774"/>
      <c r="AI33" s="774"/>
      <c r="AJ33" s="775"/>
      <c r="AK33" s="821">
        <v>1940</v>
      </c>
      <c r="AL33" s="817"/>
      <c r="AM33" s="817"/>
      <c r="AN33" s="817"/>
      <c r="AO33" s="817"/>
      <c r="AP33" s="817">
        <v>37126</v>
      </c>
      <c r="AQ33" s="817"/>
      <c r="AR33" s="817"/>
      <c r="AS33" s="817"/>
      <c r="AT33" s="817"/>
      <c r="AU33" s="817">
        <v>20865</v>
      </c>
      <c r="AV33" s="817"/>
      <c r="AW33" s="817"/>
      <c r="AX33" s="817"/>
      <c r="AY33" s="817"/>
      <c r="AZ33" s="818" t="s">
        <v>584</v>
      </c>
      <c r="BA33" s="818"/>
      <c r="BB33" s="818"/>
      <c r="BC33" s="818"/>
      <c r="BD33" s="818"/>
      <c r="BE33" s="819" t="s">
        <v>413</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415</v>
      </c>
      <c r="C34" s="768"/>
      <c r="D34" s="768"/>
      <c r="E34" s="768"/>
      <c r="F34" s="768"/>
      <c r="G34" s="768"/>
      <c r="H34" s="768"/>
      <c r="I34" s="768"/>
      <c r="J34" s="768"/>
      <c r="K34" s="768"/>
      <c r="L34" s="768"/>
      <c r="M34" s="768"/>
      <c r="N34" s="768"/>
      <c r="O34" s="768"/>
      <c r="P34" s="769"/>
      <c r="Q34" s="770">
        <v>734</v>
      </c>
      <c r="R34" s="771"/>
      <c r="S34" s="771"/>
      <c r="T34" s="771"/>
      <c r="U34" s="771"/>
      <c r="V34" s="771">
        <v>616</v>
      </c>
      <c r="W34" s="771"/>
      <c r="X34" s="771"/>
      <c r="Y34" s="771"/>
      <c r="Z34" s="771"/>
      <c r="AA34" s="771">
        <v>118</v>
      </c>
      <c r="AB34" s="771"/>
      <c r="AC34" s="771"/>
      <c r="AD34" s="771"/>
      <c r="AE34" s="772"/>
      <c r="AF34" s="773">
        <v>54</v>
      </c>
      <c r="AG34" s="774"/>
      <c r="AH34" s="774"/>
      <c r="AI34" s="774"/>
      <c r="AJ34" s="775"/>
      <c r="AK34" s="821">
        <v>409</v>
      </c>
      <c r="AL34" s="817"/>
      <c r="AM34" s="817"/>
      <c r="AN34" s="817"/>
      <c r="AO34" s="817"/>
      <c r="AP34" s="817">
        <v>1690</v>
      </c>
      <c r="AQ34" s="817"/>
      <c r="AR34" s="817"/>
      <c r="AS34" s="817"/>
      <c r="AT34" s="817"/>
      <c r="AU34" s="817">
        <v>1503</v>
      </c>
      <c r="AV34" s="817"/>
      <c r="AW34" s="817"/>
      <c r="AX34" s="817"/>
      <c r="AY34" s="817"/>
      <c r="AZ34" s="818" t="s">
        <v>584</v>
      </c>
      <c r="BA34" s="818"/>
      <c r="BB34" s="818"/>
      <c r="BC34" s="818"/>
      <c r="BD34" s="818"/>
      <c r="BE34" s="819" t="s">
        <v>416</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417</v>
      </c>
      <c r="C35" s="768"/>
      <c r="D35" s="768"/>
      <c r="E35" s="768"/>
      <c r="F35" s="768"/>
      <c r="G35" s="768"/>
      <c r="H35" s="768"/>
      <c r="I35" s="768"/>
      <c r="J35" s="768"/>
      <c r="K35" s="768"/>
      <c r="L35" s="768"/>
      <c r="M35" s="768"/>
      <c r="N35" s="768"/>
      <c r="O35" s="768"/>
      <c r="P35" s="769"/>
      <c r="Q35" s="770">
        <v>27</v>
      </c>
      <c r="R35" s="771"/>
      <c r="S35" s="771"/>
      <c r="T35" s="771"/>
      <c r="U35" s="771"/>
      <c r="V35" s="771">
        <v>25</v>
      </c>
      <c r="W35" s="771"/>
      <c r="X35" s="771"/>
      <c r="Y35" s="771"/>
      <c r="Z35" s="771"/>
      <c r="AA35" s="771">
        <v>2</v>
      </c>
      <c r="AB35" s="771"/>
      <c r="AC35" s="771"/>
      <c r="AD35" s="771"/>
      <c r="AE35" s="772"/>
      <c r="AF35" s="773">
        <v>5</v>
      </c>
      <c r="AG35" s="774"/>
      <c r="AH35" s="774"/>
      <c r="AI35" s="774"/>
      <c r="AJ35" s="775"/>
      <c r="AK35" s="821">
        <v>12</v>
      </c>
      <c r="AL35" s="817"/>
      <c r="AM35" s="817"/>
      <c r="AN35" s="817"/>
      <c r="AO35" s="817"/>
      <c r="AP35" s="817">
        <v>80</v>
      </c>
      <c r="AQ35" s="817"/>
      <c r="AR35" s="817"/>
      <c r="AS35" s="817"/>
      <c r="AT35" s="817"/>
      <c r="AU35" s="817">
        <v>80</v>
      </c>
      <c r="AV35" s="817"/>
      <c r="AW35" s="817"/>
      <c r="AX35" s="817"/>
      <c r="AY35" s="817"/>
      <c r="AZ35" s="818" t="s">
        <v>584</v>
      </c>
      <c r="BA35" s="818"/>
      <c r="BB35" s="818"/>
      <c r="BC35" s="818"/>
      <c r="BD35" s="818"/>
      <c r="BE35" s="819" t="s">
        <v>413</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418</v>
      </c>
      <c r="C36" s="768"/>
      <c r="D36" s="768"/>
      <c r="E36" s="768"/>
      <c r="F36" s="768"/>
      <c r="G36" s="768"/>
      <c r="H36" s="768"/>
      <c r="I36" s="768"/>
      <c r="J36" s="768"/>
      <c r="K36" s="768"/>
      <c r="L36" s="768"/>
      <c r="M36" s="768"/>
      <c r="N36" s="768"/>
      <c r="O36" s="768"/>
      <c r="P36" s="769"/>
      <c r="Q36" s="770">
        <v>366</v>
      </c>
      <c r="R36" s="771"/>
      <c r="S36" s="771"/>
      <c r="T36" s="771"/>
      <c r="U36" s="771"/>
      <c r="V36" s="771">
        <v>340</v>
      </c>
      <c r="W36" s="771"/>
      <c r="X36" s="771"/>
      <c r="Y36" s="771"/>
      <c r="Z36" s="771"/>
      <c r="AA36" s="771">
        <v>26</v>
      </c>
      <c r="AB36" s="771"/>
      <c r="AC36" s="771"/>
      <c r="AD36" s="771"/>
      <c r="AE36" s="772"/>
      <c r="AF36" s="773">
        <v>98</v>
      </c>
      <c r="AG36" s="774"/>
      <c r="AH36" s="774"/>
      <c r="AI36" s="774"/>
      <c r="AJ36" s="775"/>
      <c r="AK36" s="821">
        <v>257</v>
      </c>
      <c r="AL36" s="817"/>
      <c r="AM36" s="817"/>
      <c r="AN36" s="817"/>
      <c r="AO36" s="817"/>
      <c r="AP36" s="817">
        <v>3039</v>
      </c>
      <c r="AQ36" s="817"/>
      <c r="AR36" s="817"/>
      <c r="AS36" s="817"/>
      <c r="AT36" s="817"/>
      <c r="AU36" s="817">
        <v>2243</v>
      </c>
      <c r="AV36" s="817"/>
      <c r="AW36" s="817"/>
      <c r="AX36" s="817"/>
      <c r="AY36" s="817"/>
      <c r="AZ36" s="818" t="s">
        <v>584</v>
      </c>
      <c r="BA36" s="818"/>
      <c r="BB36" s="818"/>
      <c r="BC36" s="818"/>
      <c r="BD36" s="818"/>
      <c r="BE36" s="819" t="s">
        <v>413</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t="s">
        <v>419</v>
      </c>
      <c r="C37" s="768"/>
      <c r="D37" s="768"/>
      <c r="E37" s="768"/>
      <c r="F37" s="768"/>
      <c r="G37" s="768"/>
      <c r="H37" s="768"/>
      <c r="I37" s="768"/>
      <c r="J37" s="768"/>
      <c r="K37" s="768"/>
      <c r="L37" s="768"/>
      <c r="M37" s="768"/>
      <c r="N37" s="768"/>
      <c r="O37" s="768"/>
      <c r="P37" s="769"/>
      <c r="Q37" s="770">
        <v>34</v>
      </c>
      <c r="R37" s="771"/>
      <c r="S37" s="771"/>
      <c r="T37" s="771"/>
      <c r="U37" s="771"/>
      <c r="V37" s="771">
        <v>32</v>
      </c>
      <c r="W37" s="771"/>
      <c r="X37" s="771"/>
      <c r="Y37" s="771"/>
      <c r="Z37" s="771"/>
      <c r="AA37" s="771">
        <v>2</v>
      </c>
      <c r="AB37" s="771"/>
      <c r="AC37" s="771"/>
      <c r="AD37" s="771"/>
      <c r="AE37" s="772"/>
      <c r="AF37" s="773">
        <v>2</v>
      </c>
      <c r="AG37" s="774"/>
      <c r="AH37" s="774"/>
      <c r="AI37" s="774"/>
      <c r="AJ37" s="775"/>
      <c r="AK37" s="821">
        <v>26</v>
      </c>
      <c r="AL37" s="817"/>
      <c r="AM37" s="817"/>
      <c r="AN37" s="817"/>
      <c r="AO37" s="817"/>
      <c r="AP37" s="817" t="s">
        <v>584</v>
      </c>
      <c r="AQ37" s="817"/>
      <c r="AR37" s="817"/>
      <c r="AS37" s="817"/>
      <c r="AT37" s="817"/>
      <c r="AU37" s="817" t="s">
        <v>584</v>
      </c>
      <c r="AV37" s="817"/>
      <c r="AW37" s="817"/>
      <c r="AX37" s="817"/>
      <c r="AY37" s="817"/>
      <c r="AZ37" s="818" t="s">
        <v>584</v>
      </c>
      <c r="BA37" s="818"/>
      <c r="BB37" s="818"/>
      <c r="BC37" s="818"/>
      <c r="BD37" s="818"/>
      <c r="BE37" s="819" t="s">
        <v>420</v>
      </c>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t="s">
        <v>421</v>
      </c>
      <c r="C38" s="768"/>
      <c r="D38" s="768"/>
      <c r="E38" s="768"/>
      <c r="F38" s="768"/>
      <c r="G38" s="768"/>
      <c r="H38" s="768"/>
      <c r="I38" s="768"/>
      <c r="J38" s="768"/>
      <c r="K38" s="768"/>
      <c r="L38" s="768"/>
      <c r="M38" s="768"/>
      <c r="N38" s="768"/>
      <c r="O38" s="768"/>
      <c r="P38" s="769"/>
      <c r="Q38" s="770">
        <v>2068</v>
      </c>
      <c r="R38" s="771"/>
      <c r="S38" s="771"/>
      <c r="T38" s="771"/>
      <c r="U38" s="771"/>
      <c r="V38" s="771">
        <v>2068</v>
      </c>
      <c r="W38" s="771"/>
      <c r="X38" s="771"/>
      <c r="Y38" s="771"/>
      <c r="Z38" s="771"/>
      <c r="AA38" s="771">
        <v>0</v>
      </c>
      <c r="AB38" s="771"/>
      <c r="AC38" s="771"/>
      <c r="AD38" s="771"/>
      <c r="AE38" s="772"/>
      <c r="AF38" s="773" t="s">
        <v>422</v>
      </c>
      <c r="AG38" s="774"/>
      <c r="AH38" s="774"/>
      <c r="AI38" s="774"/>
      <c r="AJ38" s="775"/>
      <c r="AK38" s="821">
        <v>447</v>
      </c>
      <c r="AL38" s="817"/>
      <c r="AM38" s="817"/>
      <c r="AN38" s="817"/>
      <c r="AO38" s="817"/>
      <c r="AP38" s="817">
        <v>2867</v>
      </c>
      <c r="AQ38" s="817"/>
      <c r="AR38" s="817"/>
      <c r="AS38" s="817"/>
      <c r="AT38" s="817"/>
      <c r="AU38" s="817" t="s">
        <v>584</v>
      </c>
      <c r="AV38" s="817"/>
      <c r="AW38" s="817"/>
      <c r="AX38" s="817"/>
      <c r="AY38" s="817"/>
      <c r="AZ38" s="818" t="s">
        <v>584</v>
      </c>
      <c r="BA38" s="818"/>
      <c r="BB38" s="818"/>
      <c r="BC38" s="818"/>
      <c r="BD38" s="818"/>
      <c r="BE38" s="819" t="s">
        <v>420</v>
      </c>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423</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396</v>
      </c>
      <c r="B63" s="776" t="s">
        <v>424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5153</v>
      </c>
      <c r="AG63" s="831"/>
      <c r="AH63" s="831"/>
      <c r="AI63" s="831"/>
      <c r="AJ63" s="832"/>
      <c r="AK63" s="833"/>
      <c r="AL63" s="828"/>
      <c r="AM63" s="828"/>
      <c r="AN63" s="828"/>
      <c r="AO63" s="828"/>
      <c r="AP63" s="831">
        <v>61596</v>
      </c>
      <c r="AQ63" s="831"/>
      <c r="AR63" s="831"/>
      <c r="AS63" s="831"/>
      <c r="AT63" s="831"/>
      <c r="AU63" s="831">
        <v>25194</v>
      </c>
      <c r="AV63" s="831"/>
      <c r="AW63" s="831"/>
      <c r="AX63" s="831"/>
      <c r="AY63" s="831"/>
      <c r="AZ63" s="835"/>
      <c r="BA63" s="835"/>
      <c r="BB63" s="835"/>
      <c r="BC63" s="835"/>
      <c r="BD63" s="835"/>
      <c r="BE63" s="836"/>
      <c r="BF63" s="836"/>
      <c r="BG63" s="836"/>
      <c r="BH63" s="836"/>
      <c r="BI63" s="837"/>
      <c r="BJ63" s="838" t="s">
        <v>140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426</v>
      </c>
      <c r="B66" s="715"/>
      <c r="C66" s="715"/>
      <c r="D66" s="715"/>
      <c r="E66" s="715"/>
      <c r="F66" s="715"/>
      <c r="G66" s="715"/>
      <c r="H66" s="715"/>
      <c r="I66" s="715"/>
      <c r="J66" s="715"/>
      <c r="K66" s="715"/>
      <c r="L66" s="715"/>
      <c r="M66" s="715"/>
      <c r="N66" s="715"/>
      <c r="O66" s="715"/>
      <c r="P66" s="716"/>
      <c r="Q66" s="720" t="s">
        <v>400</v>
      </c>
      <c r="R66" s="721"/>
      <c r="S66" s="721"/>
      <c r="T66" s="721"/>
      <c r="U66" s="722"/>
      <c r="V66" s="720" t="s">
        <v>401</v>
      </c>
      <c r="W66" s="721"/>
      <c r="X66" s="721"/>
      <c r="Y66" s="721"/>
      <c r="Z66" s="722"/>
      <c r="AA66" s="720" t="s">
        <v>402</v>
      </c>
      <c r="AB66" s="721"/>
      <c r="AC66" s="721"/>
      <c r="AD66" s="721"/>
      <c r="AE66" s="722"/>
      <c r="AF66" s="841" t="s">
        <v>403</v>
      </c>
      <c r="AG66" s="802"/>
      <c r="AH66" s="802"/>
      <c r="AI66" s="802"/>
      <c r="AJ66" s="842"/>
      <c r="AK66" s="720" t="s">
        <v>404</v>
      </c>
      <c r="AL66" s="715"/>
      <c r="AM66" s="715"/>
      <c r="AN66" s="715"/>
      <c r="AO66" s="716"/>
      <c r="AP66" s="720" t="s">
        <v>405</v>
      </c>
      <c r="AQ66" s="721"/>
      <c r="AR66" s="721"/>
      <c r="AS66" s="721"/>
      <c r="AT66" s="722"/>
      <c r="AU66" s="720" t="s">
        <v>427</v>
      </c>
      <c r="AV66" s="721"/>
      <c r="AW66" s="721"/>
      <c r="AX66" s="721"/>
      <c r="AY66" s="722"/>
      <c r="AZ66" s="720" t="s">
        <v>382</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585</v>
      </c>
      <c r="C68" s="857"/>
      <c r="D68" s="857"/>
      <c r="E68" s="857"/>
      <c r="F68" s="857"/>
      <c r="G68" s="857"/>
      <c r="H68" s="857"/>
      <c r="I68" s="857"/>
      <c r="J68" s="857"/>
      <c r="K68" s="857"/>
      <c r="L68" s="857"/>
      <c r="M68" s="857"/>
      <c r="N68" s="857"/>
      <c r="O68" s="857"/>
      <c r="P68" s="858"/>
      <c r="Q68" s="859">
        <v>265</v>
      </c>
      <c r="R68" s="853"/>
      <c r="S68" s="853"/>
      <c r="T68" s="853"/>
      <c r="U68" s="853"/>
      <c r="V68" s="853">
        <v>257</v>
      </c>
      <c r="W68" s="853"/>
      <c r="X68" s="853"/>
      <c r="Y68" s="853"/>
      <c r="Z68" s="853"/>
      <c r="AA68" s="853">
        <v>8</v>
      </c>
      <c r="AB68" s="853"/>
      <c r="AC68" s="853"/>
      <c r="AD68" s="853"/>
      <c r="AE68" s="853"/>
      <c r="AF68" s="853">
        <v>8</v>
      </c>
      <c r="AG68" s="853"/>
      <c r="AH68" s="853"/>
      <c r="AI68" s="853"/>
      <c r="AJ68" s="853"/>
      <c r="AK68" s="853">
        <v>43</v>
      </c>
      <c r="AL68" s="853"/>
      <c r="AM68" s="853"/>
      <c r="AN68" s="853"/>
      <c r="AO68" s="853"/>
      <c r="AP68" s="853" t="s">
        <v>584</v>
      </c>
      <c r="AQ68" s="853"/>
      <c r="AR68" s="853"/>
      <c r="AS68" s="853"/>
      <c r="AT68" s="853"/>
      <c r="AU68" s="853" t="s">
        <v>584</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586</v>
      </c>
      <c r="C69" s="861"/>
      <c r="D69" s="861"/>
      <c r="E69" s="861"/>
      <c r="F69" s="861"/>
      <c r="G69" s="861"/>
      <c r="H69" s="861"/>
      <c r="I69" s="861"/>
      <c r="J69" s="861"/>
      <c r="K69" s="861"/>
      <c r="L69" s="861"/>
      <c r="M69" s="861"/>
      <c r="N69" s="861"/>
      <c r="O69" s="861"/>
      <c r="P69" s="862"/>
      <c r="Q69" s="863">
        <v>866</v>
      </c>
      <c r="R69" s="817"/>
      <c r="S69" s="817"/>
      <c r="T69" s="817"/>
      <c r="U69" s="817"/>
      <c r="V69" s="817">
        <v>860</v>
      </c>
      <c r="W69" s="817"/>
      <c r="X69" s="817"/>
      <c r="Y69" s="817"/>
      <c r="Z69" s="817"/>
      <c r="AA69" s="817">
        <v>6</v>
      </c>
      <c r="AB69" s="817"/>
      <c r="AC69" s="817"/>
      <c r="AD69" s="817"/>
      <c r="AE69" s="817"/>
      <c r="AF69" s="817">
        <v>6</v>
      </c>
      <c r="AG69" s="817"/>
      <c r="AH69" s="817"/>
      <c r="AI69" s="817"/>
      <c r="AJ69" s="817"/>
      <c r="AK69" s="817">
        <v>121</v>
      </c>
      <c r="AL69" s="817"/>
      <c r="AM69" s="817"/>
      <c r="AN69" s="817"/>
      <c r="AO69" s="817"/>
      <c r="AP69" s="817" t="s">
        <v>584</v>
      </c>
      <c r="AQ69" s="817"/>
      <c r="AR69" s="817"/>
      <c r="AS69" s="817"/>
      <c r="AT69" s="817"/>
      <c r="AU69" s="817" t="s">
        <v>584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587</v>
      </c>
      <c r="C70" s="861"/>
      <c r="D70" s="861"/>
      <c r="E70" s="861"/>
      <c r="F70" s="861"/>
      <c r="G70" s="861"/>
      <c r="H70" s="861"/>
      <c r="I70" s="861"/>
      <c r="J70" s="861"/>
      <c r="K70" s="861"/>
      <c r="L70" s="861"/>
      <c r="M70" s="861"/>
      <c r="N70" s="861"/>
      <c r="O70" s="861"/>
      <c r="P70" s="862"/>
      <c r="Q70" s="863">
        <v>189</v>
      </c>
      <c r="R70" s="817"/>
      <c r="S70" s="817"/>
      <c r="T70" s="817"/>
      <c r="U70" s="817"/>
      <c r="V70" s="817">
        <v>186</v>
      </c>
      <c r="W70" s="817"/>
      <c r="X70" s="817"/>
      <c r="Y70" s="817"/>
      <c r="Z70" s="817"/>
      <c r="AA70" s="817">
        <v>3</v>
      </c>
      <c r="AB70" s="817"/>
      <c r="AC70" s="817"/>
      <c r="AD70" s="817"/>
      <c r="AE70" s="817"/>
      <c r="AF70" s="817">
        <v>3</v>
      </c>
      <c r="AG70" s="817"/>
      <c r="AH70" s="817"/>
      <c r="AI70" s="817"/>
      <c r="AJ70" s="817"/>
      <c r="AK70" s="817" t="s">
        <v>584</v>
      </c>
      <c r="AL70" s="817"/>
      <c r="AM70" s="817"/>
      <c r="AN70" s="817"/>
      <c r="AO70" s="817"/>
      <c r="AP70" s="817" t="s">
        <v>584</v>
      </c>
      <c r="AQ70" s="817"/>
      <c r="AR70" s="817"/>
      <c r="AS70" s="817"/>
      <c r="AT70" s="817"/>
      <c r="AU70" s="817" t="s">
        <v>584</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588</v>
      </c>
      <c r="C71" s="861"/>
      <c r="D71" s="861"/>
      <c r="E71" s="861"/>
      <c r="F71" s="861"/>
      <c r="G71" s="861"/>
      <c r="H71" s="861"/>
      <c r="I71" s="861"/>
      <c r="J71" s="861"/>
      <c r="K71" s="861"/>
      <c r="L71" s="861"/>
      <c r="M71" s="861"/>
      <c r="N71" s="861"/>
      <c r="O71" s="861"/>
      <c r="P71" s="862"/>
      <c r="Q71" s="863">
        <v>25</v>
      </c>
      <c r="R71" s="817"/>
      <c r="S71" s="817"/>
      <c r="T71" s="817"/>
      <c r="U71" s="817"/>
      <c r="V71" s="817">
        <v>24</v>
      </c>
      <c r="W71" s="817"/>
      <c r="X71" s="817"/>
      <c r="Y71" s="817"/>
      <c r="Z71" s="817"/>
      <c r="AA71" s="817">
        <v>1</v>
      </c>
      <c r="AB71" s="817"/>
      <c r="AC71" s="817"/>
      <c r="AD71" s="817"/>
      <c r="AE71" s="817"/>
      <c r="AF71" s="817">
        <v>1</v>
      </c>
      <c r="AG71" s="817"/>
      <c r="AH71" s="817"/>
      <c r="AI71" s="817"/>
      <c r="AJ71" s="817"/>
      <c r="AK71" s="817">
        <v>10</v>
      </c>
      <c r="AL71" s="817"/>
      <c r="AM71" s="817"/>
      <c r="AN71" s="817"/>
      <c r="AO71" s="817"/>
      <c r="AP71" s="817" t="s">
        <v>584</v>
      </c>
      <c r="AQ71" s="817"/>
      <c r="AR71" s="817"/>
      <c r="AS71" s="817"/>
      <c r="AT71" s="817"/>
      <c r="AU71" s="817" t="s">
        <v>584</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589</v>
      </c>
      <c r="C72" s="861"/>
      <c r="D72" s="861"/>
      <c r="E72" s="861"/>
      <c r="F72" s="861"/>
      <c r="G72" s="861"/>
      <c r="H72" s="861"/>
      <c r="I72" s="861"/>
      <c r="J72" s="861"/>
      <c r="K72" s="861"/>
      <c r="L72" s="861"/>
      <c r="M72" s="861"/>
      <c r="N72" s="861"/>
      <c r="O72" s="861"/>
      <c r="P72" s="862"/>
      <c r="Q72" s="863">
        <v>17</v>
      </c>
      <c r="R72" s="817"/>
      <c r="S72" s="817"/>
      <c r="T72" s="817"/>
      <c r="U72" s="817"/>
      <c r="V72" s="817">
        <v>9</v>
      </c>
      <c r="W72" s="817"/>
      <c r="X72" s="817"/>
      <c r="Y72" s="817"/>
      <c r="Z72" s="817"/>
      <c r="AA72" s="817">
        <v>8</v>
      </c>
      <c r="AB72" s="817"/>
      <c r="AC72" s="817"/>
      <c r="AD72" s="817"/>
      <c r="AE72" s="817"/>
      <c r="AF72" s="817">
        <v>8</v>
      </c>
      <c r="AG72" s="817"/>
      <c r="AH72" s="817"/>
      <c r="AI72" s="817"/>
      <c r="AJ72" s="817"/>
      <c r="AK72" s="817" t="s">
        <v>584</v>
      </c>
      <c r="AL72" s="817"/>
      <c r="AM72" s="817"/>
      <c r="AN72" s="817"/>
      <c r="AO72" s="817"/>
      <c r="AP72" s="817" t="s">
        <v>584</v>
      </c>
      <c r="AQ72" s="817"/>
      <c r="AR72" s="817"/>
      <c r="AS72" s="817"/>
      <c r="AT72" s="817"/>
      <c r="AU72" s="817" t="s">
        <v>584</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590</v>
      </c>
      <c r="C73" s="861"/>
      <c r="D73" s="861"/>
      <c r="E73" s="861"/>
      <c r="F73" s="861"/>
      <c r="G73" s="861"/>
      <c r="H73" s="861"/>
      <c r="I73" s="861"/>
      <c r="J73" s="861"/>
      <c r="K73" s="861"/>
      <c r="L73" s="861"/>
      <c r="M73" s="861"/>
      <c r="N73" s="861"/>
      <c r="O73" s="861"/>
      <c r="P73" s="862"/>
      <c r="Q73" s="863">
        <v>26</v>
      </c>
      <c r="R73" s="817"/>
      <c r="S73" s="817"/>
      <c r="T73" s="817"/>
      <c r="U73" s="817"/>
      <c r="V73" s="817">
        <v>25</v>
      </c>
      <c r="W73" s="817"/>
      <c r="X73" s="817"/>
      <c r="Y73" s="817"/>
      <c r="Z73" s="817"/>
      <c r="AA73" s="817">
        <v>0</v>
      </c>
      <c r="AB73" s="817"/>
      <c r="AC73" s="817"/>
      <c r="AD73" s="817"/>
      <c r="AE73" s="817"/>
      <c r="AF73" s="817">
        <v>0</v>
      </c>
      <c r="AG73" s="817"/>
      <c r="AH73" s="817"/>
      <c r="AI73" s="817"/>
      <c r="AJ73" s="817"/>
      <c r="AK73" s="817">
        <v>2</v>
      </c>
      <c r="AL73" s="817"/>
      <c r="AM73" s="817"/>
      <c r="AN73" s="817"/>
      <c r="AO73" s="817"/>
      <c r="AP73" s="817" t="s">
        <v>584</v>
      </c>
      <c r="AQ73" s="817"/>
      <c r="AR73" s="817"/>
      <c r="AS73" s="817"/>
      <c r="AT73" s="817"/>
      <c r="AU73" s="817" t="s">
        <v>584</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591</v>
      </c>
      <c r="C74" s="861"/>
      <c r="D74" s="861"/>
      <c r="E74" s="861"/>
      <c r="F74" s="861"/>
      <c r="G74" s="861"/>
      <c r="H74" s="861"/>
      <c r="I74" s="861"/>
      <c r="J74" s="861"/>
      <c r="K74" s="861"/>
      <c r="L74" s="861"/>
      <c r="M74" s="861"/>
      <c r="N74" s="861"/>
      <c r="O74" s="861"/>
      <c r="P74" s="862"/>
      <c r="Q74" s="863">
        <v>38</v>
      </c>
      <c r="R74" s="817"/>
      <c r="S74" s="817"/>
      <c r="T74" s="817"/>
      <c r="U74" s="817"/>
      <c r="V74" s="817">
        <v>38</v>
      </c>
      <c r="W74" s="817"/>
      <c r="X74" s="817"/>
      <c r="Y74" s="817"/>
      <c r="Z74" s="817"/>
      <c r="AA74" s="817">
        <v>0</v>
      </c>
      <c r="AB74" s="817"/>
      <c r="AC74" s="817"/>
      <c r="AD74" s="817"/>
      <c r="AE74" s="817"/>
      <c r="AF74" s="817">
        <v>0</v>
      </c>
      <c r="AG74" s="817"/>
      <c r="AH74" s="817"/>
      <c r="AI74" s="817"/>
      <c r="AJ74" s="817"/>
      <c r="AK74" s="817">
        <v>0</v>
      </c>
      <c r="AL74" s="817"/>
      <c r="AM74" s="817"/>
      <c r="AN74" s="817"/>
      <c r="AO74" s="817"/>
      <c r="AP74" s="817" t="s">
        <v>584</v>
      </c>
      <c r="AQ74" s="817"/>
      <c r="AR74" s="817"/>
      <c r="AS74" s="817"/>
      <c r="AT74" s="817"/>
      <c r="AU74" s="817" t="s">
        <v>584</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592</v>
      </c>
      <c r="C75" s="861"/>
      <c r="D75" s="861"/>
      <c r="E75" s="861"/>
      <c r="F75" s="861"/>
      <c r="G75" s="861"/>
      <c r="H75" s="861"/>
      <c r="I75" s="861"/>
      <c r="J75" s="861"/>
      <c r="K75" s="861"/>
      <c r="L75" s="861"/>
      <c r="M75" s="861"/>
      <c r="N75" s="861"/>
      <c r="O75" s="861"/>
      <c r="P75" s="862"/>
      <c r="Q75" s="864">
        <v>73</v>
      </c>
      <c r="R75" s="865"/>
      <c r="S75" s="865"/>
      <c r="T75" s="865"/>
      <c r="U75" s="821"/>
      <c r="V75" s="866">
        <v>69</v>
      </c>
      <c r="W75" s="865"/>
      <c r="X75" s="865"/>
      <c r="Y75" s="865"/>
      <c r="Z75" s="821"/>
      <c r="AA75" s="866">
        <v>4</v>
      </c>
      <c r="AB75" s="865"/>
      <c r="AC75" s="865"/>
      <c r="AD75" s="865"/>
      <c r="AE75" s="821"/>
      <c r="AF75" s="866">
        <v>4</v>
      </c>
      <c r="AG75" s="865"/>
      <c r="AH75" s="865"/>
      <c r="AI75" s="865"/>
      <c r="AJ75" s="821"/>
      <c r="AK75" s="866">
        <v>6</v>
      </c>
      <c r="AL75" s="865"/>
      <c r="AM75" s="865"/>
      <c r="AN75" s="865"/>
      <c r="AO75" s="821"/>
      <c r="AP75" s="866" t="s">
        <v>584</v>
      </c>
      <c r="AQ75" s="865"/>
      <c r="AR75" s="865"/>
      <c r="AS75" s="865"/>
      <c r="AT75" s="821"/>
      <c r="AU75" s="866" t="s">
        <v>584</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593</v>
      </c>
      <c r="C76" s="861"/>
      <c r="D76" s="861"/>
      <c r="E76" s="861"/>
      <c r="F76" s="861"/>
      <c r="G76" s="861"/>
      <c r="H76" s="861"/>
      <c r="I76" s="861"/>
      <c r="J76" s="861"/>
      <c r="K76" s="861"/>
      <c r="L76" s="861"/>
      <c r="M76" s="861"/>
      <c r="N76" s="861"/>
      <c r="O76" s="861"/>
      <c r="P76" s="862"/>
      <c r="Q76" s="864">
        <v>246035</v>
      </c>
      <c r="R76" s="865"/>
      <c r="S76" s="865"/>
      <c r="T76" s="865"/>
      <c r="U76" s="821"/>
      <c r="V76" s="866">
        <v>245170</v>
      </c>
      <c r="W76" s="865"/>
      <c r="X76" s="865"/>
      <c r="Y76" s="865"/>
      <c r="Z76" s="821"/>
      <c r="AA76" s="866">
        <v>866</v>
      </c>
      <c r="AB76" s="865"/>
      <c r="AC76" s="865"/>
      <c r="AD76" s="865"/>
      <c r="AE76" s="821"/>
      <c r="AF76" s="866">
        <v>866</v>
      </c>
      <c r="AG76" s="865"/>
      <c r="AH76" s="865"/>
      <c r="AI76" s="865"/>
      <c r="AJ76" s="821"/>
      <c r="AK76" s="866" t="s">
        <v>584</v>
      </c>
      <c r="AL76" s="865"/>
      <c r="AM76" s="865"/>
      <c r="AN76" s="865"/>
      <c r="AO76" s="821"/>
      <c r="AP76" s="866" t="s">
        <v>584</v>
      </c>
      <c r="AQ76" s="865"/>
      <c r="AR76" s="865"/>
      <c r="AS76" s="865"/>
      <c r="AT76" s="821"/>
      <c r="AU76" s="866" t="s">
        <v>584</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396</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896</v>
      </c>
      <c r="AG88" s="831"/>
      <c r="AH88" s="831"/>
      <c r="AI88" s="831"/>
      <c r="AJ88" s="831"/>
      <c r="AK88" s="828"/>
      <c r="AL88" s="828"/>
      <c r="AM88" s="828"/>
      <c r="AN88" s="828"/>
      <c r="AO88" s="828"/>
      <c r="AP88" s="831" t="s">
        <v>584</v>
      </c>
      <c r="AQ88" s="831"/>
      <c r="AR88" s="831"/>
      <c r="AS88" s="831"/>
      <c r="AT88" s="831"/>
      <c r="AU88" s="831" t="s">
        <v>584</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837</v>
      </c>
      <c r="CS102" s="839"/>
      <c r="CT102" s="839"/>
      <c r="CU102" s="839"/>
      <c r="CV102" s="878"/>
      <c r="CW102" s="877">
        <v>370</v>
      </c>
      <c r="CX102" s="839"/>
      <c r="CY102" s="839"/>
      <c r="CZ102" s="839"/>
      <c r="DA102" s="878"/>
      <c r="DB102" s="877" t="s">
        <v>584</v>
      </c>
      <c r="DC102" s="839"/>
      <c r="DD102" s="839"/>
      <c r="DE102" s="839"/>
      <c r="DF102" s="878"/>
      <c r="DG102" s="877" t="s">
        <v>584</v>
      </c>
      <c r="DH102" s="839"/>
      <c r="DI102" s="839"/>
      <c r="DJ102" s="839"/>
      <c r="DK102" s="878"/>
      <c r="DL102" s="877" t="s">
        <v>584</v>
      </c>
      <c r="DM102" s="839"/>
      <c r="DN102" s="839"/>
      <c r="DO102" s="839"/>
      <c r="DP102" s="878"/>
      <c r="DQ102" s="877" t="s">
        <v>584</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312</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312</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312</v>
      </c>
      <c r="DR109" s="880"/>
      <c r="DS109" s="880"/>
      <c r="DT109" s="880"/>
      <c r="DU109" s="881"/>
      <c r="DV109" s="879" t="s">
        <v>439</v>
      </c>
      <c r="DW109" s="880"/>
      <c r="DX109" s="880"/>
      <c r="DY109" s="880"/>
      <c r="DZ109" s="882"/>
    </row>
    <row r="110" spans="1:131" s="224" customFormat="1" ht="26.25" customHeight="1" x14ac:dyDescent="0.15">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9813210</v>
      </c>
      <c r="AB110" s="887"/>
      <c r="AC110" s="887"/>
      <c r="AD110" s="887"/>
      <c r="AE110" s="888"/>
      <c r="AF110" s="889">
        <v>9974151</v>
      </c>
      <c r="AG110" s="887"/>
      <c r="AH110" s="887"/>
      <c r="AI110" s="887"/>
      <c r="AJ110" s="888"/>
      <c r="AK110" s="889">
        <v>10160325</v>
      </c>
      <c r="AL110" s="887"/>
      <c r="AM110" s="887"/>
      <c r="AN110" s="887"/>
      <c r="AO110" s="888"/>
      <c r="AP110" s="890">
        <v>25.9</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111427143</v>
      </c>
      <c r="BR110" s="918"/>
      <c r="BS110" s="918"/>
      <c r="BT110" s="918"/>
      <c r="BU110" s="918"/>
      <c r="BV110" s="918">
        <v>113181516</v>
      </c>
      <c r="BW110" s="918"/>
      <c r="BX110" s="918"/>
      <c r="BY110" s="918"/>
      <c r="BZ110" s="918"/>
      <c r="CA110" s="918">
        <v>109805770</v>
      </c>
      <c r="CB110" s="918"/>
      <c r="CC110" s="918"/>
      <c r="CD110" s="918"/>
      <c r="CE110" s="918"/>
      <c r="CF110" s="931">
        <v>279.60000000000002</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140</v>
      </c>
      <c r="DH110" s="918"/>
      <c r="DI110" s="918"/>
      <c r="DJ110" s="918"/>
      <c r="DK110" s="918"/>
      <c r="DL110" s="918" t="s">
        <v>140</v>
      </c>
      <c r="DM110" s="918"/>
      <c r="DN110" s="918"/>
      <c r="DO110" s="918"/>
      <c r="DP110" s="918"/>
      <c r="DQ110" s="918" t="s">
        <v>140</v>
      </c>
      <c r="DR110" s="918"/>
      <c r="DS110" s="918"/>
      <c r="DT110" s="918"/>
      <c r="DU110" s="918"/>
      <c r="DV110" s="919" t="s">
        <v>140</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140</v>
      </c>
      <c r="AB111" s="925"/>
      <c r="AC111" s="925"/>
      <c r="AD111" s="925"/>
      <c r="AE111" s="926"/>
      <c r="AF111" s="927" t="s">
        <v>140</v>
      </c>
      <c r="AG111" s="925"/>
      <c r="AH111" s="925"/>
      <c r="AI111" s="925"/>
      <c r="AJ111" s="926"/>
      <c r="AK111" s="927" t="s">
        <v>140</v>
      </c>
      <c r="AL111" s="925"/>
      <c r="AM111" s="925"/>
      <c r="AN111" s="925"/>
      <c r="AO111" s="926"/>
      <c r="AP111" s="928" t="s">
        <v>140</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6793</v>
      </c>
      <c r="BR111" s="913"/>
      <c r="BS111" s="913"/>
      <c r="BT111" s="913"/>
      <c r="BU111" s="913"/>
      <c r="BV111" s="913">
        <v>4530</v>
      </c>
      <c r="BW111" s="913"/>
      <c r="BX111" s="913"/>
      <c r="BY111" s="913"/>
      <c r="BZ111" s="913"/>
      <c r="CA111" s="913">
        <v>2718</v>
      </c>
      <c r="CB111" s="913"/>
      <c r="CC111" s="913"/>
      <c r="CD111" s="913"/>
      <c r="CE111" s="913"/>
      <c r="CF111" s="907">
        <v>0</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140</v>
      </c>
      <c r="DH111" s="913"/>
      <c r="DI111" s="913"/>
      <c r="DJ111" s="913"/>
      <c r="DK111" s="913"/>
      <c r="DL111" s="913" t="s">
        <v>140</v>
      </c>
      <c r="DM111" s="913"/>
      <c r="DN111" s="913"/>
      <c r="DO111" s="913"/>
      <c r="DP111" s="913"/>
      <c r="DQ111" s="913" t="s">
        <v>140</v>
      </c>
      <c r="DR111" s="913"/>
      <c r="DS111" s="913"/>
      <c r="DT111" s="913"/>
      <c r="DU111" s="913"/>
      <c r="DV111" s="914" t="s">
        <v>140</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140</v>
      </c>
      <c r="AB112" s="946"/>
      <c r="AC112" s="946"/>
      <c r="AD112" s="946"/>
      <c r="AE112" s="947"/>
      <c r="AF112" s="948" t="s">
        <v>140</v>
      </c>
      <c r="AG112" s="946"/>
      <c r="AH112" s="946"/>
      <c r="AI112" s="946"/>
      <c r="AJ112" s="947"/>
      <c r="AK112" s="948" t="s">
        <v>140</v>
      </c>
      <c r="AL112" s="946"/>
      <c r="AM112" s="946"/>
      <c r="AN112" s="946"/>
      <c r="AO112" s="947"/>
      <c r="AP112" s="949" t="s">
        <v>140</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26355407</v>
      </c>
      <c r="BR112" s="913"/>
      <c r="BS112" s="913"/>
      <c r="BT112" s="913"/>
      <c r="BU112" s="913"/>
      <c r="BV112" s="913">
        <v>27524603</v>
      </c>
      <c r="BW112" s="913"/>
      <c r="BX112" s="913"/>
      <c r="BY112" s="913"/>
      <c r="BZ112" s="913"/>
      <c r="CA112" s="913">
        <v>28060888</v>
      </c>
      <c r="CB112" s="913"/>
      <c r="CC112" s="913"/>
      <c r="CD112" s="913"/>
      <c r="CE112" s="913"/>
      <c r="CF112" s="907">
        <v>71.400000000000006</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140</v>
      </c>
      <c r="DH112" s="913"/>
      <c r="DI112" s="913"/>
      <c r="DJ112" s="913"/>
      <c r="DK112" s="913"/>
      <c r="DL112" s="913" t="s">
        <v>140</v>
      </c>
      <c r="DM112" s="913"/>
      <c r="DN112" s="913"/>
      <c r="DO112" s="913"/>
      <c r="DP112" s="913"/>
      <c r="DQ112" s="913" t="s">
        <v>140</v>
      </c>
      <c r="DR112" s="913"/>
      <c r="DS112" s="913"/>
      <c r="DT112" s="913"/>
      <c r="DU112" s="913"/>
      <c r="DV112" s="914" t="s">
        <v>140</v>
      </c>
      <c r="DW112" s="914"/>
      <c r="DX112" s="914"/>
      <c r="DY112" s="914"/>
      <c r="DZ112" s="915"/>
    </row>
    <row r="113" spans="1:130" s="224" customFormat="1" ht="26.25" customHeight="1" x14ac:dyDescent="0.15">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1834676</v>
      </c>
      <c r="AB113" s="925"/>
      <c r="AC113" s="925"/>
      <c r="AD113" s="925"/>
      <c r="AE113" s="926"/>
      <c r="AF113" s="927">
        <v>1984298</v>
      </c>
      <c r="AG113" s="925"/>
      <c r="AH113" s="925"/>
      <c r="AI113" s="925"/>
      <c r="AJ113" s="926"/>
      <c r="AK113" s="927">
        <v>2101309</v>
      </c>
      <c r="AL113" s="925"/>
      <c r="AM113" s="925"/>
      <c r="AN113" s="925"/>
      <c r="AO113" s="926"/>
      <c r="AP113" s="928">
        <v>5.3</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1555004</v>
      </c>
      <c r="BR113" s="913"/>
      <c r="BS113" s="913"/>
      <c r="BT113" s="913"/>
      <c r="BU113" s="913"/>
      <c r="BV113" s="913" t="s">
        <v>140</v>
      </c>
      <c r="BW113" s="913"/>
      <c r="BX113" s="913"/>
      <c r="BY113" s="913"/>
      <c r="BZ113" s="913"/>
      <c r="CA113" s="913" t="s">
        <v>140</v>
      </c>
      <c r="CB113" s="913"/>
      <c r="CC113" s="913"/>
      <c r="CD113" s="913"/>
      <c r="CE113" s="913"/>
      <c r="CF113" s="907" t="s">
        <v>140</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371</v>
      </c>
      <c r="DH113" s="946"/>
      <c r="DI113" s="946"/>
      <c r="DJ113" s="946"/>
      <c r="DK113" s="947"/>
      <c r="DL113" s="948" t="s">
        <v>140</v>
      </c>
      <c r="DM113" s="946"/>
      <c r="DN113" s="946"/>
      <c r="DO113" s="946"/>
      <c r="DP113" s="947"/>
      <c r="DQ113" s="948" t="s">
        <v>140</v>
      </c>
      <c r="DR113" s="946"/>
      <c r="DS113" s="946"/>
      <c r="DT113" s="946"/>
      <c r="DU113" s="947"/>
      <c r="DV113" s="949" t="s">
        <v>140</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172839</v>
      </c>
      <c r="AB114" s="946"/>
      <c r="AC114" s="946"/>
      <c r="AD114" s="946"/>
      <c r="AE114" s="947"/>
      <c r="AF114" s="948" t="s">
        <v>140</v>
      </c>
      <c r="AG114" s="946"/>
      <c r="AH114" s="946"/>
      <c r="AI114" s="946"/>
      <c r="AJ114" s="947"/>
      <c r="AK114" s="948" t="s">
        <v>140</v>
      </c>
      <c r="AL114" s="946"/>
      <c r="AM114" s="946"/>
      <c r="AN114" s="946"/>
      <c r="AO114" s="947"/>
      <c r="AP114" s="949" t="s">
        <v>140</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13687117</v>
      </c>
      <c r="BR114" s="913"/>
      <c r="BS114" s="913"/>
      <c r="BT114" s="913"/>
      <c r="BU114" s="913"/>
      <c r="BV114" s="913">
        <v>13723024</v>
      </c>
      <c r="BW114" s="913"/>
      <c r="BX114" s="913"/>
      <c r="BY114" s="913"/>
      <c r="BZ114" s="913"/>
      <c r="CA114" s="913">
        <v>13561806</v>
      </c>
      <c r="CB114" s="913"/>
      <c r="CC114" s="913"/>
      <c r="CD114" s="913"/>
      <c r="CE114" s="913"/>
      <c r="CF114" s="907">
        <v>34.5</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140</v>
      </c>
      <c r="DH114" s="946"/>
      <c r="DI114" s="946"/>
      <c r="DJ114" s="946"/>
      <c r="DK114" s="947"/>
      <c r="DL114" s="948" t="s">
        <v>140</v>
      </c>
      <c r="DM114" s="946"/>
      <c r="DN114" s="946"/>
      <c r="DO114" s="946"/>
      <c r="DP114" s="947"/>
      <c r="DQ114" s="948" t="s">
        <v>140</v>
      </c>
      <c r="DR114" s="946"/>
      <c r="DS114" s="946"/>
      <c r="DT114" s="946"/>
      <c r="DU114" s="947"/>
      <c r="DV114" s="949" t="s">
        <v>140</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210629</v>
      </c>
      <c r="AB115" s="925"/>
      <c r="AC115" s="925"/>
      <c r="AD115" s="925"/>
      <c r="AE115" s="926"/>
      <c r="AF115" s="927">
        <v>209650</v>
      </c>
      <c r="AG115" s="925"/>
      <c r="AH115" s="925"/>
      <c r="AI115" s="925"/>
      <c r="AJ115" s="926"/>
      <c r="AK115" s="927">
        <v>209090</v>
      </c>
      <c r="AL115" s="925"/>
      <c r="AM115" s="925"/>
      <c r="AN115" s="925"/>
      <c r="AO115" s="926"/>
      <c r="AP115" s="928">
        <v>0.5</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140</v>
      </c>
      <c r="BR115" s="913"/>
      <c r="BS115" s="913"/>
      <c r="BT115" s="913"/>
      <c r="BU115" s="913"/>
      <c r="BV115" s="913" t="s">
        <v>140</v>
      </c>
      <c r="BW115" s="913"/>
      <c r="BX115" s="913"/>
      <c r="BY115" s="913"/>
      <c r="BZ115" s="913"/>
      <c r="CA115" s="913" t="s">
        <v>140</v>
      </c>
      <c r="CB115" s="913"/>
      <c r="CC115" s="913"/>
      <c r="CD115" s="913"/>
      <c r="CE115" s="913"/>
      <c r="CF115" s="907" t="s">
        <v>140</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140</v>
      </c>
      <c r="DH115" s="946"/>
      <c r="DI115" s="946"/>
      <c r="DJ115" s="946"/>
      <c r="DK115" s="947"/>
      <c r="DL115" s="948" t="s">
        <v>140</v>
      </c>
      <c r="DM115" s="946"/>
      <c r="DN115" s="946"/>
      <c r="DO115" s="946"/>
      <c r="DP115" s="947"/>
      <c r="DQ115" s="948" t="s">
        <v>140</v>
      </c>
      <c r="DR115" s="946"/>
      <c r="DS115" s="946"/>
      <c r="DT115" s="946"/>
      <c r="DU115" s="947"/>
      <c r="DV115" s="949" t="s">
        <v>140</v>
      </c>
      <c r="DW115" s="950"/>
      <c r="DX115" s="950"/>
      <c r="DY115" s="950"/>
      <c r="DZ115" s="951"/>
    </row>
    <row r="116" spans="1:130" s="224" customFormat="1" ht="26.25" customHeight="1" x14ac:dyDescent="0.15">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140</v>
      </c>
      <c r="AB116" s="946"/>
      <c r="AC116" s="946"/>
      <c r="AD116" s="946"/>
      <c r="AE116" s="947"/>
      <c r="AF116" s="948" t="s">
        <v>140</v>
      </c>
      <c r="AG116" s="946"/>
      <c r="AH116" s="946"/>
      <c r="AI116" s="946"/>
      <c r="AJ116" s="947"/>
      <c r="AK116" s="948" t="s">
        <v>140</v>
      </c>
      <c r="AL116" s="946"/>
      <c r="AM116" s="946"/>
      <c r="AN116" s="946"/>
      <c r="AO116" s="947"/>
      <c r="AP116" s="949" t="s">
        <v>140</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140</v>
      </c>
      <c r="BR116" s="913"/>
      <c r="BS116" s="913"/>
      <c r="BT116" s="913"/>
      <c r="BU116" s="913"/>
      <c r="BV116" s="913" t="s">
        <v>140</v>
      </c>
      <c r="BW116" s="913"/>
      <c r="BX116" s="913"/>
      <c r="BY116" s="913"/>
      <c r="BZ116" s="913"/>
      <c r="CA116" s="913" t="s">
        <v>140</v>
      </c>
      <c r="CB116" s="913"/>
      <c r="CC116" s="913"/>
      <c r="CD116" s="913"/>
      <c r="CE116" s="913"/>
      <c r="CF116" s="907" t="s">
        <v>140</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140</v>
      </c>
      <c r="DH116" s="946"/>
      <c r="DI116" s="946"/>
      <c r="DJ116" s="946"/>
      <c r="DK116" s="947"/>
      <c r="DL116" s="948" t="s">
        <v>140</v>
      </c>
      <c r="DM116" s="946"/>
      <c r="DN116" s="946"/>
      <c r="DO116" s="946"/>
      <c r="DP116" s="947"/>
      <c r="DQ116" s="948" t="s">
        <v>140</v>
      </c>
      <c r="DR116" s="946"/>
      <c r="DS116" s="946"/>
      <c r="DT116" s="946"/>
      <c r="DU116" s="947"/>
      <c r="DV116" s="949" t="s">
        <v>140</v>
      </c>
      <c r="DW116" s="950"/>
      <c r="DX116" s="950"/>
      <c r="DY116" s="950"/>
      <c r="DZ116" s="951"/>
    </row>
    <row r="117" spans="1:130" s="224" customFormat="1" ht="26.25" customHeight="1" x14ac:dyDescent="0.15">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12031354</v>
      </c>
      <c r="AB117" s="966"/>
      <c r="AC117" s="966"/>
      <c r="AD117" s="966"/>
      <c r="AE117" s="967"/>
      <c r="AF117" s="968">
        <v>12168099</v>
      </c>
      <c r="AG117" s="966"/>
      <c r="AH117" s="966"/>
      <c r="AI117" s="966"/>
      <c r="AJ117" s="967"/>
      <c r="AK117" s="968">
        <v>12470724</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140</v>
      </c>
      <c r="BR117" s="913"/>
      <c r="BS117" s="913"/>
      <c r="BT117" s="913"/>
      <c r="BU117" s="913"/>
      <c r="BV117" s="913" t="s">
        <v>140</v>
      </c>
      <c r="BW117" s="913"/>
      <c r="BX117" s="913"/>
      <c r="BY117" s="913"/>
      <c r="BZ117" s="913"/>
      <c r="CA117" s="913" t="s">
        <v>140</v>
      </c>
      <c r="CB117" s="913"/>
      <c r="CC117" s="913"/>
      <c r="CD117" s="913"/>
      <c r="CE117" s="913"/>
      <c r="CF117" s="907" t="s">
        <v>140</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140</v>
      </c>
      <c r="DH117" s="946"/>
      <c r="DI117" s="946"/>
      <c r="DJ117" s="946"/>
      <c r="DK117" s="947"/>
      <c r="DL117" s="948" t="s">
        <v>140</v>
      </c>
      <c r="DM117" s="946"/>
      <c r="DN117" s="946"/>
      <c r="DO117" s="946"/>
      <c r="DP117" s="947"/>
      <c r="DQ117" s="948" t="s">
        <v>140</v>
      </c>
      <c r="DR117" s="946"/>
      <c r="DS117" s="946"/>
      <c r="DT117" s="946"/>
      <c r="DU117" s="947"/>
      <c r="DV117" s="949" t="s">
        <v>140</v>
      </c>
      <c r="DW117" s="950"/>
      <c r="DX117" s="950"/>
      <c r="DY117" s="950"/>
      <c r="DZ117" s="951"/>
    </row>
    <row r="118" spans="1:130" s="224" customFormat="1" ht="26.25" customHeight="1" x14ac:dyDescent="0.15">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312</v>
      </c>
      <c r="AL118" s="880"/>
      <c r="AM118" s="880"/>
      <c r="AN118" s="880"/>
      <c r="AO118" s="881"/>
      <c r="AP118" s="957" t="s">
        <v>439</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140</v>
      </c>
      <c r="BR118" s="987"/>
      <c r="BS118" s="987"/>
      <c r="BT118" s="987"/>
      <c r="BU118" s="987"/>
      <c r="BV118" s="987" t="s">
        <v>140</v>
      </c>
      <c r="BW118" s="987"/>
      <c r="BX118" s="987"/>
      <c r="BY118" s="987"/>
      <c r="BZ118" s="987"/>
      <c r="CA118" s="987" t="s">
        <v>140</v>
      </c>
      <c r="CB118" s="987"/>
      <c r="CC118" s="987"/>
      <c r="CD118" s="987"/>
      <c r="CE118" s="987"/>
      <c r="CF118" s="907" t="s">
        <v>140</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140</v>
      </c>
      <c r="DH118" s="946"/>
      <c r="DI118" s="946"/>
      <c r="DJ118" s="946"/>
      <c r="DK118" s="947"/>
      <c r="DL118" s="948" t="s">
        <v>140</v>
      </c>
      <c r="DM118" s="946"/>
      <c r="DN118" s="946"/>
      <c r="DO118" s="946"/>
      <c r="DP118" s="947"/>
      <c r="DQ118" s="948" t="s">
        <v>140</v>
      </c>
      <c r="DR118" s="946"/>
      <c r="DS118" s="946"/>
      <c r="DT118" s="946"/>
      <c r="DU118" s="947"/>
      <c r="DV118" s="949" t="s">
        <v>140</v>
      </c>
      <c r="DW118" s="950"/>
      <c r="DX118" s="950"/>
      <c r="DY118" s="950"/>
      <c r="DZ118" s="951"/>
    </row>
    <row r="119" spans="1:130" s="224" customFormat="1" ht="26.25" customHeight="1" x14ac:dyDescent="0.15">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140</v>
      </c>
      <c r="AB119" s="887"/>
      <c r="AC119" s="887"/>
      <c r="AD119" s="887"/>
      <c r="AE119" s="888"/>
      <c r="AF119" s="889" t="s">
        <v>140</v>
      </c>
      <c r="AG119" s="887"/>
      <c r="AH119" s="887"/>
      <c r="AI119" s="887"/>
      <c r="AJ119" s="888"/>
      <c r="AK119" s="889" t="s">
        <v>140</v>
      </c>
      <c r="AL119" s="887"/>
      <c r="AM119" s="887"/>
      <c r="AN119" s="887"/>
      <c r="AO119" s="888"/>
      <c r="AP119" s="890" t="s">
        <v>140</v>
      </c>
      <c r="AQ119" s="891"/>
      <c r="AR119" s="891"/>
      <c r="AS119" s="891"/>
      <c r="AT119" s="892"/>
      <c r="AU119" s="897"/>
      <c r="AV119" s="898"/>
      <c r="AW119" s="898"/>
      <c r="AX119" s="898"/>
      <c r="AY119" s="898"/>
      <c r="AZ119" s="245" t="s">
        <v>191</v>
      </c>
      <c r="BA119" s="245"/>
      <c r="BB119" s="245"/>
      <c r="BC119" s="245"/>
      <c r="BD119" s="245"/>
      <c r="BE119" s="245"/>
      <c r="BF119" s="245"/>
      <c r="BG119" s="245"/>
      <c r="BH119" s="245"/>
      <c r="BI119" s="245"/>
      <c r="BJ119" s="245"/>
      <c r="BK119" s="245"/>
      <c r="BL119" s="245"/>
      <c r="BM119" s="245"/>
      <c r="BN119" s="245"/>
      <c r="BO119" s="964" t="s">
        <v>469</v>
      </c>
      <c r="BP119" s="992"/>
      <c r="BQ119" s="986">
        <v>153031464</v>
      </c>
      <c r="BR119" s="987"/>
      <c r="BS119" s="987"/>
      <c r="BT119" s="987"/>
      <c r="BU119" s="987"/>
      <c r="BV119" s="987">
        <v>154433673</v>
      </c>
      <c r="BW119" s="987"/>
      <c r="BX119" s="987"/>
      <c r="BY119" s="987"/>
      <c r="BZ119" s="987"/>
      <c r="CA119" s="987">
        <v>151431182</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6422</v>
      </c>
      <c r="DH119" s="973"/>
      <c r="DI119" s="973"/>
      <c r="DJ119" s="973"/>
      <c r="DK119" s="974"/>
      <c r="DL119" s="972">
        <v>4530</v>
      </c>
      <c r="DM119" s="973"/>
      <c r="DN119" s="973"/>
      <c r="DO119" s="973"/>
      <c r="DP119" s="974"/>
      <c r="DQ119" s="972">
        <v>2718</v>
      </c>
      <c r="DR119" s="973"/>
      <c r="DS119" s="973"/>
      <c r="DT119" s="973"/>
      <c r="DU119" s="974"/>
      <c r="DV119" s="975">
        <v>0</v>
      </c>
      <c r="DW119" s="976"/>
      <c r="DX119" s="976"/>
      <c r="DY119" s="976"/>
      <c r="DZ119" s="977"/>
    </row>
    <row r="120" spans="1:130" s="224" customFormat="1" ht="26.25" customHeight="1" x14ac:dyDescent="0.15">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140</v>
      </c>
      <c r="AB120" s="946"/>
      <c r="AC120" s="946"/>
      <c r="AD120" s="946"/>
      <c r="AE120" s="947"/>
      <c r="AF120" s="948" t="s">
        <v>140</v>
      </c>
      <c r="AG120" s="946"/>
      <c r="AH120" s="946"/>
      <c r="AI120" s="946"/>
      <c r="AJ120" s="947"/>
      <c r="AK120" s="948" t="s">
        <v>140</v>
      </c>
      <c r="AL120" s="946"/>
      <c r="AM120" s="946"/>
      <c r="AN120" s="946"/>
      <c r="AO120" s="947"/>
      <c r="AP120" s="949" t="s">
        <v>140</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15618690</v>
      </c>
      <c r="BR120" s="918"/>
      <c r="BS120" s="918"/>
      <c r="BT120" s="918"/>
      <c r="BU120" s="918"/>
      <c r="BV120" s="918">
        <v>16713300</v>
      </c>
      <c r="BW120" s="918"/>
      <c r="BX120" s="918"/>
      <c r="BY120" s="918"/>
      <c r="BZ120" s="918"/>
      <c r="CA120" s="918">
        <v>18591717</v>
      </c>
      <c r="CB120" s="918"/>
      <c r="CC120" s="918"/>
      <c r="CD120" s="918"/>
      <c r="CE120" s="918"/>
      <c r="CF120" s="931">
        <v>47.3</v>
      </c>
      <c r="CG120" s="932"/>
      <c r="CH120" s="932"/>
      <c r="CI120" s="932"/>
      <c r="CJ120" s="932"/>
      <c r="CK120" s="993" t="s">
        <v>473</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20698885</v>
      </c>
      <c r="DH120" s="918"/>
      <c r="DI120" s="918"/>
      <c r="DJ120" s="918"/>
      <c r="DK120" s="918"/>
      <c r="DL120" s="918">
        <v>21218629</v>
      </c>
      <c r="DM120" s="918"/>
      <c r="DN120" s="918"/>
      <c r="DO120" s="918"/>
      <c r="DP120" s="918"/>
      <c r="DQ120" s="918">
        <v>20864685</v>
      </c>
      <c r="DR120" s="918"/>
      <c r="DS120" s="918"/>
      <c r="DT120" s="918"/>
      <c r="DU120" s="918"/>
      <c r="DV120" s="919">
        <v>53.1</v>
      </c>
      <c r="DW120" s="919"/>
      <c r="DX120" s="919"/>
      <c r="DY120" s="919"/>
      <c r="DZ120" s="920"/>
    </row>
    <row r="121" spans="1:130" s="224" customFormat="1" ht="26.25" customHeight="1" x14ac:dyDescent="0.15">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1365</v>
      </c>
      <c r="AB121" s="946"/>
      <c r="AC121" s="946"/>
      <c r="AD121" s="946"/>
      <c r="AE121" s="947"/>
      <c r="AF121" s="948">
        <v>458</v>
      </c>
      <c r="AG121" s="946"/>
      <c r="AH121" s="946"/>
      <c r="AI121" s="946"/>
      <c r="AJ121" s="947"/>
      <c r="AK121" s="948" t="s">
        <v>140</v>
      </c>
      <c r="AL121" s="946"/>
      <c r="AM121" s="946"/>
      <c r="AN121" s="946"/>
      <c r="AO121" s="947"/>
      <c r="AP121" s="949" t="s">
        <v>140</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17566513</v>
      </c>
      <c r="BR121" s="913"/>
      <c r="BS121" s="913"/>
      <c r="BT121" s="913"/>
      <c r="BU121" s="913"/>
      <c r="BV121" s="913">
        <v>17253649</v>
      </c>
      <c r="BW121" s="913"/>
      <c r="BX121" s="913"/>
      <c r="BY121" s="913"/>
      <c r="BZ121" s="913"/>
      <c r="CA121" s="913">
        <v>16926340</v>
      </c>
      <c r="CB121" s="913"/>
      <c r="CC121" s="913"/>
      <c r="CD121" s="913"/>
      <c r="CE121" s="913"/>
      <c r="CF121" s="907">
        <v>43.1</v>
      </c>
      <c r="CG121" s="908"/>
      <c r="CH121" s="908"/>
      <c r="CI121" s="908"/>
      <c r="CJ121" s="908"/>
      <c r="CK121" s="996"/>
      <c r="CL121" s="997"/>
      <c r="CM121" s="997"/>
      <c r="CN121" s="997"/>
      <c r="CO121" s="998"/>
      <c r="CP121" s="1006" t="s">
        <v>421</v>
      </c>
      <c r="CQ121" s="1007"/>
      <c r="CR121" s="1007"/>
      <c r="CS121" s="1007"/>
      <c r="CT121" s="1007"/>
      <c r="CU121" s="1007"/>
      <c r="CV121" s="1007"/>
      <c r="CW121" s="1007"/>
      <c r="CX121" s="1007"/>
      <c r="CY121" s="1007"/>
      <c r="CZ121" s="1007"/>
      <c r="DA121" s="1007"/>
      <c r="DB121" s="1007"/>
      <c r="DC121" s="1007"/>
      <c r="DD121" s="1007"/>
      <c r="DE121" s="1007"/>
      <c r="DF121" s="1008"/>
      <c r="DG121" s="912">
        <v>593100</v>
      </c>
      <c r="DH121" s="913"/>
      <c r="DI121" s="913"/>
      <c r="DJ121" s="913"/>
      <c r="DK121" s="913"/>
      <c r="DL121" s="913">
        <v>1517200</v>
      </c>
      <c r="DM121" s="913"/>
      <c r="DN121" s="913"/>
      <c r="DO121" s="913"/>
      <c r="DP121" s="913"/>
      <c r="DQ121" s="913">
        <v>2866800</v>
      </c>
      <c r="DR121" s="913"/>
      <c r="DS121" s="913"/>
      <c r="DT121" s="913"/>
      <c r="DU121" s="913"/>
      <c r="DV121" s="914">
        <v>7.3</v>
      </c>
      <c r="DW121" s="914"/>
      <c r="DX121" s="914"/>
      <c r="DY121" s="914"/>
      <c r="DZ121" s="915"/>
    </row>
    <row r="122" spans="1:130" s="224" customFormat="1" ht="26.25" customHeight="1" x14ac:dyDescent="0.15">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140</v>
      </c>
      <c r="AB122" s="946"/>
      <c r="AC122" s="946"/>
      <c r="AD122" s="946"/>
      <c r="AE122" s="947"/>
      <c r="AF122" s="948" t="s">
        <v>140</v>
      </c>
      <c r="AG122" s="946"/>
      <c r="AH122" s="946"/>
      <c r="AI122" s="946"/>
      <c r="AJ122" s="947"/>
      <c r="AK122" s="948" t="s">
        <v>140</v>
      </c>
      <c r="AL122" s="946"/>
      <c r="AM122" s="946"/>
      <c r="AN122" s="946"/>
      <c r="AO122" s="947"/>
      <c r="AP122" s="949" t="s">
        <v>140</v>
      </c>
      <c r="AQ122" s="950"/>
      <c r="AR122" s="950"/>
      <c r="AS122" s="950"/>
      <c r="AT122" s="951"/>
      <c r="AU122" s="981"/>
      <c r="AV122" s="982"/>
      <c r="AW122" s="982"/>
      <c r="AX122" s="982"/>
      <c r="AY122" s="983"/>
      <c r="AZ122" s="960" t="s">
        <v>476</v>
      </c>
      <c r="BA122" s="952"/>
      <c r="BB122" s="952"/>
      <c r="BC122" s="952"/>
      <c r="BD122" s="952"/>
      <c r="BE122" s="952"/>
      <c r="BF122" s="952"/>
      <c r="BG122" s="952"/>
      <c r="BH122" s="952"/>
      <c r="BI122" s="952"/>
      <c r="BJ122" s="952"/>
      <c r="BK122" s="952"/>
      <c r="BL122" s="952"/>
      <c r="BM122" s="952"/>
      <c r="BN122" s="952"/>
      <c r="BO122" s="952"/>
      <c r="BP122" s="953"/>
      <c r="BQ122" s="986">
        <v>98299009</v>
      </c>
      <c r="BR122" s="987"/>
      <c r="BS122" s="987"/>
      <c r="BT122" s="987"/>
      <c r="BU122" s="987"/>
      <c r="BV122" s="987">
        <v>95978618</v>
      </c>
      <c r="BW122" s="987"/>
      <c r="BX122" s="987"/>
      <c r="BY122" s="987"/>
      <c r="BZ122" s="987"/>
      <c r="CA122" s="987">
        <v>91470713</v>
      </c>
      <c r="CB122" s="987"/>
      <c r="CC122" s="987"/>
      <c r="CD122" s="987"/>
      <c r="CE122" s="987"/>
      <c r="CF122" s="1004">
        <v>232.9</v>
      </c>
      <c r="CG122" s="1005"/>
      <c r="CH122" s="1005"/>
      <c r="CI122" s="1005"/>
      <c r="CJ122" s="1005"/>
      <c r="CK122" s="996"/>
      <c r="CL122" s="997"/>
      <c r="CM122" s="997"/>
      <c r="CN122" s="997"/>
      <c r="CO122" s="998"/>
      <c r="CP122" s="1006" t="s">
        <v>477</v>
      </c>
      <c r="CQ122" s="1007"/>
      <c r="CR122" s="1007"/>
      <c r="CS122" s="1007"/>
      <c r="CT122" s="1007"/>
      <c r="CU122" s="1007"/>
      <c r="CV122" s="1007"/>
      <c r="CW122" s="1007"/>
      <c r="CX122" s="1007"/>
      <c r="CY122" s="1007"/>
      <c r="CZ122" s="1007"/>
      <c r="DA122" s="1007"/>
      <c r="DB122" s="1007"/>
      <c r="DC122" s="1007"/>
      <c r="DD122" s="1007"/>
      <c r="DE122" s="1007"/>
      <c r="DF122" s="1008"/>
      <c r="DG122" s="912">
        <v>2360837</v>
      </c>
      <c r="DH122" s="913"/>
      <c r="DI122" s="913"/>
      <c r="DJ122" s="913"/>
      <c r="DK122" s="913"/>
      <c r="DL122" s="913">
        <v>2445574</v>
      </c>
      <c r="DM122" s="913"/>
      <c r="DN122" s="913"/>
      <c r="DO122" s="913"/>
      <c r="DP122" s="913"/>
      <c r="DQ122" s="913">
        <v>2242996</v>
      </c>
      <c r="DR122" s="913"/>
      <c r="DS122" s="913"/>
      <c r="DT122" s="913"/>
      <c r="DU122" s="913"/>
      <c r="DV122" s="914">
        <v>5.7</v>
      </c>
      <c r="DW122" s="914"/>
      <c r="DX122" s="914"/>
      <c r="DY122" s="914"/>
      <c r="DZ122" s="915"/>
    </row>
    <row r="123" spans="1:130" s="224" customFormat="1" ht="26.25" customHeight="1" x14ac:dyDescent="0.15">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140</v>
      </c>
      <c r="AB123" s="946"/>
      <c r="AC123" s="946"/>
      <c r="AD123" s="946"/>
      <c r="AE123" s="947"/>
      <c r="AF123" s="948" t="s">
        <v>140</v>
      </c>
      <c r="AG123" s="946"/>
      <c r="AH123" s="946"/>
      <c r="AI123" s="946"/>
      <c r="AJ123" s="947"/>
      <c r="AK123" s="948" t="s">
        <v>140</v>
      </c>
      <c r="AL123" s="946"/>
      <c r="AM123" s="946"/>
      <c r="AN123" s="946"/>
      <c r="AO123" s="947"/>
      <c r="AP123" s="949" t="s">
        <v>140</v>
      </c>
      <c r="AQ123" s="950"/>
      <c r="AR123" s="950"/>
      <c r="AS123" s="950"/>
      <c r="AT123" s="951"/>
      <c r="AU123" s="984"/>
      <c r="AV123" s="985"/>
      <c r="AW123" s="985"/>
      <c r="AX123" s="985"/>
      <c r="AY123" s="985"/>
      <c r="AZ123" s="245" t="s">
        <v>191</v>
      </c>
      <c r="BA123" s="245"/>
      <c r="BB123" s="245"/>
      <c r="BC123" s="245"/>
      <c r="BD123" s="245"/>
      <c r="BE123" s="245"/>
      <c r="BF123" s="245"/>
      <c r="BG123" s="245"/>
      <c r="BH123" s="245"/>
      <c r="BI123" s="245"/>
      <c r="BJ123" s="245"/>
      <c r="BK123" s="245"/>
      <c r="BL123" s="245"/>
      <c r="BM123" s="245"/>
      <c r="BN123" s="245"/>
      <c r="BO123" s="964" t="s">
        <v>478</v>
      </c>
      <c r="BP123" s="992"/>
      <c r="BQ123" s="1050">
        <v>131484212</v>
      </c>
      <c r="BR123" s="1051"/>
      <c r="BS123" s="1051"/>
      <c r="BT123" s="1051"/>
      <c r="BU123" s="1051"/>
      <c r="BV123" s="1051">
        <v>129945567</v>
      </c>
      <c r="BW123" s="1051"/>
      <c r="BX123" s="1051"/>
      <c r="BY123" s="1051"/>
      <c r="BZ123" s="1051"/>
      <c r="CA123" s="1051">
        <v>126988770</v>
      </c>
      <c r="CB123" s="1051"/>
      <c r="CC123" s="1051"/>
      <c r="CD123" s="1051"/>
      <c r="CE123" s="1051"/>
      <c r="CF123" s="988"/>
      <c r="CG123" s="989"/>
      <c r="CH123" s="989"/>
      <c r="CI123" s="989"/>
      <c r="CJ123" s="990"/>
      <c r="CK123" s="996"/>
      <c r="CL123" s="997"/>
      <c r="CM123" s="997"/>
      <c r="CN123" s="997"/>
      <c r="CO123" s="998"/>
      <c r="CP123" s="1006" t="s">
        <v>479</v>
      </c>
      <c r="CQ123" s="1007"/>
      <c r="CR123" s="1007"/>
      <c r="CS123" s="1007"/>
      <c r="CT123" s="1007"/>
      <c r="CU123" s="1007"/>
      <c r="CV123" s="1007"/>
      <c r="CW123" s="1007"/>
      <c r="CX123" s="1007"/>
      <c r="CY123" s="1007"/>
      <c r="CZ123" s="1007"/>
      <c r="DA123" s="1007"/>
      <c r="DB123" s="1007"/>
      <c r="DC123" s="1007"/>
      <c r="DD123" s="1007"/>
      <c r="DE123" s="1007"/>
      <c r="DF123" s="1008"/>
      <c r="DG123" s="945">
        <v>1886614</v>
      </c>
      <c r="DH123" s="946"/>
      <c r="DI123" s="946"/>
      <c r="DJ123" s="946"/>
      <c r="DK123" s="947"/>
      <c r="DL123" s="948">
        <v>1679140</v>
      </c>
      <c r="DM123" s="946"/>
      <c r="DN123" s="946"/>
      <c r="DO123" s="946"/>
      <c r="DP123" s="947"/>
      <c r="DQ123" s="948">
        <v>1502533</v>
      </c>
      <c r="DR123" s="946"/>
      <c r="DS123" s="946"/>
      <c r="DT123" s="946"/>
      <c r="DU123" s="947"/>
      <c r="DV123" s="949">
        <v>3.8</v>
      </c>
      <c r="DW123" s="950"/>
      <c r="DX123" s="950"/>
      <c r="DY123" s="950"/>
      <c r="DZ123" s="951"/>
    </row>
    <row r="124" spans="1:130" s="224" customFormat="1" ht="26.25" customHeight="1" thickBot="1" x14ac:dyDescent="0.2">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140</v>
      </c>
      <c r="AB124" s="946"/>
      <c r="AC124" s="946"/>
      <c r="AD124" s="946"/>
      <c r="AE124" s="947"/>
      <c r="AF124" s="948" t="s">
        <v>140</v>
      </c>
      <c r="AG124" s="946"/>
      <c r="AH124" s="946"/>
      <c r="AI124" s="946"/>
      <c r="AJ124" s="947"/>
      <c r="AK124" s="948" t="s">
        <v>140</v>
      </c>
      <c r="AL124" s="946"/>
      <c r="AM124" s="946"/>
      <c r="AN124" s="946"/>
      <c r="AO124" s="947"/>
      <c r="AP124" s="949" t="s">
        <v>140</v>
      </c>
      <c r="AQ124" s="950"/>
      <c r="AR124" s="950"/>
      <c r="AS124" s="950"/>
      <c r="AT124" s="951"/>
      <c r="AU124" s="1046" t="s">
        <v>480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56</v>
      </c>
      <c r="BR124" s="1014"/>
      <c r="BS124" s="1014"/>
      <c r="BT124" s="1014"/>
      <c r="BU124" s="1014"/>
      <c r="BV124" s="1014">
        <v>60.7</v>
      </c>
      <c r="BW124" s="1014"/>
      <c r="BX124" s="1014"/>
      <c r="BY124" s="1014"/>
      <c r="BZ124" s="1014"/>
      <c r="CA124" s="1014">
        <v>62.2</v>
      </c>
      <c r="CB124" s="1014"/>
      <c r="CC124" s="1014"/>
      <c r="CD124" s="1014"/>
      <c r="CE124" s="1014"/>
      <c r="CF124" s="1015"/>
      <c r="CG124" s="1016"/>
      <c r="CH124" s="1016"/>
      <c r="CI124" s="1016"/>
      <c r="CJ124" s="1017"/>
      <c r="CK124" s="999"/>
      <c r="CL124" s="999"/>
      <c r="CM124" s="999"/>
      <c r="CN124" s="999"/>
      <c r="CO124" s="1000"/>
      <c r="CP124" s="1006" t="s">
        <v>481</v>
      </c>
      <c r="CQ124" s="1007"/>
      <c r="CR124" s="1007"/>
      <c r="CS124" s="1007"/>
      <c r="CT124" s="1007"/>
      <c r="CU124" s="1007"/>
      <c r="CV124" s="1007"/>
      <c r="CW124" s="1007"/>
      <c r="CX124" s="1007"/>
      <c r="CY124" s="1007"/>
      <c r="CZ124" s="1007"/>
      <c r="DA124" s="1007"/>
      <c r="DB124" s="1007"/>
      <c r="DC124" s="1007"/>
      <c r="DD124" s="1007"/>
      <c r="DE124" s="1007"/>
      <c r="DF124" s="1008"/>
      <c r="DG124" s="991">
        <v>815971</v>
      </c>
      <c r="DH124" s="973"/>
      <c r="DI124" s="973"/>
      <c r="DJ124" s="973"/>
      <c r="DK124" s="974"/>
      <c r="DL124" s="972">
        <v>664060</v>
      </c>
      <c r="DM124" s="973"/>
      <c r="DN124" s="973"/>
      <c r="DO124" s="973"/>
      <c r="DP124" s="974"/>
      <c r="DQ124" s="972">
        <v>583874</v>
      </c>
      <c r="DR124" s="973"/>
      <c r="DS124" s="973"/>
      <c r="DT124" s="973"/>
      <c r="DU124" s="974"/>
      <c r="DV124" s="975">
        <v>1.5</v>
      </c>
      <c r="DW124" s="976"/>
      <c r="DX124" s="976"/>
      <c r="DY124" s="976"/>
      <c r="DZ124" s="977"/>
    </row>
    <row r="125" spans="1:130" s="224" customFormat="1" ht="26.25" customHeight="1" x14ac:dyDescent="0.15">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140</v>
      </c>
      <c r="AB125" s="946"/>
      <c r="AC125" s="946"/>
      <c r="AD125" s="946"/>
      <c r="AE125" s="947"/>
      <c r="AF125" s="948" t="s">
        <v>140</v>
      </c>
      <c r="AG125" s="946"/>
      <c r="AH125" s="946"/>
      <c r="AI125" s="946"/>
      <c r="AJ125" s="947"/>
      <c r="AK125" s="948" t="s">
        <v>140</v>
      </c>
      <c r="AL125" s="946"/>
      <c r="AM125" s="946"/>
      <c r="AN125" s="946"/>
      <c r="AO125" s="947"/>
      <c r="AP125" s="949" t="s">
        <v>140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482</v>
      </c>
      <c r="CL125" s="994"/>
      <c r="CM125" s="994"/>
      <c r="CN125" s="994"/>
      <c r="CO125" s="995"/>
      <c r="CP125" s="916" t="s">
        <v>483</v>
      </c>
      <c r="CQ125" s="884"/>
      <c r="CR125" s="884"/>
      <c r="CS125" s="884"/>
      <c r="CT125" s="884"/>
      <c r="CU125" s="884"/>
      <c r="CV125" s="884"/>
      <c r="CW125" s="884"/>
      <c r="CX125" s="884"/>
      <c r="CY125" s="884"/>
      <c r="CZ125" s="884"/>
      <c r="DA125" s="884"/>
      <c r="DB125" s="884"/>
      <c r="DC125" s="884"/>
      <c r="DD125" s="884"/>
      <c r="DE125" s="884"/>
      <c r="DF125" s="885"/>
      <c r="DG125" s="917" t="s">
        <v>140</v>
      </c>
      <c r="DH125" s="918"/>
      <c r="DI125" s="918"/>
      <c r="DJ125" s="918"/>
      <c r="DK125" s="918"/>
      <c r="DL125" s="918" t="s">
        <v>140</v>
      </c>
      <c r="DM125" s="918"/>
      <c r="DN125" s="918"/>
      <c r="DO125" s="918"/>
      <c r="DP125" s="918"/>
      <c r="DQ125" s="918" t="s">
        <v>140</v>
      </c>
      <c r="DR125" s="918"/>
      <c r="DS125" s="918"/>
      <c r="DT125" s="918"/>
      <c r="DU125" s="918"/>
      <c r="DV125" s="919" t="s">
        <v>140</v>
      </c>
      <c r="DW125" s="919"/>
      <c r="DX125" s="919"/>
      <c r="DY125" s="919"/>
      <c r="DZ125" s="920"/>
    </row>
    <row r="126" spans="1:130" s="224" customFormat="1" ht="26.25" customHeight="1" thickBot="1" x14ac:dyDescent="0.2">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208858</v>
      </c>
      <c r="AB126" s="946"/>
      <c r="AC126" s="946"/>
      <c r="AD126" s="946"/>
      <c r="AE126" s="947"/>
      <c r="AF126" s="948">
        <v>208840</v>
      </c>
      <c r="AG126" s="946"/>
      <c r="AH126" s="946"/>
      <c r="AI126" s="946"/>
      <c r="AJ126" s="947"/>
      <c r="AK126" s="948">
        <v>208818</v>
      </c>
      <c r="AL126" s="946"/>
      <c r="AM126" s="946"/>
      <c r="AN126" s="946"/>
      <c r="AO126" s="947"/>
      <c r="AP126" s="949">
        <v>0.5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484</v>
      </c>
      <c r="CQ126" s="910"/>
      <c r="CR126" s="910"/>
      <c r="CS126" s="910"/>
      <c r="CT126" s="910"/>
      <c r="CU126" s="910"/>
      <c r="CV126" s="910"/>
      <c r="CW126" s="910"/>
      <c r="CX126" s="910"/>
      <c r="CY126" s="910"/>
      <c r="CZ126" s="910"/>
      <c r="DA126" s="910"/>
      <c r="DB126" s="910"/>
      <c r="DC126" s="910"/>
      <c r="DD126" s="910"/>
      <c r="DE126" s="910"/>
      <c r="DF126" s="911"/>
      <c r="DG126" s="912" t="s">
        <v>140</v>
      </c>
      <c r="DH126" s="913"/>
      <c r="DI126" s="913"/>
      <c r="DJ126" s="913"/>
      <c r="DK126" s="913"/>
      <c r="DL126" s="913" t="s">
        <v>140</v>
      </c>
      <c r="DM126" s="913"/>
      <c r="DN126" s="913"/>
      <c r="DO126" s="913"/>
      <c r="DP126" s="913"/>
      <c r="DQ126" s="913" t="s">
        <v>140</v>
      </c>
      <c r="DR126" s="913"/>
      <c r="DS126" s="913"/>
      <c r="DT126" s="913"/>
      <c r="DU126" s="913"/>
      <c r="DV126" s="914" t="s">
        <v>140</v>
      </c>
      <c r="DW126" s="914"/>
      <c r="DX126" s="914"/>
      <c r="DY126" s="914"/>
      <c r="DZ126" s="915"/>
    </row>
    <row r="127" spans="1:130" s="224" customFormat="1" ht="26.25" customHeight="1" x14ac:dyDescent="0.15">
      <c r="A127" s="1045"/>
      <c r="B127" s="938"/>
      <c r="C127" s="960" t="s">
        <v>485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406</v>
      </c>
      <c r="AB127" s="946"/>
      <c r="AC127" s="946"/>
      <c r="AD127" s="946"/>
      <c r="AE127" s="947"/>
      <c r="AF127" s="948">
        <v>352</v>
      </c>
      <c r="AG127" s="946"/>
      <c r="AH127" s="946"/>
      <c r="AI127" s="946"/>
      <c r="AJ127" s="947"/>
      <c r="AK127" s="948">
        <v>272</v>
      </c>
      <c r="AL127" s="946"/>
      <c r="AM127" s="946"/>
      <c r="AN127" s="946"/>
      <c r="AO127" s="947"/>
      <c r="AP127" s="949">
        <v>0</v>
      </c>
      <c r="AQ127" s="950"/>
      <c r="AR127" s="950"/>
      <c r="AS127" s="950"/>
      <c r="AT127" s="951"/>
      <c r="AU127" s="226"/>
      <c r="AV127" s="226"/>
      <c r="AW127" s="226"/>
      <c r="AX127" s="1018" t="s">
        <v>486</v>
      </c>
      <c r="AY127" s="1019"/>
      <c r="AZ127" s="1019"/>
      <c r="BA127" s="1019"/>
      <c r="BB127" s="1019"/>
      <c r="BC127" s="1019"/>
      <c r="BD127" s="1019"/>
      <c r="BE127" s="1020"/>
      <c r="BF127" s="1021" t="s">
        <v>487</v>
      </c>
      <c r="BG127" s="1019"/>
      <c r="BH127" s="1019"/>
      <c r="BI127" s="1019"/>
      <c r="BJ127" s="1019"/>
      <c r="BK127" s="1019"/>
      <c r="BL127" s="1020"/>
      <c r="BM127" s="1021" t="s">
        <v>488</v>
      </c>
      <c r="BN127" s="1019"/>
      <c r="BO127" s="1019"/>
      <c r="BP127" s="1019"/>
      <c r="BQ127" s="1019"/>
      <c r="BR127" s="1019"/>
      <c r="BS127" s="1020"/>
      <c r="BT127" s="1021" t="s">
        <v>489</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490</v>
      </c>
      <c r="CQ127" s="910"/>
      <c r="CR127" s="910"/>
      <c r="CS127" s="910"/>
      <c r="CT127" s="910"/>
      <c r="CU127" s="910"/>
      <c r="CV127" s="910"/>
      <c r="CW127" s="910"/>
      <c r="CX127" s="910"/>
      <c r="CY127" s="910"/>
      <c r="CZ127" s="910"/>
      <c r="DA127" s="910"/>
      <c r="DB127" s="910"/>
      <c r="DC127" s="910"/>
      <c r="DD127" s="910"/>
      <c r="DE127" s="910"/>
      <c r="DF127" s="911"/>
      <c r="DG127" s="912" t="s">
        <v>140</v>
      </c>
      <c r="DH127" s="913"/>
      <c r="DI127" s="913"/>
      <c r="DJ127" s="913"/>
      <c r="DK127" s="913"/>
      <c r="DL127" s="913" t="s">
        <v>140</v>
      </c>
      <c r="DM127" s="913"/>
      <c r="DN127" s="913"/>
      <c r="DO127" s="913"/>
      <c r="DP127" s="913"/>
      <c r="DQ127" s="913" t="s">
        <v>140</v>
      </c>
      <c r="DR127" s="913"/>
      <c r="DS127" s="913"/>
      <c r="DT127" s="913"/>
      <c r="DU127" s="913"/>
      <c r="DV127" s="914" t="s">
        <v>140</v>
      </c>
      <c r="DW127" s="914"/>
      <c r="DX127" s="914"/>
      <c r="DY127" s="914"/>
      <c r="DZ127" s="915"/>
    </row>
    <row r="128" spans="1:130" s="224" customFormat="1" ht="26.25" customHeight="1" thickBot="1" x14ac:dyDescent="0.2">
      <c r="A128" s="1028" t="s">
        <v>491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492</v>
      </c>
      <c r="X128" s="1030"/>
      <c r="Y128" s="1030"/>
      <c r="Z128" s="1031"/>
      <c r="AA128" s="1032">
        <v>1370288</v>
      </c>
      <c r="AB128" s="1033"/>
      <c r="AC128" s="1033"/>
      <c r="AD128" s="1033"/>
      <c r="AE128" s="1034"/>
      <c r="AF128" s="1035">
        <v>1418932</v>
      </c>
      <c r="AG128" s="1033"/>
      <c r="AH128" s="1033"/>
      <c r="AI128" s="1033"/>
      <c r="AJ128" s="1034"/>
      <c r="AK128" s="1035">
        <v>1395928</v>
      </c>
      <c r="AL128" s="1033"/>
      <c r="AM128" s="1033"/>
      <c r="AN128" s="1033"/>
      <c r="AO128" s="1034"/>
      <c r="AP128" s="1036"/>
      <c r="AQ128" s="1037"/>
      <c r="AR128" s="1037"/>
      <c r="AS128" s="1037"/>
      <c r="AT128" s="1038"/>
      <c r="AU128" s="226"/>
      <c r="AV128" s="226"/>
      <c r="AW128" s="226"/>
      <c r="AX128" s="883" t="s">
        <v>493</v>
      </c>
      <c r="AY128" s="884"/>
      <c r="AZ128" s="884"/>
      <c r="BA128" s="884"/>
      <c r="BB128" s="884"/>
      <c r="BC128" s="884"/>
      <c r="BD128" s="884"/>
      <c r="BE128" s="885"/>
      <c r="BF128" s="1039" t="s">
        <v>140</v>
      </c>
      <c r="BG128" s="1040"/>
      <c r="BH128" s="1040"/>
      <c r="BI128" s="1040"/>
      <c r="BJ128" s="1040"/>
      <c r="BK128" s="1040"/>
      <c r="BL128" s="1041"/>
      <c r="BM128" s="1039">
        <v>11.29</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494</v>
      </c>
      <c r="CQ128" s="713"/>
      <c r="CR128" s="713"/>
      <c r="CS128" s="713"/>
      <c r="CT128" s="713"/>
      <c r="CU128" s="713"/>
      <c r="CV128" s="713"/>
      <c r="CW128" s="713"/>
      <c r="CX128" s="713"/>
      <c r="CY128" s="713"/>
      <c r="CZ128" s="713"/>
      <c r="DA128" s="713"/>
      <c r="DB128" s="713"/>
      <c r="DC128" s="713"/>
      <c r="DD128" s="713"/>
      <c r="DE128" s="713"/>
      <c r="DF128" s="1023"/>
      <c r="DG128" s="1024" t="s">
        <v>140</v>
      </c>
      <c r="DH128" s="1025"/>
      <c r="DI128" s="1025"/>
      <c r="DJ128" s="1025"/>
      <c r="DK128" s="1025"/>
      <c r="DL128" s="1025" t="s">
        <v>140</v>
      </c>
      <c r="DM128" s="1025"/>
      <c r="DN128" s="1025"/>
      <c r="DO128" s="1025"/>
      <c r="DP128" s="1025"/>
      <c r="DQ128" s="1025" t="s">
        <v>140</v>
      </c>
      <c r="DR128" s="1025"/>
      <c r="DS128" s="1025"/>
      <c r="DT128" s="1025"/>
      <c r="DU128" s="1025"/>
      <c r="DV128" s="1026" t="s">
        <v>140</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495</v>
      </c>
      <c r="X129" s="1058"/>
      <c r="Y129" s="1058"/>
      <c r="Z129" s="1059"/>
      <c r="AA129" s="945">
        <v>47046702</v>
      </c>
      <c r="AB129" s="946"/>
      <c r="AC129" s="946"/>
      <c r="AD129" s="946"/>
      <c r="AE129" s="947"/>
      <c r="AF129" s="948">
        <v>48738806</v>
      </c>
      <c r="AG129" s="946"/>
      <c r="AH129" s="946"/>
      <c r="AI129" s="946"/>
      <c r="AJ129" s="947"/>
      <c r="AK129" s="948">
        <v>47804659</v>
      </c>
      <c r="AL129" s="946"/>
      <c r="AM129" s="946"/>
      <c r="AN129" s="946"/>
      <c r="AO129" s="947"/>
      <c r="AP129" s="1060"/>
      <c r="AQ129" s="1061"/>
      <c r="AR129" s="1061"/>
      <c r="AS129" s="1061"/>
      <c r="AT129" s="1062"/>
      <c r="AU129" s="227"/>
      <c r="AV129" s="227"/>
      <c r="AW129" s="227"/>
      <c r="AX129" s="1052" t="s">
        <v>496</v>
      </c>
      <c r="AY129" s="910"/>
      <c r="AZ129" s="910"/>
      <c r="BA129" s="910"/>
      <c r="BB129" s="910"/>
      <c r="BC129" s="910"/>
      <c r="BD129" s="910"/>
      <c r="BE129" s="911"/>
      <c r="BF129" s="1053" t="s">
        <v>140</v>
      </c>
      <c r="BG129" s="1054"/>
      <c r="BH129" s="1054"/>
      <c r="BI129" s="1054"/>
      <c r="BJ129" s="1054"/>
      <c r="BK129" s="1054"/>
      <c r="BL129" s="1055"/>
      <c r="BM129" s="1053">
        <v>16.29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498</v>
      </c>
      <c r="X130" s="1058"/>
      <c r="Y130" s="1058"/>
      <c r="Z130" s="1059"/>
      <c r="AA130" s="945">
        <v>8595938</v>
      </c>
      <c r="AB130" s="946"/>
      <c r="AC130" s="946"/>
      <c r="AD130" s="946"/>
      <c r="AE130" s="947"/>
      <c r="AF130" s="948">
        <v>8432622</v>
      </c>
      <c r="AG130" s="946"/>
      <c r="AH130" s="946"/>
      <c r="AI130" s="946"/>
      <c r="AJ130" s="947"/>
      <c r="AK130" s="948">
        <v>8525848</v>
      </c>
      <c r="AL130" s="946"/>
      <c r="AM130" s="946"/>
      <c r="AN130" s="946"/>
      <c r="AO130" s="947"/>
      <c r="AP130" s="1060"/>
      <c r="AQ130" s="1061"/>
      <c r="AR130" s="1061"/>
      <c r="AS130" s="1061"/>
      <c r="AT130" s="1062"/>
      <c r="AU130" s="227"/>
      <c r="AV130" s="227"/>
      <c r="AW130" s="227"/>
      <c r="AX130" s="1052" t="s">
        <v>499</v>
      </c>
      <c r="AY130" s="910"/>
      <c r="AZ130" s="910"/>
      <c r="BA130" s="910"/>
      <c r="BB130" s="910"/>
      <c r="BC130" s="910"/>
      <c r="BD130" s="910"/>
      <c r="BE130" s="911"/>
      <c r="BF130" s="1088">
        <v>5.8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500</v>
      </c>
      <c r="X131" s="1095"/>
      <c r="Y131" s="1095"/>
      <c r="Z131" s="1096"/>
      <c r="AA131" s="991">
        <v>38450764</v>
      </c>
      <c r="AB131" s="973"/>
      <c r="AC131" s="973"/>
      <c r="AD131" s="973"/>
      <c r="AE131" s="974"/>
      <c r="AF131" s="972">
        <v>40306184</v>
      </c>
      <c r="AG131" s="973"/>
      <c r="AH131" s="973"/>
      <c r="AI131" s="973"/>
      <c r="AJ131" s="974"/>
      <c r="AK131" s="972">
        <v>39278811</v>
      </c>
      <c r="AL131" s="973"/>
      <c r="AM131" s="973"/>
      <c r="AN131" s="973"/>
      <c r="AO131" s="974"/>
      <c r="AP131" s="1097"/>
      <c r="AQ131" s="1098"/>
      <c r="AR131" s="1098"/>
      <c r="AS131" s="1098"/>
      <c r="AT131" s="1099"/>
      <c r="AU131" s="227"/>
      <c r="AV131" s="227"/>
      <c r="AW131" s="227"/>
      <c r="AX131" s="1070" t="s">
        <v>501</v>
      </c>
      <c r="AY131" s="713"/>
      <c r="AZ131" s="713"/>
      <c r="BA131" s="713"/>
      <c r="BB131" s="713"/>
      <c r="BC131" s="713"/>
      <c r="BD131" s="713"/>
      <c r="BE131" s="1023"/>
      <c r="BF131" s="1071">
        <v>62.2</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5.3708373649999999</v>
      </c>
      <c r="AB132" s="1084"/>
      <c r="AC132" s="1084"/>
      <c r="AD132" s="1084"/>
      <c r="AE132" s="1085"/>
      <c r="AF132" s="1086">
        <v>5.7473686920000002</v>
      </c>
      <c r="AG132" s="1084"/>
      <c r="AH132" s="1084"/>
      <c r="AI132" s="1084"/>
      <c r="AJ132" s="1085"/>
      <c r="AK132" s="1086">
        <v>6.4893715849999998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5.4</v>
      </c>
      <c r="AB133" s="1067"/>
      <c r="AC133" s="1067"/>
      <c r="AD133" s="1067"/>
      <c r="AE133" s="1068"/>
      <c r="AF133" s="1066">
        <v>5.6</v>
      </c>
      <c r="AG133" s="1067"/>
      <c r="AH133" s="1067"/>
      <c r="AI133" s="1067"/>
      <c r="AJ133" s="1068"/>
      <c r="AK133" s="1066">
        <v>5.8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9tovz4bj7iTQk4NT9xnQAWxnI5iqNNEouqJV8qDFRzAsqODQrwFXCKnU3yca+6rIPNMH+/YFWEbbtNkNblE31w==" saltValue="Ww2hLmq6wPGALsiwXJV2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1EC70-6BEF-4881-9CC6-D1601C53059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SMyFze0BoXwNuIzq1R12kPeiMsBd4YxhbhNYJivOaHsDnwpP1BR5wL2EFTqvlk45Xm8I8dRlOA4DL44Jsl8Mmg==" saltValue="Mj5c373I0pJzgb++KwsDK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FPB/iVMJI2YILtDi0Irj6TqUZBe/N/UxEkOuAz/1umvafRScQ+5j+j+CLURm9RwlQNiqvV8hRXAFBwB0bgxBw==" saltValue="bWA1qqslmO165RN5cXU5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1" t="s">
        <v>508</v>
      </c>
      <c r="AP7" s="265"/>
      <c r="AQ7" s="266" t="s">
        <v>509</v>
      </c>
      <c r="AR7" s="267"/>
    </row>
    <row r="8" spans="1:46" x14ac:dyDescent="0.15">
      <c r="A8" s="259"/>
      <c r="AK8" s="268"/>
      <c r="AL8" s="269"/>
      <c r="AM8" s="269"/>
      <c r="AN8" s="270"/>
      <c r="AO8" s="1102"/>
      <c r="AP8" s="271" t="s">
        <v>510</v>
      </c>
      <c r="AQ8" s="272" t="s">
        <v>511</v>
      </c>
      <c r="AR8" s="273" t="s">
        <v>512</v>
      </c>
    </row>
    <row r="9" spans="1:46" x14ac:dyDescent="0.15">
      <c r="A9" s="259"/>
      <c r="AK9" s="1103" t="s">
        <v>513</v>
      </c>
      <c r="AL9" s="1104"/>
      <c r="AM9" s="1104"/>
      <c r="AN9" s="1105"/>
      <c r="AO9" s="274">
        <v>15252624</v>
      </c>
      <c r="AP9" s="274">
        <v>80874</v>
      </c>
      <c r="AQ9" s="275">
        <v>61723</v>
      </c>
      <c r="AR9" s="276">
        <v>31</v>
      </c>
    </row>
    <row r="10" spans="1:46" ht="13.5" customHeight="1" x14ac:dyDescent="0.15">
      <c r="A10" s="259"/>
      <c r="AK10" s="1103" t="s">
        <v>514</v>
      </c>
      <c r="AL10" s="1104"/>
      <c r="AM10" s="1104"/>
      <c r="AN10" s="1105"/>
      <c r="AO10" s="277">
        <v>481</v>
      </c>
      <c r="AP10" s="277">
        <v>3</v>
      </c>
      <c r="AQ10" s="278">
        <v>1286</v>
      </c>
      <c r="AR10" s="279">
        <v>-99.8</v>
      </c>
    </row>
    <row r="11" spans="1:46" ht="13.5" customHeight="1" x14ac:dyDescent="0.15">
      <c r="A11" s="259"/>
      <c r="AK11" s="1103" t="s">
        <v>515</v>
      </c>
      <c r="AL11" s="1104"/>
      <c r="AM11" s="1104"/>
      <c r="AN11" s="1105"/>
      <c r="AO11" s="277">
        <v>51402</v>
      </c>
      <c r="AP11" s="277">
        <v>273</v>
      </c>
      <c r="AQ11" s="278">
        <v>1067</v>
      </c>
      <c r="AR11" s="279">
        <v>-74.400000000000006</v>
      </c>
    </row>
    <row r="12" spans="1:46" ht="13.5" customHeight="1" x14ac:dyDescent="0.15">
      <c r="A12" s="259"/>
      <c r="AK12" s="1103" t="s">
        <v>516</v>
      </c>
      <c r="AL12" s="1104"/>
      <c r="AM12" s="1104"/>
      <c r="AN12" s="1105"/>
      <c r="AO12" s="277" t="s">
        <v>517</v>
      </c>
      <c r="AP12" s="277" t="s">
        <v>517</v>
      </c>
      <c r="AQ12" s="278">
        <v>49</v>
      </c>
      <c r="AR12" s="279" t="s">
        <v>517</v>
      </c>
    </row>
    <row r="13" spans="1:46" ht="13.5" customHeight="1" x14ac:dyDescent="0.15">
      <c r="A13" s="259"/>
      <c r="AK13" s="1103" t="s">
        <v>518</v>
      </c>
      <c r="AL13" s="1104"/>
      <c r="AM13" s="1104"/>
      <c r="AN13" s="1105"/>
      <c r="AO13" s="277">
        <v>497475</v>
      </c>
      <c r="AP13" s="277">
        <v>2638</v>
      </c>
      <c r="AQ13" s="278">
        <v>2137</v>
      </c>
      <c r="AR13" s="279">
        <v>23.4</v>
      </c>
    </row>
    <row r="14" spans="1:46" ht="13.5" customHeight="1" x14ac:dyDescent="0.15">
      <c r="A14" s="259"/>
      <c r="AK14" s="1103" t="s">
        <v>519</v>
      </c>
      <c r="AL14" s="1104"/>
      <c r="AM14" s="1104"/>
      <c r="AN14" s="1105"/>
      <c r="AO14" s="277">
        <v>370138</v>
      </c>
      <c r="AP14" s="277">
        <v>1963</v>
      </c>
      <c r="AQ14" s="278">
        <v>1241</v>
      </c>
      <c r="AR14" s="279">
        <v>58.2</v>
      </c>
    </row>
    <row r="15" spans="1:46" ht="13.5" customHeight="1" x14ac:dyDescent="0.15">
      <c r="A15" s="259"/>
      <c r="AK15" s="1106" t="s">
        <v>520</v>
      </c>
      <c r="AL15" s="1107"/>
      <c r="AM15" s="1107"/>
      <c r="AN15" s="1108"/>
      <c r="AO15" s="277">
        <v>-1319665</v>
      </c>
      <c r="AP15" s="277">
        <v>-6997</v>
      </c>
      <c r="AQ15" s="278">
        <v>-3809</v>
      </c>
      <c r="AR15" s="279">
        <v>83.7</v>
      </c>
    </row>
    <row r="16" spans="1:46" x14ac:dyDescent="0.15">
      <c r="A16" s="259"/>
      <c r="AK16" s="1106" t="s">
        <v>191</v>
      </c>
      <c r="AL16" s="1107"/>
      <c r="AM16" s="1107"/>
      <c r="AN16" s="1108"/>
      <c r="AO16" s="277">
        <v>14852455</v>
      </c>
      <c r="AP16" s="277">
        <v>78752</v>
      </c>
      <c r="AQ16" s="278">
        <v>63693</v>
      </c>
      <c r="AR16" s="279">
        <v>23.6</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09" t="s">
        <v>525</v>
      </c>
      <c r="AL21" s="1110"/>
      <c r="AM21" s="1110"/>
      <c r="AN21" s="1111"/>
      <c r="AO21" s="289">
        <v>8.16</v>
      </c>
      <c r="AP21" s="290">
        <v>6.06</v>
      </c>
      <c r="AQ21" s="291">
        <v>2.1</v>
      </c>
      <c r="AS21" s="292"/>
      <c r="AT21" s="288"/>
    </row>
    <row r="22" spans="1:46" s="260" customFormat="1" x14ac:dyDescent="0.15">
      <c r="A22" s="288"/>
      <c r="AK22" s="1109" t="s">
        <v>526</v>
      </c>
      <c r="AL22" s="1110"/>
      <c r="AM22" s="1110"/>
      <c r="AN22" s="1111"/>
      <c r="AO22" s="293">
        <v>99.7</v>
      </c>
      <c r="AP22" s="294">
        <v>99.8</v>
      </c>
      <c r="AQ22" s="295">
        <v>-0.1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1" t="s">
        <v>508</v>
      </c>
      <c r="AP30" s="265"/>
      <c r="AQ30" s="266" t="s">
        <v>509</v>
      </c>
      <c r="AR30" s="267"/>
    </row>
    <row r="31" spans="1:46" x14ac:dyDescent="0.15">
      <c r="A31" s="259"/>
      <c r="AK31" s="268"/>
      <c r="AL31" s="269"/>
      <c r="AM31" s="269"/>
      <c r="AN31" s="270"/>
      <c r="AO31" s="1102"/>
      <c r="AP31" s="271" t="s">
        <v>510</v>
      </c>
      <c r="AQ31" s="272" t="s">
        <v>511</v>
      </c>
      <c r="AR31" s="273" t="s">
        <v>512</v>
      </c>
    </row>
    <row r="32" spans="1:46" ht="27" customHeight="1" x14ac:dyDescent="0.15">
      <c r="A32" s="259"/>
      <c r="AK32" s="1117" t="s">
        <v>530</v>
      </c>
      <c r="AL32" s="1118"/>
      <c r="AM32" s="1118"/>
      <c r="AN32" s="1119"/>
      <c r="AO32" s="303">
        <v>10160325</v>
      </c>
      <c r="AP32" s="303">
        <v>53873</v>
      </c>
      <c r="AQ32" s="304">
        <v>26449</v>
      </c>
      <c r="AR32" s="305">
        <v>103.7</v>
      </c>
    </row>
    <row r="33" spans="1:46" ht="13.5" customHeight="1" x14ac:dyDescent="0.15">
      <c r="A33" s="259"/>
      <c r="AK33" s="1117" t="s">
        <v>531</v>
      </c>
      <c r="AL33" s="1118"/>
      <c r="AM33" s="1118"/>
      <c r="AN33" s="1119"/>
      <c r="AO33" s="303" t="s">
        <v>517</v>
      </c>
      <c r="AP33" s="303" t="s">
        <v>517</v>
      </c>
      <c r="AQ33" s="304">
        <v>1</v>
      </c>
      <c r="AR33" s="305" t="s">
        <v>517</v>
      </c>
    </row>
    <row r="34" spans="1:46" ht="27" customHeight="1" x14ac:dyDescent="0.15">
      <c r="A34" s="259"/>
      <c r="AK34" s="1117" t="s">
        <v>532</v>
      </c>
      <c r="AL34" s="1118"/>
      <c r="AM34" s="1118"/>
      <c r="AN34" s="1119"/>
      <c r="AO34" s="303" t="s">
        <v>517</v>
      </c>
      <c r="AP34" s="303" t="s">
        <v>517</v>
      </c>
      <c r="AQ34" s="304">
        <v>29</v>
      </c>
      <c r="AR34" s="305" t="s">
        <v>517</v>
      </c>
    </row>
    <row r="35" spans="1:46" ht="27" customHeight="1" x14ac:dyDescent="0.15">
      <c r="A35" s="259"/>
      <c r="AK35" s="1117" t="s">
        <v>533</v>
      </c>
      <c r="AL35" s="1118"/>
      <c r="AM35" s="1118"/>
      <c r="AN35" s="1119"/>
      <c r="AO35" s="303">
        <v>2101309</v>
      </c>
      <c r="AP35" s="303">
        <v>11142</v>
      </c>
      <c r="AQ35" s="304">
        <v>5448</v>
      </c>
      <c r="AR35" s="305">
        <v>104.5</v>
      </c>
    </row>
    <row r="36" spans="1:46" ht="27" customHeight="1" x14ac:dyDescent="0.15">
      <c r="A36" s="259"/>
      <c r="AK36" s="1117" t="s">
        <v>534</v>
      </c>
      <c r="AL36" s="1118"/>
      <c r="AM36" s="1118"/>
      <c r="AN36" s="1119"/>
      <c r="AO36" s="303" t="s">
        <v>517</v>
      </c>
      <c r="AP36" s="303" t="s">
        <v>517</v>
      </c>
      <c r="AQ36" s="304">
        <v>445</v>
      </c>
      <c r="AR36" s="305" t="s">
        <v>517</v>
      </c>
    </row>
    <row r="37" spans="1:46" ht="13.5" customHeight="1" x14ac:dyDescent="0.15">
      <c r="A37" s="259"/>
      <c r="AK37" s="1117" t="s">
        <v>535</v>
      </c>
      <c r="AL37" s="1118"/>
      <c r="AM37" s="1118"/>
      <c r="AN37" s="1119"/>
      <c r="AO37" s="303">
        <v>209090</v>
      </c>
      <c r="AP37" s="303">
        <v>1109</v>
      </c>
      <c r="AQ37" s="304">
        <v>1095</v>
      </c>
      <c r="AR37" s="305">
        <v>1.3</v>
      </c>
    </row>
    <row r="38" spans="1:46" ht="27" customHeight="1" x14ac:dyDescent="0.15">
      <c r="A38" s="259"/>
      <c r="AK38" s="1120" t="s">
        <v>536</v>
      </c>
      <c r="AL38" s="1121"/>
      <c r="AM38" s="1121"/>
      <c r="AN38" s="1122"/>
      <c r="AO38" s="306" t="s">
        <v>517</v>
      </c>
      <c r="AP38" s="306" t="s">
        <v>517</v>
      </c>
      <c r="AQ38" s="307">
        <v>0</v>
      </c>
      <c r="AR38" s="295" t="s">
        <v>517</v>
      </c>
      <c r="AS38" s="302"/>
    </row>
    <row r="39" spans="1:46" x14ac:dyDescent="0.15">
      <c r="A39" s="259"/>
      <c r="AK39" s="1120" t="s">
        <v>537</v>
      </c>
      <c r="AL39" s="1121"/>
      <c r="AM39" s="1121"/>
      <c r="AN39" s="1122"/>
      <c r="AO39" s="303">
        <v>-1395928</v>
      </c>
      <c r="AP39" s="303">
        <v>-7402</v>
      </c>
      <c r="AQ39" s="304">
        <v>-7113</v>
      </c>
      <c r="AR39" s="305">
        <v>4.0999999999999996</v>
      </c>
      <c r="AS39" s="302"/>
    </row>
    <row r="40" spans="1:46" ht="27" customHeight="1" x14ac:dyDescent="0.15">
      <c r="A40" s="259"/>
      <c r="AK40" s="1117" t="s">
        <v>538</v>
      </c>
      <c r="AL40" s="1118"/>
      <c r="AM40" s="1118"/>
      <c r="AN40" s="1119"/>
      <c r="AO40" s="303">
        <v>-8525848</v>
      </c>
      <c r="AP40" s="303">
        <v>-45206</v>
      </c>
      <c r="AQ40" s="304">
        <v>-18923</v>
      </c>
      <c r="AR40" s="305">
        <v>138.9</v>
      </c>
      <c r="AS40" s="302"/>
    </row>
    <row r="41" spans="1:46" x14ac:dyDescent="0.15">
      <c r="A41" s="259"/>
      <c r="AK41" s="1123" t="s">
        <v>305</v>
      </c>
      <c r="AL41" s="1124"/>
      <c r="AM41" s="1124"/>
      <c r="AN41" s="1125"/>
      <c r="AO41" s="303">
        <v>2548948</v>
      </c>
      <c r="AP41" s="303">
        <v>13515</v>
      </c>
      <c r="AQ41" s="304">
        <v>7431</v>
      </c>
      <c r="AR41" s="305">
        <v>81.900000000000006</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12" t="s">
        <v>508</v>
      </c>
      <c r="AN49" s="1114" t="s">
        <v>542</v>
      </c>
      <c r="AO49" s="1115"/>
      <c r="AP49" s="1115"/>
      <c r="AQ49" s="1115"/>
      <c r="AR49" s="1116"/>
    </row>
    <row r="50" spans="1:44" x14ac:dyDescent="0.15">
      <c r="A50" s="259"/>
      <c r="AK50" s="317"/>
      <c r="AL50" s="318"/>
      <c r="AM50" s="1113"/>
      <c r="AN50" s="319" t="s">
        <v>543</v>
      </c>
      <c r="AO50" s="320" t="s">
        <v>544</v>
      </c>
      <c r="AP50" s="321" t="s">
        <v>545</v>
      </c>
      <c r="AQ50" s="322" t="s">
        <v>546</v>
      </c>
      <c r="AR50" s="323" t="s">
        <v>547</v>
      </c>
    </row>
    <row r="51" spans="1:44" x14ac:dyDescent="0.15">
      <c r="A51" s="259"/>
      <c r="AK51" s="315" t="s">
        <v>548</v>
      </c>
      <c r="AL51" s="316"/>
      <c r="AM51" s="324">
        <v>13223675</v>
      </c>
      <c r="AN51" s="325">
        <v>68785</v>
      </c>
      <c r="AO51" s="326">
        <v>3</v>
      </c>
      <c r="AP51" s="327">
        <v>33173</v>
      </c>
      <c r="AQ51" s="328">
        <v>-19.2</v>
      </c>
      <c r="AR51" s="329">
        <v>22.2</v>
      </c>
    </row>
    <row r="52" spans="1:44" x14ac:dyDescent="0.15">
      <c r="A52" s="259"/>
      <c r="AK52" s="330"/>
      <c r="AL52" s="331" t="s">
        <v>549</v>
      </c>
      <c r="AM52" s="332">
        <v>8974073</v>
      </c>
      <c r="AN52" s="333">
        <v>46680</v>
      </c>
      <c r="AO52" s="334">
        <v>5.8</v>
      </c>
      <c r="AP52" s="335">
        <v>20353</v>
      </c>
      <c r="AQ52" s="336">
        <v>-25.4</v>
      </c>
      <c r="AR52" s="337">
        <v>31.2</v>
      </c>
    </row>
    <row r="53" spans="1:44" x14ac:dyDescent="0.15">
      <c r="A53" s="259"/>
      <c r="AK53" s="315" t="s">
        <v>550</v>
      </c>
      <c r="AL53" s="316"/>
      <c r="AM53" s="324">
        <v>19661627</v>
      </c>
      <c r="AN53" s="325">
        <v>102656</v>
      </c>
      <c r="AO53" s="326">
        <v>49.2</v>
      </c>
      <c r="AP53" s="327">
        <v>37644</v>
      </c>
      <c r="AQ53" s="328">
        <v>13.5</v>
      </c>
      <c r="AR53" s="329">
        <v>35.700000000000003</v>
      </c>
    </row>
    <row r="54" spans="1:44" x14ac:dyDescent="0.15">
      <c r="A54" s="259"/>
      <c r="AK54" s="330"/>
      <c r="AL54" s="331" t="s">
        <v>549</v>
      </c>
      <c r="AM54" s="332">
        <v>10244919</v>
      </c>
      <c r="AN54" s="333">
        <v>53490</v>
      </c>
      <c r="AO54" s="334">
        <v>14.6</v>
      </c>
      <c r="AP54" s="335">
        <v>24939</v>
      </c>
      <c r="AQ54" s="336">
        <v>22.5</v>
      </c>
      <c r="AR54" s="337">
        <v>-7.9</v>
      </c>
    </row>
    <row r="55" spans="1:44" x14ac:dyDescent="0.15">
      <c r="A55" s="259"/>
      <c r="AK55" s="315" t="s">
        <v>551</v>
      </c>
      <c r="AL55" s="316"/>
      <c r="AM55" s="324">
        <v>20621791</v>
      </c>
      <c r="AN55" s="325">
        <v>108158</v>
      </c>
      <c r="AO55" s="326">
        <v>5.4</v>
      </c>
      <c r="AP55" s="327">
        <v>39221</v>
      </c>
      <c r="AQ55" s="328">
        <v>4.2</v>
      </c>
      <c r="AR55" s="329">
        <v>1.2</v>
      </c>
    </row>
    <row r="56" spans="1:44" x14ac:dyDescent="0.15">
      <c r="A56" s="259"/>
      <c r="AK56" s="330"/>
      <c r="AL56" s="331" t="s">
        <v>549</v>
      </c>
      <c r="AM56" s="332">
        <v>13725366</v>
      </c>
      <c r="AN56" s="333">
        <v>71988</v>
      </c>
      <c r="AO56" s="334">
        <v>34.6</v>
      </c>
      <c r="AP56" s="335">
        <v>24821</v>
      </c>
      <c r="AQ56" s="336">
        <v>-0.5</v>
      </c>
      <c r="AR56" s="337">
        <v>35.1</v>
      </c>
    </row>
    <row r="57" spans="1:44" x14ac:dyDescent="0.15">
      <c r="A57" s="259"/>
      <c r="AK57" s="315" t="s">
        <v>552</v>
      </c>
      <c r="AL57" s="316"/>
      <c r="AM57" s="324">
        <v>13417582</v>
      </c>
      <c r="AN57" s="325">
        <v>70777</v>
      </c>
      <c r="AO57" s="326">
        <v>-34.6</v>
      </c>
      <c r="AP57" s="327">
        <v>38566</v>
      </c>
      <c r="AQ57" s="328">
        <v>-1.7</v>
      </c>
      <c r="AR57" s="329">
        <v>-32.9</v>
      </c>
    </row>
    <row r="58" spans="1:44" x14ac:dyDescent="0.15">
      <c r="A58" s="259"/>
      <c r="AK58" s="330"/>
      <c r="AL58" s="331" t="s">
        <v>549</v>
      </c>
      <c r="AM58" s="332">
        <v>9786476</v>
      </c>
      <c r="AN58" s="333">
        <v>51623</v>
      </c>
      <c r="AO58" s="334">
        <v>-28.3</v>
      </c>
      <c r="AP58" s="335">
        <v>24059</v>
      </c>
      <c r="AQ58" s="336">
        <v>-3.1</v>
      </c>
      <c r="AR58" s="337">
        <v>-25.2</v>
      </c>
    </row>
    <row r="59" spans="1:44" x14ac:dyDescent="0.15">
      <c r="A59" s="259"/>
      <c r="AK59" s="315" t="s">
        <v>553</v>
      </c>
      <c r="AL59" s="316"/>
      <c r="AM59" s="324">
        <v>11011679</v>
      </c>
      <c r="AN59" s="325">
        <v>58387</v>
      </c>
      <c r="AO59" s="326">
        <v>-17.5</v>
      </c>
      <c r="AP59" s="327">
        <v>35156</v>
      </c>
      <c r="AQ59" s="328">
        <v>-8.8000000000000007</v>
      </c>
      <c r="AR59" s="329">
        <v>-8.6999999999999993</v>
      </c>
    </row>
    <row r="60" spans="1:44" x14ac:dyDescent="0.15">
      <c r="A60" s="259"/>
      <c r="AK60" s="330"/>
      <c r="AL60" s="331" t="s">
        <v>549</v>
      </c>
      <c r="AM60" s="332">
        <v>6766443</v>
      </c>
      <c r="AN60" s="333">
        <v>35878</v>
      </c>
      <c r="AO60" s="334">
        <v>-30.5</v>
      </c>
      <c r="AP60" s="335">
        <v>22430</v>
      </c>
      <c r="AQ60" s="336">
        <v>-6.8</v>
      </c>
      <c r="AR60" s="337">
        <v>-23.7</v>
      </c>
    </row>
    <row r="61" spans="1:44" x14ac:dyDescent="0.15">
      <c r="A61" s="259"/>
      <c r="AK61" s="315" t="s">
        <v>554</v>
      </c>
      <c r="AL61" s="338"/>
      <c r="AM61" s="324">
        <v>15587271</v>
      </c>
      <c r="AN61" s="325">
        <v>81753</v>
      </c>
      <c r="AO61" s="326">
        <v>1.1000000000000001</v>
      </c>
      <c r="AP61" s="327">
        <v>36752</v>
      </c>
      <c r="AQ61" s="339">
        <v>-2.4</v>
      </c>
      <c r="AR61" s="329">
        <v>3.5</v>
      </c>
    </row>
    <row r="62" spans="1:44" x14ac:dyDescent="0.15">
      <c r="A62" s="259"/>
      <c r="AK62" s="330"/>
      <c r="AL62" s="331" t="s">
        <v>549</v>
      </c>
      <c r="AM62" s="332">
        <v>9899455</v>
      </c>
      <c r="AN62" s="333">
        <v>51932</v>
      </c>
      <c r="AO62" s="334">
        <v>-0.8</v>
      </c>
      <c r="AP62" s="335">
        <v>23320</v>
      </c>
      <c r="AQ62" s="336">
        <v>-2.7</v>
      </c>
      <c r="AR62" s="337">
        <v>1.9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xHSb9SUkvRye7xV6hEZSAK+9XCPdx/hpUoRWt94alF1RZq5TapfElP6B0THubtMZYv5TZxcWxSTpoJ3F62m67w==" saltValue="UD83PB4MQHA9XEzS7WH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JuWCju/ZUV0UFb1oJgL+2wl4vP4Uyv8OaQ/aW3mIMHwRCyH4PuoCoZWijfZskwdhqevKfzCxPqC4RYCFU4ewYw==" saltValue="Z3N7bgYc79Aqcfo7jjy9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rJE7N0XTXwLQaxHe8EPLhNpwVeScfhKb4LEQOckdDtdSzKt7UkI58Z6bGvLVHRNdRPwRJf9RA/2bkjenfEc3VQ==" saltValue="UYqFaSfXeTASmr0PuWcY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12.97</v>
      </c>
      <c r="G47" s="12">
        <v>9.64</v>
      </c>
      <c r="H47" s="12">
        <v>7.5</v>
      </c>
      <c r="I47" s="12">
        <v>8.18</v>
      </c>
      <c r="J47" s="13">
        <v>8.2100000000000009</v>
      </c>
    </row>
    <row r="48" spans="2:10" ht="57.75" customHeight="1" x14ac:dyDescent="0.15">
      <c r="B48" s="14"/>
      <c r="C48" s="1128" t="s">
        <v>4</v>
      </c>
      <c r="D48" s="1128"/>
      <c r="E48" s="1129"/>
      <c r="F48" s="15">
        <v>1.62</v>
      </c>
      <c r="G48" s="16">
        <v>1.62</v>
      </c>
      <c r="H48" s="16">
        <v>1.67</v>
      </c>
      <c r="I48" s="16">
        <v>1.48</v>
      </c>
      <c r="J48" s="17">
        <v>1.73</v>
      </c>
    </row>
    <row r="49" spans="2:10" ht="57.75" customHeight="1" thickBot="1" x14ac:dyDescent="0.2">
      <c r="B49" s="18"/>
      <c r="C49" s="1130" t="s">
        <v>5</v>
      </c>
      <c r="D49" s="1130"/>
      <c r="E49" s="1131"/>
      <c r="F49" s="19" t="s">
        <v>563</v>
      </c>
      <c r="G49" s="20" t="s">
        <v>564</v>
      </c>
      <c r="H49" s="20" t="s">
        <v>565</v>
      </c>
      <c r="I49" s="20" t="s">
        <v>566</v>
      </c>
      <c r="J49" s="21" t="s">
        <v>567</v>
      </c>
    </row>
    <row r="50" spans="2:10" x14ac:dyDescent="0.15"/>
  </sheetData>
  <sheetProtection algorithmName="SHA-512" hashValue="VMKBBWRCkrpwCAtAjmLFyjcORnq+Or+eyPHz1lNg6ZfDGfPP4QnB0tyTama0zBInxWcn2OY5WtlmZ7MH/OUPOg==" saltValue="AcaToui1GiBnHa2FLHyW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2024-03-13T00:35:57Z</cp:lastPrinted>
  <dcterms:created xsi:type="dcterms:W3CDTF">2024-02-05T02:55:38Z</dcterms:created>
  <dcterms:modified xsi:type="dcterms:W3CDTF">2024-03-19T01:15:52Z</dcterms:modified>
  <cp:category/>
</cp:coreProperties>
</file>