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新しいフォルダー\"/>
    </mc:Choice>
  </mc:AlternateContent>
  <xr:revisionPtr revIDLastSave="0" documentId="13_ncr:1_{BF473774-282D-47A4-BCC7-B6F7D91A720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36" i="10"/>
  <c r="CO35" i="10"/>
  <c r="BW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<sst xmlns="http://schemas.openxmlformats.org/spreadsheetml/2006/main" count="1094" uniqueCount="609">
  <si>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</si>
  <si>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</si>
  <si>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</si>
  <si>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</si>
  <si>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</si>
  <si>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</si>
  <si>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</si>
  <si>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</si>
  <si>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</si>
  <si>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</si>
  <si>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</si>
  <si>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</si>
  <si>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</si>
  <si>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</si>
  <si>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</si>
  <si>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</si>
  <si>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</si>
  <si>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</si>
  <si>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</si>
  <si>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</si>
  <si>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</si>
  <si>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</si>
  <si>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</si>
  <si>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</si>
  <si>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</si>
  <si>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</si>
  <si>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</si>
  <si>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</si>
  <si>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</si>
  <si>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</si>
  <si>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</si>
  <si>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</si>
  <si>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</si>
  <si>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</si>
  <si>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</si>
  <si>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</si>
  <si>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</si>
  <si>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</si>
  <si>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</si>
  <si>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</si>
  <si>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</si>
  <si>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</si>
  <si>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</si>
  <si>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</si>
  <si>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</si>
  <si>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</si>
  <si>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</si>
  <si>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</si>
  <si>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</si>
  <si>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</si>
  <si>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</si>
  <si>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</si>
  <si>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</si>
  <si>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</si>
  <si>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</si>
  <si>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</si>
  <si>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</si>
  <si>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</si>
  <si>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</si>
  <si>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</si>
  <si>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</si>
  <si>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</si>
  <si>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</si>
  <si>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</si>
  <si>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</si>
  <si>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</si>
  <si>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</si>
  <si>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</si>
  <si>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</si>
  <si>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</si>
  <si>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</si>
  <si>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</si>
  <si>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</si>
  <si>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</si>
  <si>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</si>
  <si>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</si>
  <si>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</si>
  <si>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</si>
  <si>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</si>
  <si>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</si>
  <si>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</si>
  <si>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</si>
  <si>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</si>
  <si>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</si>
  <si>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</si>
  <si>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</si>
  <si>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</si>
  <si>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</si>
  <si>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</si>
  <si>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</si>
  <si>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</si>
  <si>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</si>
  <si>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</si>
  <si>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</si>
  <si>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</si>
  <si>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</si>
  <si>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</si>
  <si>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</si>
  <si>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</si>
  <si>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</si>
  <si>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</si>
  <si>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</si>
  <si>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</si>
  <si>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</si>
  <si>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</si>
  <si>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</si>
  <si>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</si>
  <si>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</si>
  <si>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</si>
  <si>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</si>
  <si>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</si>
  <si>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</si>
  <si>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</si>
  <si>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</si>
  <si>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</si>
  <si>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</si>
  <si>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</si>
  <si>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</si>
  <si>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</si>
  <si>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</si>
  <si>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</si>
  <si>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</si>
  <si>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</si>
  <si>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</si>
  <si>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</si>
  <si>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</si>
  <si>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</si>
  <si>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</si>
  <si>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</si>
  <si>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</si>
  <si>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</si>
  <si>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</si>
  <si>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</si>
  <si>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</si>
  <si>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</si>
  <si>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</si>
  <si>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</si>
  <si>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</si>
  <si>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</si>
  <si>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</si>
  <si>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</si>
  <si>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</si>
  <si>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</si>
  <si>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</si>
  <si>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</si>
  <si>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</si>
  <si>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</si>
  <si>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</si>
  <si>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</si>
  <si>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</si>
  <si>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</si>
  <si>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</si>
  <si>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</si>
  <si>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</si>
  <si>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</si>
  <si>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</si>
  <si>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</si>
  <si>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</si>
  <si>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</si>
  <si>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</si>
  <si>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</si>
  <si>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</si>
  <si>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</si>
  <si>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</si>
  <si>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</si>
  <si>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</si>
  <si>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</si>
  <si>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</si>
  <si>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</si>
  <si>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</si>
  <si>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</si>
  <si>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</si>
  <si>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</si>
  <si>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</si>
  <si>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</si>
  <si>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</si>
  <si>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</si>
  <si>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</si>
  <si>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</si>
  <si>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</si>
  <si>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</si>
  <si>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</si>
  <si>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</si>
  <si>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</si>
  <si>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</si>
  <si>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</si>
  <si>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</si>
  <si>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</si>
  <si>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</si>
  <si>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</si>
  <si>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</si>
  <si>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</si>
  <si>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</si>
  <si>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</si>
  <si>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</si>
  <si>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</si>
  <si>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</si>
  <si>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</si>
  <si>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</si>
  <si>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</si>
  <si>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</si>
  <si>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</si>
  <si>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</si>
  <si>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</si>
  <si>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</si>
  <si>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</si>
  <si>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</si>
  <si>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</si>
  <si>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</si>
  <si>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</si>
  <si>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</si>
  <si>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</si>
  <si>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</si>
  <si>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</si>
  <si>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</si>
  <si>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</si>
  <si>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</si>
  <si>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</si>
  <si>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</si>
  <si>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山口県宇部市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</si>
  <si>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</si>
  <si>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</si>
  <si>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</si>
  <si>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</si>
  <si>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</si>
  <si>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</si>
  <si>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</si>
  <si>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</si>
  <si>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</si>
  <si>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</si>
  <si>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</si>
  <si>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</si>
  <si>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</si>
  <si>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</si>
  <si>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</si>
  <si>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</si>
  <si>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</si>
  <si>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</si>
  <si>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</si>
  <si>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</si>
  <si>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</si>
  <si>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</si>
  <si>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</si>
  <si>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</si>
  <si>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</si>
  <si>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</si>
  <si>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</si>
  <si>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</si>
  <si>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</si>
  <si>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</si>
  <si>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</si>
  <si>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</si>
  <si>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</si>
  <si>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</si>
  <si>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</si>
  <si>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</si>
  <si>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</si>
  <si>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</si>
  <si>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</si>
  <si>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</si>
  <si>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</si>
  <si>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</si>
  <si>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</si>
  <si>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</si>
  <si>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</si>
  <si>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</si>
  <si>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</si>
  <si>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</si>
  <si>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</si>
  <si>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</si>
  <si>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</si>
  <si>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</si>
  <si>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</si>
  <si>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</si>
  <si>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</si>
  <si>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</si>
  <si>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</si>
  <si>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</si>
  <si>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</si>
  <si>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</si>
  <si>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</si>
  <si>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</si>
  <si>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</si>
  <si>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</si>
  <si>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</si>
  <si>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</si>
  <si>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</si>
  <si>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</si>
  <si>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</si>
  <si>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</si>
  <si>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</si>
  <si>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</si>
  <si>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</si>
  <si>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</si>
  <si>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</si>
  <si>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</si>
  <si>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</si>
  <si>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</si>
  <si>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</si>
  <si>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</si>
  <si>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</si>
  <si>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</si>
  <si>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</si>
  <si>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</si>
  <si>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</si>
  <si>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</si>
  <si>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</si>
  <si>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</si>
  <si>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</si>
  <si>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</si>
  <si>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</si>
  <si>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</si>
  <si>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</si>
  <si>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</si>
  <si>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</si>
  <si>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</si>
  <si>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</si>
  <si>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</si>
  <si>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</si>
  <si>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</si>
  <si>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</si>
  <si>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</si>
  <si>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</si>
  <si>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</si>
  <si>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</si>
  <si>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</si>
  <si>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</si>
  <si>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</si>
  <si>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</si>
  <si>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</si>
  <si>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</si>
  <si>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</si>
  <si>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</si>
  <si>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</si>
  <si>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</si>
  <si>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</si>
  <si>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</si>
  <si>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</si>
  <si>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</si>
  <si>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</si>
  <si>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</si>
  <si>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</si>
  <si>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</si>
  <si>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</si>
  <si>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</si>
  <si>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</si>
  <si>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</si>
  <si>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</si>
  <si>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</si>
  <si>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</si>
  <si>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</si>
  <si>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</si>
  <si>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</si>
  <si>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</si>
  <si>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</si>
  <si>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</si>
  <si>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</si>
  <si>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</si>
  <si>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</si>
  <si>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</si>
  <si>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</si>
  <si>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</si>
  <si>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</si>
  <si>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</si>
  <si>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</si>
  <si>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</si>
  <si>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</si>
  <si>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</si>
  <si>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</si>
  <si>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</si>
  <si>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</si>
  <si>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</si>
  <si>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山口県宇部市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</si>
  <si>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</si>
  <si>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</si>
  <si>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</si>
  <si>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</si>
  <si>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</si>
  <si>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</si>
  <si>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</si>
  <si>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</si>
  <si>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</si>
  <si>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</si>
  <si>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</si>
  <si>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</si>
  <si>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</si>
  <si>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</si>
  <si>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</si>
  <si>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</si>
  <si>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</si>
  <si>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</si>
  <si>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</si>
  <si>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</si>
  <si>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</si>
  <si>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</si>
  <si>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</si>
  <si>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</si>
  <si>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</si>
  <si>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</si>
  <si>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</si>
  <si>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</si>
  <si>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</si>
  <si>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</si>
  <si>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</si>
  <si>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</si>
  <si>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</si>
  <si>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</si>
  <si>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</si>
  <si>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</si>
  <si>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</si>
  <si>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</si>
  <si>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</si>
  <si>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</si>
  <si>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交通事業会計</t>
    <phoneticPr fontId="5"/>
  </si>
  <si>
    <t>法適用企業</t>
    <phoneticPr fontId="5"/>
  </si>
  <si>
    <t>下水道事業会計</t>
    <phoneticPr fontId="5"/>
  </si>
  <si>
    <t>農業集落排水事業特別会計</t>
    <phoneticPr fontId="5"/>
  </si>
  <si>
    <t>法非適用企業</t>
    <phoneticPr fontId="5"/>
  </si>
  <si>
    <t>中央卸売市場事業特別会計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</si>
  <si>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</si>
  <si>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</si>
  <si>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</si>
  <si>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</si>
  <si>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</si>
  <si>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</si>
  <si>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</si>
  <si>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</si>
  <si>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</si>
  <si>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</si>
  <si>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</si>
  <si>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</si>
  <si>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</si>
  <si>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</si>
  <si>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</si>
  <si>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</si>
  <si>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</si>
  <si>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</si>
  <si>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</si>
  <si>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</si>
  <si>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</si>
  <si>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</si>
  <si>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</si>
  <si>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</si>
  <si>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</si>
  <si>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</si>
  <si>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</si>
  <si>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</si>
  <si>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</si>
  <si>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</si>
  <si>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</si>
  <si>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</si>
  <si>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</si>
  <si>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</si>
  <si>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</si>
  <si>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</si>
  <si>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</si>
  <si>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</si>
  <si>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</si>
  <si>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</si>
  <si>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</si>
  <si>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</si>
  <si>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</si>
  <si>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</si>
  <si>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</si>
  <si>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</si>
  <si>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</si>
  <si>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</si>
  <si>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</si>
  <si>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</si>
  <si>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</si>
  <si>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</si>
  <si>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</si>
  <si>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</si>
  <si>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</si>
  <si>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</si>
  <si>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</si>
  <si>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</si>
  <si>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</si>
  <si>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</si>
  <si>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</si>
  <si>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</si>
  <si>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</si>
  <si>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</si>
  <si>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</si>
  <si>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</si>
  <si>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</si>
  <si>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</si>
  <si>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</si>
  <si>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</si>
  <si>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</si>
  <si>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</si>
  <si>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</si>
  <si>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</si>
  <si>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</si>
  <si>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</si>
  <si>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</si>
  <si>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</si>
  <si>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</si>
  <si>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</si>
  <si>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</si>
  <si>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</si>
  <si>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</si>
  <si>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</si>
  <si>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</si>
  <si>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</si>
  <si>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</si>
  <si>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</si>
  <si>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</si>
  <si>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</si>
  <si>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</si>
  <si>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</si>
  <si>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</si>
  <si>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</si>
  <si>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</si>
  <si>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</si>
  <si>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</si>
  <si>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</si>
  <si>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</si>
  <si>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</si>
  <si>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</si>
  <si>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</si>
  <si>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</si>
  <si>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</si>
  <si>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</si>
  <si>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</si>
  <si>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</si>
  <si>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</si>
  <si>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</si>
  <si>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</si>
  <si>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</si>
  <si>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</si>
  <si>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</si>
  <si>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</si>
  <si>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</si>
  <si>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</si>
  <si>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</si>
  <si>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</si>
  <si>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</si>
  <si>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</si>
  <si>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</si>
  <si>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</si>
  <si>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</si>
  <si>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</si>
  <si>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</si>
  <si>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</si>
  <si>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</si>
  <si>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</si>
  <si>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</si>
  <si>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</si>
  <si>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</si>
  <si>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</si>
  <si>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</si>
  <si>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</si>
  <si>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</si>
  <si>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</si>
  <si>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</si>
  <si>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</si>
  <si>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</si>
  <si>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</si>
  <si>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</si>
  <si>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</si>
  <si>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</si>
  <si>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</si>
  <si>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</si>
  <si>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</si>
  <si>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</si>
  <si>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</si>
  <si>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</si>
  <si>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</si>
  <si>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</si>
  <si>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</si>
  <si>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</si>
  <si>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0.58</t>
  </si>
  <si>
    <t>▲ 0.26</t>
  </si>
  <si>
    <t>水道事業会計</t>
  </si>
  <si>
    <t>下水道事業会計</t>
  </si>
  <si>
    <t>一般会計</t>
  </si>
  <si>
    <t>交通事業会計</t>
  </si>
  <si>
    <t>介護保険事業特別会計</t>
  </si>
  <si>
    <t>国民健康保険事業特別会計</t>
  </si>
  <si>
    <t>後期高齢者医療特別会計</t>
  </si>
  <si>
    <t>中央卸売市場事業特別会計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</si>
  <si>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</si>
  <si>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</si>
  <si>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</si>
  <si>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</si>
  <si>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</si>
  <si>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</si>
  <si>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</si>
  <si>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</si>
  <si>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</si>
  <si>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rPh sb="0" eb="3">
      <t>ヤマグチケン</t>
    </rPh>
    <rPh sb="3" eb="5">
      <t>シチョウ</t>
    </rPh>
    <rPh sb="5" eb="7">
      <t>ソウゴウ</t>
    </rPh>
    <rPh sb="7" eb="11">
      <t>ジムクミアイ</t>
    </rPh>
    <rPh sb="11" eb="15">
      <t>イッパンカイケイ</t>
    </rPh>
    <phoneticPr fontId="2"/>
  </si>
  <si>
    <t>山口県市町総合事務組合非常勤職員公務災害補償特別会計</t>
    <rPh sb="0" eb="3">
      <t>ヤマグチケン</t>
    </rPh>
    <rPh sb="3" eb="7">
      <t>シチョウソウゴウ</t>
    </rPh>
    <rPh sb="7" eb="11">
      <t>ジムクミアイ</t>
    </rPh>
    <rPh sb="11" eb="16">
      <t>ヒジョウキンショクイン</t>
    </rPh>
    <rPh sb="16" eb="18">
      <t>コウム</t>
    </rPh>
    <rPh sb="18" eb="20">
      <t>サイガイ</t>
    </rPh>
    <rPh sb="20" eb="22">
      <t>ホショウ</t>
    </rPh>
    <rPh sb="22" eb="26">
      <t>トクベツカイケイ</t>
    </rPh>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</si>
  <si>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</si>
  <si>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</si>
  <si>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</si>
  <si>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</si>
  <si>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宇部市常盤動物園協会</t>
    <phoneticPr fontId="2"/>
  </si>
  <si>
    <t>宇部市体育協会</t>
    <phoneticPr fontId="2"/>
  </si>
  <si>
    <t>宇部市文化創造財団</t>
    <phoneticPr fontId="2"/>
  </si>
  <si>
    <t>にぎわい宇部</t>
    <phoneticPr fontId="2"/>
  </si>
  <si>
    <t>うべ未来エネルギー</t>
    <phoneticPr fontId="2"/>
  </si>
  <si>
    <t>-</t>
    <phoneticPr fontId="2"/>
  </si>
  <si>
    <t>合併特例基金</t>
    <rPh sb="0" eb="6">
      <t>ガッペイトクレイキキン</t>
    </rPh>
    <phoneticPr fontId="5"/>
  </si>
  <si>
    <t>庁舎建設基金</t>
    <rPh sb="0" eb="2">
      <t>チョウシャ</t>
    </rPh>
    <rPh sb="2" eb="4">
      <t>ケンセツ</t>
    </rPh>
    <rPh sb="4" eb="6">
      <t>キキン</t>
    </rPh>
    <phoneticPr fontId="2"/>
  </si>
  <si>
    <t>公共施設等保全管理基金</t>
    <rPh sb="0" eb="5">
      <t>コウキョウシセツトウ</t>
    </rPh>
    <rPh sb="5" eb="11">
      <t>ホゼンカンリキキン</t>
    </rPh>
    <phoneticPr fontId="2"/>
  </si>
  <si>
    <t>-</t>
    <phoneticPr fontId="2"/>
  </si>
  <si>
    <t>社会事業基金</t>
    <rPh sb="0" eb="2">
      <t>シャカイ</t>
    </rPh>
    <rPh sb="2" eb="4">
      <t>ジギョウ</t>
    </rPh>
    <rPh sb="4" eb="6">
      <t>キキン</t>
    </rPh>
    <phoneticPr fontId="2"/>
  </si>
  <si>
    <t>水源かん養基金</t>
    <rPh sb="0" eb="2">
      <t>スイゲン</t>
    </rPh>
    <rPh sb="4" eb="5">
      <t>ヨウ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</si>
</sst>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122-46C2-9E5B-4D084AFAB2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33835</c:v>
                </c:pt>
                <c:pt idx="1">
                  <c:v>45233</c:v>
                </c:pt>
                <c:pt idx="2">
                  <c:v>44112</c:v>
                </c:pt>
                <c:pt idx="3">
                  <c:v>77884</c:v>
                </c:pt>
                <c:pt idx="4">
                  <c:v>32473</c:v>
                </c:pt>
              </c:numCache>
            </c:numRef>
          </c:val>
          <c:smooth val="0"/>
          <c:extLst>
            <c:ext xmlns:c16="http://schemas.microsoft.com/office/drawing/2014/chart" uri="{C3380CC4-5D6E-409C-BE32-E72D297353CC}">
              <c16:uniqueId val="{00000001-5122-46C2-9E5B-4D084AFAB2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3.13</c:v>
                </c:pt>
                <c:pt idx="1">
                  <c:v>3.48</c:v>
                </c:pt>
                <c:pt idx="2">
                  <c:v>4.21</c:v>
                </c:pt>
                <c:pt idx="3">
                  <c:v>5.97</c:v>
                </c:pt>
                <c:pt idx="4">
                  <c:v>5.24</c:v>
                </c:pt>
              </c:numCache>
            </c:numRef>
          </c:val>
          <c:extLst>
            <c:ext xmlns:c16="http://schemas.microsoft.com/office/drawing/2014/chart" uri="{C3380CC4-5D6E-409C-BE32-E72D297353CC}">
              <c16:uniqueId val="{00000000-7448-4717-884F-B65812A783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c:v>
                </c:pt>
                <c:pt idx="1">
                  <c:v>9.6300000000000008</c:v>
                </c:pt>
                <c:pt idx="2">
                  <c:v>8.19</c:v>
                </c:pt>
                <c:pt idx="3">
                  <c:v>14.12</c:v>
                </c:pt>
                <c:pt idx="4">
                  <c:v>15.09</c:v>
                </c:pt>
              </c:numCache>
            </c:numRef>
          </c:val>
          <c:extLst>
            <c:ext xmlns:c16="http://schemas.microsoft.com/office/drawing/2014/chart" uri="{C3380CC4-5D6E-409C-BE32-E72D297353CC}">
              <c16:uniqueId val="{00000001-7448-4717-884F-B65812A783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0.01</c:v>
                </c:pt>
                <c:pt idx="2">
                  <c:v>-0.57999999999999996</c:v>
                </c:pt>
                <c:pt idx="3">
                  <c:v>9.49</c:v>
                </c:pt>
                <c:pt idx="4">
                  <c:v>-0.26</c:v>
                </c:pt>
              </c:numCache>
            </c:numRef>
          </c:val>
          <c:smooth val="0"/>
          <c:extLst>
            <c:ext xmlns:c16="http://schemas.microsoft.com/office/drawing/2014/chart" uri="{C3380CC4-5D6E-409C-BE32-E72D297353CC}">
              <c16:uniqueId val="{00000002-7448-4717-884F-B65812A783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0.28000000000000003</c:v>
                </c:pt>
                <c:pt idx="4">
                  <c:v>#N/A</c:v>
                </c:pt>
                <c:pt idx="5">
                  <c:v>0</c:v>
                </c:pt>
                <c:pt idx="6">
                  <c:v>#N/A</c:v>
                </c:pt>
                <c:pt idx="7">
                  <c:v>0</c:v>
                </c:pt>
                <c:pt idx="8">
                  <c:v>#N/A</c:v>
                </c:pt>
                <c:pt idx="9">
                  <c:v>0</c:v>
                </c:pt>
              </c:numCache>
            </c:numRef>
          </c:val>
          <c:extLst>
            <c:ext xmlns:c16="http://schemas.microsoft.com/office/drawing/2014/chart" uri="{C3380CC4-5D6E-409C-BE32-E72D297353CC}">
              <c16:uniqueId val="{00000000-C5E6-4F09-AB2A-3059EA5B30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E6-4F09-AB2A-3059EA5B3015}"/>
            </c:ext>
          </c:extLst>
        </c:ser>
        <c:ser>
          <c:idx val="2"/>
          <c:order val="2"/>
          <c:tx>
            <c:strRef>
              <c:f>データシート!$A$29</c:f>
              <c:strCache>
                <c:ptCount val="1"/>
                <c:pt idx="0">
                  <c:v>中央卸売市場事業特別会計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0.14000000000000001</c:v>
                </c:pt>
                <c:pt idx="4">
                  <c:v>#N/A</c:v>
                </c:pt>
                <c:pt idx="5">
                  <c:v>0.13</c:v>
                </c:pt>
                <c:pt idx="6">
                  <c:v>#N/A</c:v>
                </c:pt>
                <c:pt idx="7">
                  <c:v>0.14000000000000001</c:v>
                </c:pt>
                <c:pt idx="8">
                  <c:v>#N/A</c:v>
                </c:pt>
                <c:pt idx="9">
                  <c:v>0.12</c:v>
                </c:pt>
              </c:numCache>
            </c:numRef>
          </c:val>
          <c:extLst>
            <c:ext xmlns:c16="http://schemas.microsoft.com/office/drawing/2014/chart" uri="{C3380CC4-5D6E-409C-BE32-E72D297353CC}">
              <c16:uniqueId val="{00000002-C5E6-4F09-AB2A-3059EA5B30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0.17</c:v>
                </c:pt>
              </c:numCache>
            </c:numRef>
          </c:val>
          <c:extLst>
            <c:ext xmlns:c16="http://schemas.microsoft.com/office/drawing/2014/chart" uri="{C3380CC4-5D6E-409C-BE32-E72D297353CC}">
              <c16:uniqueId val="{00000003-C5E6-4F09-AB2A-3059EA5B301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0.98</c:v>
                </c:pt>
                <c:pt idx="4">
                  <c:v>#N/A</c:v>
                </c:pt>
                <c:pt idx="5">
                  <c:v>0.94</c:v>
                </c:pt>
                <c:pt idx="6">
                  <c:v>#N/A</c:v>
                </c:pt>
                <c:pt idx="7">
                  <c:v>0.46</c:v>
                </c:pt>
                <c:pt idx="8">
                  <c:v>#N/A</c:v>
                </c:pt>
                <c:pt idx="9">
                  <c:v>0.19</c:v>
                </c:pt>
              </c:numCache>
            </c:numRef>
          </c:val>
          <c:extLst>
            <c:ext xmlns:c16="http://schemas.microsoft.com/office/drawing/2014/chart" uri="{C3380CC4-5D6E-409C-BE32-E72D297353CC}">
              <c16:uniqueId val="{00000004-C5E6-4F09-AB2A-3059EA5B301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0.63</c:v>
                </c:pt>
                <c:pt idx="4">
                  <c:v>#N/A</c:v>
                </c:pt>
                <c:pt idx="5">
                  <c:v>0.4</c:v>
                </c:pt>
                <c:pt idx="6">
                  <c:v>#N/A</c:v>
                </c:pt>
                <c:pt idx="7">
                  <c:v>0.95</c:v>
                </c:pt>
                <c:pt idx="8">
                  <c:v>#N/A</c:v>
                </c:pt>
                <c:pt idx="9">
                  <c:v>1.03</c:v>
                </c:pt>
              </c:numCache>
            </c:numRef>
          </c:val>
          <c:extLst>
            <c:ext xmlns:c16="http://schemas.microsoft.com/office/drawing/2014/chart" uri="{C3380CC4-5D6E-409C-BE32-E72D297353CC}">
              <c16:uniqueId val="{00000005-C5E6-4F09-AB2A-3059EA5B3015}"/>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1.96</c:v>
                </c:pt>
                <c:pt idx="4">
                  <c:v>#N/A</c:v>
                </c:pt>
                <c:pt idx="5">
                  <c:v>1.85</c:v>
                </c:pt>
                <c:pt idx="6">
                  <c:v>#N/A</c:v>
                </c:pt>
                <c:pt idx="7">
                  <c:v>1.82</c:v>
                </c:pt>
                <c:pt idx="8">
                  <c:v>#N/A</c:v>
                </c:pt>
                <c:pt idx="9">
                  <c:v>1.95</c:v>
                </c:pt>
              </c:numCache>
            </c:numRef>
          </c:val>
          <c:extLst>
            <c:ext xmlns:c16="http://schemas.microsoft.com/office/drawing/2014/chart" uri="{C3380CC4-5D6E-409C-BE32-E72D297353CC}">
              <c16:uniqueId val="{00000006-C5E6-4F09-AB2A-3059EA5B30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3.12</c:v>
                </c:pt>
                <c:pt idx="2">
                  <c:v>#N/A</c:v>
                </c:pt>
                <c:pt idx="3">
                  <c:v>3.47</c:v>
                </c:pt>
                <c:pt idx="4">
                  <c:v>#N/A</c:v>
                </c:pt>
                <c:pt idx="5">
                  <c:v>4.21</c:v>
                </c:pt>
                <c:pt idx="6">
                  <c:v>#N/A</c:v>
                </c:pt>
                <c:pt idx="7">
                  <c:v>5.97</c:v>
                </c:pt>
                <c:pt idx="8">
                  <c:v>#N/A</c:v>
                </c:pt>
                <c:pt idx="9">
                  <c:v>5.24</c:v>
                </c:pt>
              </c:numCache>
            </c:numRef>
          </c:val>
          <c:extLst>
            <c:ext xmlns:c16="http://schemas.microsoft.com/office/drawing/2014/chart" uri="{C3380CC4-5D6E-409C-BE32-E72D297353CC}">
              <c16:uniqueId val="{00000007-C5E6-4F09-AB2A-3059EA5B301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6.74</c:v>
                </c:pt>
                <c:pt idx="2">
                  <c:v>#N/A</c:v>
                </c:pt>
                <c:pt idx="3">
                  <c:v>7.03</c:v>
                </c:pt>
                <c:pt idx="4">
                  <c:v>#N/A</c:v>
                </c:pt>
                <c:pt idx="5">
                  <c:v>7.96</c:v>
                </c:pt>
                <c:pt idx="6">
                  <c:v>#N/A</c:v>
                </c:pt>
                <c:pt idx="7">
                  <c:v>8.27</c:v>
                </c:pt>
                <c:pt idx="8">
                  <c:v>#N/A</c:v>
                </c:pt>
                <c:pt idx="9">
                  <c:v>8.7799999999999994</c:v>
                </c:pt>
              </c:numCache>
            </c:numRef>
          </c:val>
          <c:extLst>
            <c:ext xmlns:c16="http://schemas.microsoft.com/office/drawing/2014/chart" uri="{C3380CC4-5D6E-409C-BE32-E72D297353CC}">
              <c16:uniqueId val="{00000008-C5E6-4F09-AB2A-3059EA5B30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10.89</c:v>
                </c:pt>
                <c:pt idx="2">
                  <c:v>#N/A</c:v>
                </c:pt>
                <c:pt idx="3">
                  <c:v>11.91</c:v>
                </c:pt>
                <c:pt idx="4">
                  <c:v>#N/A</c:v>
                </c:pt>
                <c:pt idx="5">
                  <c:v>12.57</c:v>
                </c:pt>
                <c:pt idx="6">
                  <c:v>#N/A</c:v>
                </c:pt>
                <c:pt idx="7">
                  <c:v>12.25</c:v>
                </c:pt>
                <c:pt idx="8">
                  <c:v>#N/A</c:v>
                </c:pt>
                <c:pt idx="9">
                  <c:v>12.65</c:v>
                </c:pt>
              </c:numCache>
            </c:numRef>
          </c:val>
          <c:extLst>
            <c:ext xmlns:c16="http://schemas.microsoft.com/office/drawing/2014/chart" uri="{C3380CC4-5D6E-409C-BE32-E72D297353CC}">
              <c16:uniqueId val="{00000009-C5E6-4F09-AB2A-3059EA5B30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7718</c:v>
                </c:pt>
                <c:pt idx="5">
                  <c:v>7461</c:v>
                </c:pt>
                <c:pt idx="8">
                  <c:v>7295</c:v>
                </c:pt>
                <c:pt idx="11">
                  <c:v>7162</c:v>
                </c:pt>
                <c:pt idx="14">
                  <c:v>7052</c:v>
                </c:pt>
              </c:numCache>
            </c:numRef>
          </c:val>
          <c:extLst>
            <c:ext xmlns:c16="http://schemas.microsoft.com/office/drawing/2014/chart" uri="{C3380CC4-5D6E-409C-BE32-E72D297353CC}">
              <c16:uniqueId val="{00000000-79DB-4007-A60B-12A03F0219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DB-4007-A60B-12A03F0219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3</c:v>
                </c:pt>
                <c:pt idx="6">
                  <c:v>0</c:v>
                </c:pt>
                <c:pt idx="9">
                  <c:v>29</c:v>
                </c:pt>
                <c:pt idx="12">
                  <c:v>0</c:v>
                </c:pt>
              </c:numCache>
            </c:numRef>
          </c:val>
          <c:extLst>
            <c:ext xmlns:c16="http://schemas.microsoft.com/office/drawing/2014/chart" uri="{C3380CC4-5D6E-409C-BE32-E72D297353CC}">
              <c16:uniqueId val="{00000002-79DB-4007-A60B-12A03F0219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495</c:v>
                </c:pt>
                <c:pt idx="3">
                  <c:v>506</c:v>
                </c:pt>
                <c:pt idx="6">
                  <c:v>513</c:v>
                </c:pt>
                <c:pt idx="9">
                  <c:v>85</c:v>
                </c:pt>
                <c:pt idx="12">
                  <c:v>113</c:v>
                </c:pt>
              </c:numCache>
            </c:numRef>
          </c:val>
          <c:extLst>
            <c:ext xmlns:c16="http://schemas.microsoft.com/office/drawing/2014/chart" uri="{C3380CC4-5D6E-409C-BE32-E72D297353CC}">
              <c16:uniqueId val="{00000003-79DB-4007-A60B-12A03F0219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1616</c:v>
                </c:pt>
                <c:pt idx="3">
                  <c:v>1614</c:v>
                </c:pt>
                <c:pt idx="6">
                  <c:v>1579</c:v>
                </c:pt>
                <c:pt idx="9">
                  <c:v>1974</c:v>
                </c:pt>
                <c:pt idx="12">
                  <c:v>1977</c:v>
                </c:pt>
              </c:numCache>
            </c:numRef>
          </c:val>
          <c:extLst>
            <c:ext xmlns:c16="http://schemas.microsoft.com/office/drawing/2014/chart" uri="{C3380CC4-5D6E-409C-BE32-E72D297353CC}">
              <c16:uniqueId val="{00000004-79DB-4007-A60B-12A03F0219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DB-4007-A60B-12A03F0219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DB-4007-A60B-12A03F0219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6693</c:v>
                </c:pt>
                <c:pt idx="3">
                  <c:v>6294</c:v>
                </c:pt>
                <c:pt idx="6">
                  <c:v>6041</c:v>
                </c:pt>
                <c:pt idx="9">
                  <c:v>5903</c:v>
                </c:pt>
                <c:pt idx="12">
                  <c:v>5791</c:v>
                </c:pt>
              </c:numCache>
            </c:numRef>
          </c:val>
          <c:extLst>
            <c:ext xmlns:c16="http://schemas.microsoft.com/office/drawing/2014/chart" uri="{C3380CC4-5D6E-409C-BE32-E72D297353CC}">
              <c16:uniqueId val="{00000007-79DB-4007-A60B-12A03F0219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1097</c:v>
                </c:pt>
                <c:pt idx="2">
                  <c:v>#N/A</c:v>
                </c:pt>
                <c:pt idx="3">
                  <c:v>#N/A</c:v>
                </c:pt>
                <c:pt idx="4">
                  <c:v>956</c:v>
                </c:pt>
                <c:pt idx="5">
                  <c:v>#N/A</c:v>
                </c:pt>
                <c:pt idx="6">
                  <c:v>#N/A</c:v>
                </c:pt>
                <c:pt idx="7">
                  <c:v>838</c:v>
                </c:pt>
                <c:pt idx="8">
                  <c:v>#N/A</c:v>
                </c:pt>
                <c:pt idx="9">
                  <c:v>#N/A</c:v>
                </c:pt>
                <c:pt idx="10">
                  <c:v>829</c:v>
                </c:pt>
                <c:pt idx="11">
                  <c:v>#N/A</c:v>
                </c:pt>
                <c:pt idx="12">
                  <c:v>#N/A</c:v>
                </c:pt>
                <c:pt idx="13">
                  <c:v>829</c:v>
                </c:pt>
                <c:pt idx="14">
                  <c:v>#N/A</c:v>
                </c:pt>
              </c:numCache>
            </c:numRef>
          </c:val>
          <c:smooth val="0"/>
          <c:extLst>
            <c:ext xmlns:c16="http://schemas.microsoft.com/office/drawing/2014/chart" uri="{C3380CC4-5D6E-409C-BE32-E72D297353CC}">
              <c16:uniqueId val="{00000008-79DB-4007-A60B-12A03F0219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63856</c:v>
                </c:pt>
                <c:pt idx="5">
                  <c:v>62878</c:v>
                </c:pt>
                <c:pt idx="8">
                  <c:v>62099</c:v>
                </c:pt>
                <c:pt idx="11">
                  <c:v>61735</c:v>
                </c:pt>
                <c:pt idx="14">
                  <c:v>59156</c:v>
                </c:pt>
              </c:numCache>
            </c:numRef>
          </c:val>
          <c:extLst>
            <c:ext xmlns:c16="http://schemas.microsoft.com/office/drawing/2014/chart" uri="{C3380CC4-5D6E-409C-BE32-E72D297353CC}">
              <c16:uniqueId val="{00000000-3664-4FC2-AB03-44E3FA1FDB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21123</c:v>
                </c:pt>
                <c:pt idx="5">
                  <c:v>21378</c:v>
                </c:pt>
                <c:pt idx="8">
                  <c:v>21637</c:v>
                </c:pt>
                <c:pt idx="11">
                  <c:v>20540</c:v>
                </c:pt>
                <c:pt idx="14">
                  <c:v>20661</c:v>
                </c:pt>
              </c:numCache>
            </c:numRef>
          </c:val>
          <c:extLst>
            <c:ext xmlns:c16="http://schemas.microsoft.com/office/drawing/2014/chart" uri="{C3380CC4-5D6E-409C-BE32-E72D297353CC}">
              <c16:uniqueId val="{00000001-3664-4FC2-AB03-44E3FA1FDB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13566</c:v>
                </c:pt>
                <c:pt idx="5">
                  <c:v>11081</c:v>
                </c:pt>
                <c:pt idx="8">
                  <c:v>12729</c:v>
                </c:pt>
                <c:pt idx="11">
                  <c:v>13830</c:v>
                </c:pt>
                <c:pt idx="14">
                  <c:v>13710</c:v>
                </c:pt>
              </c:numCache>
            </c:numRef>
          </c:val>
          <c:extLst>
            <c:ext xmlns:c16="http://schemas.microsoft.com/office/drawing/2014/chart" uri="{C3380CC4-5D6E-409C-BE32-E72D297353CC}">
              <c16:uniqueId val="{00000002-3664-4FC2-AB03-44E3FA1FDB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64-4FC2-AB03-44E3FA1FDB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64-4FC2-AB03-44E3FA1FDB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64-4FC2-AB03-44E3FA1FDB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11103</c:v>
                </c:pt>
                <c:pt idx="3">
                  <c:v>11210</c:v>
                </c:pt>
                <c:pt idx="6">
                  <c:v>11225</c:v>
                </c:pt>
                <c:pt idx="9">
                  <c:v>11243</c:v>
                </c:pt>
                <c:pt idx="12">
                  <c:v>11004</c:v>
                </c:pt>
              </c:numCache>
            </c:numRef>
          </c:val>
          <c:extLst>
            <c:ext xmlns:c16="http://schemas.microsoft.com/office/drawing/2014/chart" uri="{C3380CC4-5D6E-409C-BE32-E72D297353CC}">
              <c16:uniqueId val="{00000006-3664-4FC2-AB03-44E3FA1FDB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6202</c:v>
                </c:pt>
                <c:pt idx="3">
                  <c:v>6092</c:v>
                </c:pt>
                <c:pt idx="6">
                  <c:v>6253</c:v>
                </c:pt>
                <c:pt idx="9">
                  <c:v>312</c:v>
                </c:pt>
                <c:pt idx="12">
                  <c:v>252</c:v>
                </c:pt>
              </c:numCache>
            </c:numRef>
          </c:val>
          <c:extLst>
            <c:ext xmlns:c16="http://schemas.microsoft.com/office/drawing/2014/chart" uri="{C3380CC4-5D6E-409C-BE32-E72D297353CC}">
              <c16:uniqueId val="{00000007-3664-4FC2-AB03-44E3FA1FDB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20180</c:v>
                </c:pt>
                <c:pt idx="3">
                  <c:v>19199</c:v>
                </c:pt>
                <c:pt idx="6">
                  <c:v>19163</c:v>
                </c:pt>
                <c:pt idx="9">
                  <c:v>22693</c:v>
                </c:pt>
                <c:pt idx="12">
                  <c:v>22866</c:v>
                </c:pt>
              </c:numCache>
            </c:numRef>
          </c:val>
          <c:extLst>
            <c:ext xmlns:c16="http://schemas.microsoft.com/office/drawing/2014/chart" uri="{C3380CC4-5D6E-409C-BE32-E72D297353CC}">
              <c16:uniqueId val="{00000008-3664-4FC2-AB03-44E3FA1FDB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1651</c:v>
                </c:pt>
                <c:pt idx="3">
                  <c:v>1600</c:v>
                </c:pt>
                <c:pt idx="6">
                  <c:v>1547</c:v>
                </c:pt>
                <c:pt idx="9">
                  <c:v>1551</c:v>
                </c:pt>
                <c:pt idx="12">
                  <c:v>1561</c:v>
                </c:pt>
              </c:numCache>
            </c:numRef>
          </c:val>
          <c:extLst>
            <c:ext xmlns:c16="http://schemas.microsoft.com/office/drawing/2014/chart" uri="{C3380CC4-5D6E-409C-BE32-E72D297353CC}">
              <c16:uniqueId val="{00000009-3664-4FC2-AB03-44E3FA1FDB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65873</c:v>
                </c:pt>
                <c:pt idx="3">
                  <c:v>65985</c:v>
                </c:pt>
                <c:pt idx="6">
                  <c:v>65940</c:v>
                </c:pt>
                <c:pt idx="9">
                  <c:v>69050</c:v>
                </c:pt>
                <c:pt idx="12">
                  <c:v>66250</c:v>
                </c:pt>
              </c:numCache>
            </c:numRef>
          </c:val>
          <c:extLst>
            <c:ext xmlns:c16="http://schemas.microsoft.com/office/drawing/2014/chart" uri="{C3380CC4-5D6E-409C-BE32-E72D297353CC}">
              <c16:uniqueId val="{0000000A-3664-4FC2-AB03-44E3FA1FDB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6464</c:v>
                </c:pt>
                <c:pt idx="2">
                  <c:v>#N/A</c:v>
                </c:pt>
                <c:pt idx="3">
                  <c:v>#N/A</c:v>
                </c:pt>
                <c:pt idx="4">
                  <c:v>8748</c:v>
                </c:pt>
                <c:pt idx="5">
                  <c:v>#N/A</c:v>
                </c:pt>
                <c:pt idx="6">
                  <c:v>#N/A</c:v>
                </c:pt>
                <c:pt idx="7">
                  <c:v>7662</c:v>
                </c:pt>
                <c:pt idx="8">
                  <c:v>#N/A</c:v>
                </c:pt>
                <c:pt idx="9">
                  <c:v>#N/A</c:v>
                </c:pt>
                <c:pt idx="10">
                  <c:v>8744</c:v>
                </c:pt>
                <c:pt idx="11">
                  <c:v>#N/A</c:v>
                </c:pt>
                <c:pt idx="12">
                  <c:v>#N/A</c:v>
                </c:pt>
                <c:pt idx="13">
                  <c:v>8406</c:v>
                </c:pt>
                <c:pt idx="14">
                  <c:v>#N/A</c:v>
                </c:pt>
              </c:numCache>
            </c:numRef>
          </c:val>
          <c:smooth val="0"/>
          <c:extLst>
            <c:ext xmlns:c16="http://schemas.microsoft.com/office/drawing/2014/chart" uri="{C3380CC4-5D6E-409C-BE32-E72D297353CC}">
              <c16:uniqueId val="{0000000B-3664-4FC2-AB03-44E3FA1FDB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3004</c:v>
                </c:pt>
                <c:pt idx="1">
                  <c:v>5361</c:v>
                </c:pt>
                <c:pt idx="2">
                  <c:v>5594</c:v>
                </c:pt>
              </c:numCache>
            </c:numRef>
          </c:val>
          <c:extLst>
            <c:ext xmlns:c16="http://schemas.microsoft.com/office/drawing/2014/chart" uri="{C3380CC4-5D6E-409C-BE32-E72D297353CC}">
              <c16:uniqueId val="{00000000-287A-4C1E-B405-F02B617B4B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403</c:v>
                </c:pt>
                <c:pt idx="1">
                  <c:v>1180</c:v>
                </c:pt>
                <c:pt idx="2">
                  <c:v>1660</c:v>
                </c:pt>
              </c:numCache>
            </c:numRef>
          </c:val>
          <c:extLst>
            <c:ext xmlns:c16="http://schemas.microsoft.com/office/drawing/2014/chart" uri="{C3380CC4-5D6E-409C-BE32-E72D297353CC}">
              <c16:uniqueId val="{00000001-287A-4C1E-B405-F02B617B4B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8560</c:v>
                </c:pt>
                <c:pt idx="1">
                  <c:v>6525</c:v>
                </c:pt>
                <c:pt idx="2">
                  <c:v>7084</c:v>
                </c:pt>
              </c:numCache>
            </c:numRef>
          </c:val>
          <c:extLst>
            <c:ext xmlns:c16="http://schemas.microsoft.com/office/drawing/2014/chart" uri="{C3380CC4-5D6E-409C-BE32-E72D297353CC}">
              <c16:uniqueId val="{00000002-287A-4C1E-B405-F02B617B4B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年度許可債の一般公共事業の償還終了等により減少。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公営企業債の元利償還金に対する繰入金については、下水道事業が大部分を占めているがほぼ横ばい。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a:t>
          </a:r>
          <a:r>
            <a:rPr kumimoji="1" lang="ja-JP" altLang="en-US" sz="1200" baseline="0">
              <a:latin typeface="ＭＳ ゴシック" pitchFamily="49" charset="-128"/>
              <a:ea typeface="ＭＳ ゴシック" pitchFamily="49" charset="-128"/>
            </a:rPr>
            <a:t>地方債</a:t>
          </a:r>
          <a:r>
            <a:rPr kumimoji="1" lang="ja-JP" altLang="en-US" sz="1200">
              <a:latin typeface="ＭＳ ゴシック" pitchFamily="49" charset="-128"/>
              <a:ea typeface="ＭＳ ゴシック" pitchFamily="49" charset="-128"/>
            </a:rPr>
            <a:t>の元利償還金に対する負担金等については、宇部・山陽小野田消防組合の準元利償還金に係る負担金であり、負担額が増加。</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算入公債費等については、事業費補正により基準財政需要額に算入された公債費及び災害復旧費等に係る基準財政需要額の減により減少。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実質公債費比率の分子については、元利償還金が減少したものの、算入公債費等が減少しており、横ばいとなっている。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一般会計等に係る地方債の現在高は、本庁舎建設事業に係る建設地方債の減等により発行額が元金償還額を下回ったため、減少となった。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債務負担行為に基づく支出予定額は、港湾関係の県事業負担金に係る債務負担行為であり、ほぼ横ばい。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公営企業債等繰入見込額については、下水道事業が大部分を占めているがほぼ横ばい。</a:t>
          </a:r>
        </a:p>
        <a:p>
          <a:r>
            <a:rPr kumimoji="1" lang="ja-JP" altLang="en-US" sz="1200">
              <a:latin typeface="ＭＳ ゴシック" pitchFamily="49" charset="-128"/>
              <a:ea typeface="ＭＳ ゴシック" pitchFamily="49" charset="-128"/>
            </a:rPr>
            <a:t>　組合等負担金等見込額については、宇部・山陽小野田消防組合に係るもので、ほぼ横ばい。</a:t>
          </a:r>
          <a:r>
            <a:rPr kumimoji="1" lang="ja-JP" altLang="en-US" sz="1200" baseline="0">
              <a:latin typeface="ＭＳ ゴシック" pitchFamily="49" charset="-128"/>
              <a:ea typeface="ＭＳ ゴシック" pitchFamily="49" charset="-128"/>
            </a:rPr>
            <a:t> </a:t>
          </a:r>
          <a:endParaRPr kumimoji="1" lang="en-US" altLang="ja-JP" sz="1200" baseline="0">
            <a:latin typeface="ＭＳ ゴシック" pitchFamily="49" charset="-128"/>
            <a:ea typeface="ＭＳ ゴシック" pitchFamily="49" charset="-128"/>
          </a:endParaRPr>
        </a:p>
        <a:p>
          <a:r>
            <a:rPr kumimoji="1" lang="en-US" altLang="ja-JP" sz="12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退職手当負担見込額は、「宇部市定員適正化計画」に基づき、市民サービスの維持、充実に配慮しながら職員数の適正化に努める。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充当可能基金は、退職金基金や庁舎建設基金等の減により減少した。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将来負担比率の分子については、基準財政需要額算入見込額の減があったものの、地方債現在高の減により減少した。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定額運用基金の水洗便所改造基金を廃止し、財政調整基金へ積立及び土地開発基金を廃止し、現金を公共施設等保全管理基金へ積立したこと等により増となった。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標準財政規模に対する財政調整基金の残高が県内他市平均より低いため、財政調整基金からの取崩し抑制を図りつつ、基金への積立を実施する予定している。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合併特例基金：市民の連帯の強化及び地域振興を図るために要する経費の財源を確保するため。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庁舎建設基金：本市庁舎の建設に関する事業を円滑に推進する財源を確保するため。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公共施設等保全管理基金：公共施設等の保全管理及び公用又は公共用に供する土地等の取得に要する経費の財源を確保するため。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社会事業基金：非営利かつ公益的な市民活動への支援、地域福祉に関する活動への支援等の社会事業の推進に資するため。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水源かん養基金：本市の主要な水源である小野湖の周辺の水源かん養に要する経費の財源を確保するため。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庁舎建設基金：本庁舎建設事業費の財源として基金繰入金を充当したことにより減となった。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公共施設等保全管理基金：山陽自動車道関連事業基金及び土地開発基金を廃止し、令和４年度に新設したため、増となった。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庁舎建設基金：本庁舎建設事業の終了年度には、基金残高が減少する予定である。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水洗便所改造基金を廃止し、財政調整基金へ積立したことにより増となった。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標準財政規模に対する財政調整基金の残高が県内他市平均より低いため、財政調整基金からの取崩し抑制を図りつつ、基金への積立を実施する予定している。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百万円あったが、積立が約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解散した土地開発公社から受け継いだ産業団地等の販売促進に努め、これを財源とした第三セクター等改革推進債の繰上償還を実施予定としている。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0140B2E-78CD-4DAD-9D60-51FCD3B1F4F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E40D4A-664E-4D02-87E0-305C0EACC31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25B912D-AEF6-4FBD-9224-3535896BCEF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878378C-F9C6-4D8E-8181-7F659FE290B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89F31A7-2CFE-4FCF-AB6B-DF46E3BCA4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B2C74DB-53AA-4B9B-9D3D-B136E407F33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5D0998D-3CF0-40CA-B06F-C8D64CF67A2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C853804-8B36-43F1-AA23-10D57BA603A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0DD8A1F-FD94-4131-87FF-D614555EAAC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AFEF259-46A0-409E-8547-1ABDEB8C222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160,353
158,212
286.65
75,518,343
72,856,043
1,943,850
37,081,244
66,250,295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110B45C-96AB-4611-B79B-C24C6032568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CADB206-720C-45B0-B4BF-88A5C8EDDEB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A9D2298-5CE3-4C9A-BEE5-9FC70031AD1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3D4CBD0-EBC4-4E5F-A024-F93EE35B0FF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37821A-B613-4F31-B5AA-5D9A4D97966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EA4DAAB-9683-4224-912B-06446D34363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FE37B62-8D87-48F8-B3C9-362E1D582E6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33D4701-E715-4368-8636-5305DF73050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1133492-1EB9-4940-A53C-F4FCA9386C8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60DAABF-AE9A-44B8-817B-96D6491317A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5C6CD3C-DF82-47FF-B9D1-079C81D172C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F814A4E-2620-435D-9859-C1F7FE58799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3D6D82A-A38F-4E3E-B5E0-593076F6186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32A8577-3C75-4947-B0B6-01547CD5AB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3407AB4-404F-401F-87D4-CFD6299E401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B082A3-3683-4BF8-B309-7748B0E2321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8CD7D9A-36D7-4ECB-9F8F-BABE9B940A5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C6F6CA-F86A-4F1B-BE0F-D5F74EE0B95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615DE97-BE60-470F-BF50-4FDA4E30D44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5C68650-9B46-490B-9E32-9F18C042BA5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B0C595E-401A-4BE8-89E7-70DEE3F03B1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CF6CE7C-88E6-45EE-8F3F-07AD61FA11F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D7249FE-8C24-4288-A9B6-CE6F7106BAD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0A21B63-E5D6-4CDA-9B87-A4EFAC1C6B0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6C6B66-E122-4D23-85CF-9394167BBA8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B637805-FFDA-4CF9-9BD8-84C8DB40791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7FAA8BC-34C2-4024-AEDE-A21DEB1114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0697BE6-8D7D-485C-904E-DDCFFFF67D9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6613EC8-B1FA-49C6-B06E-AEC26D11BAA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C6E72DE-23A5-477F-8179-7D4FF47F768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DD702B4-F0BC-47D3-8D55-163EA62F30D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4F9BC30-A065-49FD-9C99-802027E33A7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654797D-D947-4C1D-BB9B-1BBF6098A8F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264D722-5D22-4FDB-9681-B058C3A4D53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39DEA48-ECD3-4E47-8D0E-86431F9684E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9C42BB4-0CA0-42F9-B80B-B752CEFBC89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5782B57-79C2-4778-984C-C0461C7FE72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％増加したものの、基準財政収入額が前年度比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か年平均では令和元年度と令和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年度の差により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8A4F801-915B-4CC7-B8D6-67435D6D4F8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3CB4CF2-9CF3-4447-90EC-25B1D3E0E63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F881417-FF41-4822-AAE5-5C43D6A4766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A689331-52C3-44E9-8776-A7D3CB0D418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99D5BE4-4241-4E74-A9F8-9A8D6606C6C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49B2A2B-0AF7-4240-AB64-390805C56BF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AA91D37-8AB8-4104-8EFD-6BC0F71DCF3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F092E63-BFB5-4F21-AD7C-594EE7FBD6B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4D13B25-53C5-49B2-9EF8-676B769695E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B62752C-E1DB-432A-829D-60D8AFD8640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8BD5FC5-73CD-4E3A-AB76-06EDC50BFEA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181A392-7B2D-490F-A362-43B13ED09B8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1D64D64-F1AF-4AAF-967C-D255C6246AE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B9B82E2-0BD0-45AE-8AE5-5DBB133DFC5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749863A-804A-4894-9D3C-8957592D22B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6299E429-ED2A-4D8A-8794-9F1BF65C0DC9}"/>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584D4A2-2F14-489E-9B1D-F81D41888861}"/>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7837098B-2D76-4D6F-9AA2-0E826B0CA88C}"/>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51FB181A-99B1-4DC3-A55F-C58A97DDDE31}"/>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8DCA3B84-9300-4F1A-B675-378157B556A7}"/>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64D7D8F4-28B2-4034-9281-680C5585A6E4}"/>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62307084-2766-4A86-9238-D48AD87EEBF7}"/>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8A3C6B7D-DC4E-46F9-9936-90832B3144A5}"/>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2603F354-6969-4A3C-A1BA-89EF9C72275C}"/>
            </a:ext>
          </a:extLst>
        </xdr:cNvPr>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43EA5E83-2A21-4CE4-BDC7-CC6E0577904E}"/>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62F83FC7-236E-455D-BF94-73E6C6EF422F}"/>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6C604135-7568-478D-B713-EF7326A289CF}"/>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D6A4A527-9646-4283-ADE0-7DBE083ABA0E}"/>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A5A9D41B-ED39-4735-8B2F-E6CC3E1B021B}"/>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C551116D-FF35-41A4-BD30-FD83135B6318}"/>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C4834ACE-0456-4772-BEA0-F0EE5A6A27DA}"/>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483AFBEE-08BF-47CB-8BDE-1114AF0B2278}"/>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6BCF2EB2-3478-459E-9732-934330017CF8}"/>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0BDDCFAB-881B-4908-B13C-E2925A6DE75F}"/>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4869C7C-6D03-4F49-AB8E-8E48C0A93B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7021CA4-DA22-4CDD-981D-8BBBB83A0A2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C301B62-B110-4FDE-8511-F4E9D1928E0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DD4ECBE-FB8A-4EA9-B697-C049F69E11E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3D2146A-D352-40FF-9E80-6AF7C0A8B1D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DE155E4-9A52-4655-B3CA-9AA70D38CDF3}"/>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977F8EC3-2553-4D2F-85DF-61F6601AACF2}"/>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EBCBD592-9075-4C70-8F6A-88E56A3B23FF}"/>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C84D18E4-0B5E-458F-98AA-0543E7A98559}"/>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5A4D812F-851C-47E8-95F9-BB3CA6197182}"/>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9D827C80-1942-454F-AC25-188C853FC074}"/>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152FC1D6-8DE4-4545-B628-8CAA5496C751}"/>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a:extLst>
            <a:ext uri="{FF2B5EF4-FFF2-40B4-BE49-F238E27FC236}">
              <a16:creationId xmlns:a16="http://schemas.microsoft.com/office/drawing/2014/main" id="{4D328664-750A-47CA-8494-4BA3B21EBE19}"/>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D7DB0A46-4331-4A54-B3D9-2E00A02189D7}"/>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a:extLst>
            <a:ext uri="{FF2B5EF4-FFF2-40B4-BE49-F238E27FC236}">
              <a16:creationId xmlns:a16="http://schemas.microsoft.com/office/drawing/2014/main" id="{E24360A6-A7E5-45CA-8D95-8DC8B929A86E}"/>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FF56BDE-4C64-4D8C-AE0D-D77A7BD1E92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5DD640D-B2B7-442E-BBE1-6C5549E7E28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EE4E29A-349F-4B5A-A3CD-83D484E92E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7645413-4700-4EC5-97A9-3909006D076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390329A-7444-49AD-9C42-362BCB26F1B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023F20C-6DDC-4B69-A8AD-8785B8AB9C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1F8996-FDF6-486F-8BCD-B644FE62271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6EAB97B-B28D-4BC1-90CD-DD618718CDD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E313F21-9B11-48E5-9AB8-ADE50BC6FA8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B956A48-7D50-44A7-9473-A1C7A3685BD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5E81172-B401-4166-992E-4E454287C81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C417BEF-71E9-428A-84F0-596CE521091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4880119-6D06-43A2-A77B-768E24392C8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人件費、物件費の増等による経常経費充当一般財源の額の増及び臨時財政対策債の減等による経常一般財政収入の総額の減により前年度より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AD1AC1C-72B8-4A4F-B660-902A61AD523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FA0D9AD-B9D7-4A66-8B1C-C2E99A7CB14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F0B4A57B-F67B-4A5E-AEC9-3DA71C1791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FB41B732-BC29-4251-BE76-3DE92297CC5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C064B97-B8D3-4074-BECF-97A2DD534D8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3B12CD8-D26F-4DEE-BF85-DF4E84F45F9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D1489E-5A5A-47FE-AC7D-95833360E12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286AAF2-8C5E-42BE-82B0-A7D4126F2E9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3676C231-3B98-4244-8B3B-9F49D7E6638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6540947-BBAA-4C14-A711-206B9E33ECB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3EE8357-0243-48AD-A860-F7B06DEA853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D032985-0CFF-4B5F-B445-40208604405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22003B67-07AC-4D50-9F7B-C849EA0933F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2818896-7D27-4EF4-9796-77B47E0739F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185E619-6BB0-4776-AC74-73C8EE3F83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9DA6AA4-DD29-4D98-83C3-D2DADD3EC05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C1A27329-892D-4EAA-9D96-CFB98B8C8FF2}"/>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FDDFC4CC-8EDA-4BBC-B484-25EE2E46778B}"/>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26AE79C7-230C-4A70-AABE-92F83668C3DE}"/>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F898A7FD-5FA0-4E77-A198-50EA2CF8D7ED}"/>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FC37F1DD-EFA9-4A05-ACA2-9197599F1E5F}"/>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64</xdr:row>
      <xdr:rowOff>127846</xdr:rowOff>
    </xdr:to>
    <xdr:cxnSp macro="">
      <xdr:nvCxnSpPr>
        <xdr:cNvPr id="132" name="直線コネクタ 131">
          <a:extLst>
            <a:ext uri="{FF2B5EF4-FFF2-40B4-BE49-F238E27FC236}">
              <a16:creationId xmlns:a16="http://schemas.microsoft.com/office/drawing/2014/main" id="{1695DCCB-79C3-4AEA-961D-FBF17FB708D7}"/>
            </a:ext>
          </a:extLst>
        </xdr:cNvPr>
        <xdr:cNvCxnSpPr/>
      </xdr:nvCxnSpPr>
      <xdr:spPr>
        <a:xfrm>
          <a:off x="4114800" y="10593917"/>
          <a:ext cx="8382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AFEBDB62-FAFD-4874-B98D-641781505DFD}"/>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65515271-338E-4329-A4DB-013F4A67912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127846</xdr:rowOff>
    </xdr:to>
    <xdr:cxnSp macro="">
      <xdr:nvCxnSpPr>
        <xdr:cNvPr id="135" name="直線コネクタ 134">
          <a:extLst>
            <a:ext uri="{FF2B5EF4-FFF2-40B4-BE49-F238E27FC236}">
              <a16:creationId xmlns:a16="http://schemas.microsoft.com/office/drawing/2014/main" id="{B8321DB2-B398-4E83-9FC1-9A41991C6F6B}"/>
            </a:ext>
          </a:extLst>
        </xdr:cNvPr>
        <xdr:cNvCxnSpPr/>
      </xdr:nvCxnSpPr>
      <xdr:spPr>
        <a:xfrm flipV="1">
          <a:off x="3225800" y="10593917"/>
          <a:ext cx="8890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F4B2A6EB-7271-4702-AC8D-4949A1CB39C4}"/>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4322F296-CF48-49E0-B30F-6E2736939D32}"/>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151977</xdr:rowOff>
    </xdr:to>
    <xdr:cxnSp macro="">
      <xdr:nvCxnSpPr>
        <xdr:cNvPr id="138" name="直線コネクタ 137">
          <a:extLst>
            <a:ext uri="{FF2B5EF4-FFF2-40B4-BE49-F238E27FC236}">
              <a16:creationId xmlns:a16="http://schemas.microsoft.com/office/drawing/2014/main" id="{BF86F9C7-74CD-4DB1-AE0B-921D3641158A}"/>
            </a:ext>
          </a:extLst>
        </xdr:cNvPr>
        <xdr:cNvCxnSpPr/>
      </xdr:nvCxnSpPr>
      <xdr:spPr>
        <a:xfrm flipV="1">
          <a:off x="2336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82BFDA97-3393-4CE3-BC7C-DDF8D6D5857A}"/>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898C0B27-8FA7-40EF-9D29-ABD9D657BF73}"/>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151977</xdr:rowOff>
    </xdr:to>
    <xdr:cxnSp macro="">
      <xdr:nvCxnSpPr>
        <xdr:cNvPr id="141" name="直線コネクタ 140">
          <a:extLst>
            <a:ext uri="{FF2B5EF4-FFF2-40B4-BE49-F238E27FC236}">
              <a16:creationId xmlns:a16="http://schemas.microsoft.com/office/drawing/2014/main" id="{58E0226C-EE18-4C42-A777-57DCDD97CADA}"/>
            </a:ext>
          </a:extLst>
        </xdr:cNvPr>
        <xdr:cNvCxnSpPr/>
      </xdr:nvCxnSpPr>
      <xdr:spPr>
        <a:xfrm>
          <a:off x="1447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625AF180-7DB0-491F-B893-C64433796BDA}"/>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21E97F74-DFCC-4FA6-A35E-7B13DA670815}"/>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7574841F-8D5D-4A99-94F0-AE01E395F6A8}"/>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5974149F-A47E-43A8-9AD4-474D229B5753}"/>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84B7C6C-944A-4798-920F-7E23EE7372C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7AD50F4-CF2E-4D71-83C1-BD6198BCD3E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4568860-2C43-4B3C-A0F5-BCD28D0DAC8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A04828B-5A05-4241-8F35-915759FC556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2FABC8-C2E8-4783-874B-FD1C16FF043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1" name="楕円 150">
          <a:extLst>
            <a:ext uri="{FF2B5EF4-FFF2-40B4-BE49-F238E27FC236}">
              <a16:creationId xmlns:a16="http://schemas.microsoft.com/office/drawing/2014/main" id="{82EC45D8-FE9B-49E8-A683-848441C7AF8A}"/>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2" name="財政構造の弾力性該当値テキスト">
          <a:extLst>
            <a:ext uri="{FF2B5EF4-FFF2-40B4-BE49-F238E27FC236}">
              <a16:creationId xmlns:a16="http://schemas.microsoft.com/office/drawing/2014/main" id="{0268CF14-A756-4487-8CCB-8FB04CBA2EC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3" name="楕円 152">
          <a:extLst>
            <a:ext uri="{FF2B5EF4-FFF2-40B4-BE49-F238E27FC236}">
              <a16:creationId xmlns:a16="http://schemas.microsoft.com/office/drawing/2014/main" id="{36778BE5-1B63-4B65-A4C3-6339331141DA}"/>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4" name="テキスト ボックス 153">
          <a:extLst>
            <a:ext uri="{FF2B5EF4-FFF2-40B4-BE49-F238E27FC236}">
              <a16:creationId xmlns:a16="http://schemas.microsoft.com/office/drawing/2014/main" id="{9392E8C0-080C-4D44-8CDB-D999C4A6F9CE}"/>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a:extLst>
            <a:ext uri="{FF2B5EF4-FFF2-40B4-BE49-F238E27FC236}">
              <a16:creationId xmlns:a16="http://schemas.microsoft.com/office/drawing/2014/main" id="{6E5DCF3E-64D4-461F-AFDA-2D4C30C7E31B}"/>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B67C37D4-B4DE-475B-913E-52B9AA2A1D55}"/>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52E0F941-F671-421F-8D07-48AA7164467A}"/>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58" name="テキスト ボックス 157">
          <a:extLst>
            <a:ext uri="{FF2B5EF4-FFF2-40B4-BE49-F238E27FC236}">
              <a16:creationId xmlns:a16="http://schemas.microsoft.com/office/drawing/2014/main" id="{5FC150A3-80CF-4FF9-92AB-5FD479E056B4}"/>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E7CFD356-1CDB-4718-86B9-494E60A4DFEF}"/>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a:extLst>
            <a:ext uri="{FF2B5EF4-FFF2-40B4-BE49-F238E27FC236}">
              <a16:creationId xmlns:a16="http://schemas.microsoft.com/office/drawing/2014/main" id="{30DE5C0C-55C7-4760-98A2-EB30D04EC666}"/>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CB0B928-E4B4-4C4D-965B-8D70E01D29B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7F54062-3CCA-429C-B087-57518196E91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7F6E1C-6028-4CBF-A59F-37A6C992952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E682197-1291-4DD6-A6C9-25C26DD9B37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89DD401-270D-483F-A66E-677D7CA248D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820CC44-4B40-4898-9049-8E96D731EBE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3BD6D17-4E2C-44FF-9393-51926E9E4DC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15C2B70-6251-4EB2-A9D2-F5DA39ACBF8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E12D340-7729-41EE-A214-1DEF0BD0AD4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0B0D74-D63F-47AB-B7A0-38B574D44CC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8C7E82E-3178-45AE-9397-E80005FEB75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D52031F-CC6D-4E6B-8D06-D3D57CFA231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846E443-82A3-47B7-9814-729E5E6BE5A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人件費、物件費ともに増となったものの、歳出に占める人件費・物件費等の割合が平均より低いため、類似団体平均を約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今後、委託化を進めていくと増加していく費目であるため、人件費とのバランスを取りながら全体としてのコスト低減に努める。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D5E6C5C-D4A8-4105-9460-BBBF425E55F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A5FE31F-B3B5-49D3-A7D7-6FC8BFCC3A1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677C127-75F1-4E3C-9803-DC3651379A0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62ECC145-F349-4DCA-BCF6-D53BA0CCE99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89C8B4F1-33AE-4D29-87FB-D9C0D9320EC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4ACB89A2-8C2A-478D-9BCF-A0E036DE8D2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4BF9461A-5979-4E00-BF84-46E4E2E8B60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AEC491A9-6FE9-4CE2-A125-834EBE8A634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C2515FB-4623-41B7-9185-2FEBE48A09B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A847220-A897-4EFB-B29C-CD57E907110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2D5685E-74DC-4451-B22E-02C0B2EB32A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9D87398-93F0-463F-9AFC-6B069C5218B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261787C8-72D8-44D6-9B81-44B012AEC31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1332C728-60D6-4D44-B2B9-CDFA91168B5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10A78B56-A714-4E9C-B6AA-2F407AA3A1F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EDCAD9A6-42F5-440B-BB25-6A1DE79FEAD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6E3F4E65-B919-42F7-AC55-0136E54800CE}"/>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A5907F37-04A9-46DE-8EE4-B2AAB10C82AB}"/>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54916B65-AB82-4ECF-86FD-EFA30CF410A8}"/>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50B602EE-A5DF-4933-A9CC-05E80C633297}"/>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1358EBF0-E79F-438F-ADD8-3CB8EB193681}"/>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117926</xdr:rowOff>
    </xdr:from>
    <xdr:to>
      <xdr:col>23</xdr:col>
      <xdr:colOff>133350</xdr:colOff>
      <xdr:row>83</xdr:row>
      <xdr:rowOff>57984</xdr:rowOff>
    </xdr:to>
    <xdr:cxnSp macro="">
      <xdr:nvCxnSpPr>
        <xdr:cNvPr id="195" name="直線コネクタ 194">
          <a:extLst>
            <a:ext uri="{FF2B5EF4-FFF2-40B4-BE49-F238E27FC236}">
              <a16:creationId xmlns:a16="http://schemas.microsoft.com/office/drawing/2014/main" id="{EFC3F47B-2380-4F8E-9B02-FCC347EF33AB}"/>
            </a:ext>
          </a:extLst>
        </xdr:cNvPr>
        <xdr:cNvCxnSpPr/>
      </xdr:nvCxnSpPr>
      <xdr:spPr>
        <a:xfrm>
          <a:off x="4114800" y="14176826"/>
          <a:ext cx="838200" cy="1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45FF002B-130B-466A-B5FB-8F5E4D6B5AB1}"/>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DF803A11-DE87-40E1-B5CD-A146A917DFD7}"/>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43754</xdr:rowOff>
    </xdr:from>
    <xdr:to>
      <xdr:col>19</xdr:col>
      <xdr:colOff>133350</xdr:colOff>
      <xdr:row>82</xdr:row>
      <xdr:rowOff>117926</xdr:rowOff>
    </xdr:to>
    <xdr:cxnSp macro="">
      <xdr:nvCxnSpPr>
        <xdr:cNvPr id="198" name="直線コネクタ 197">
          <a:extLst>
            <a:ext uri="{FF2B5EF4-FFF2-40B4-BE49-F238E27FC236}">
              <a16:creationId xmlns:a16="http://schemas.microsoft.com/office/drawing/2014/main" id="{295E078A-538B-4161-AFBB-47002BF96332}"/>
            </a:ext>
          </a:extLst>
        </xdr:cNvPr>
        <xdr:cNvCxnSpPr/>
      </xdr:nvCxnSpPr>
      <xdr:spPr>
        <a:xfrm>
          <a:off x="3225800" y="14102654"/>
          <a:ext cx="889000" cy="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3A7689DB-E381-43CB-875C-BA8598BA7A1B}"/>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1955E004-917C-4401-AA92-1976A9C61DB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57514</xdr:rowOff>
    </xdr:from>
    <xdr:to>
      <xdr:col>15</xdr:col>
      <xdr:colOff>82550</xdr:colOff>
      <xdr:row>82</xdr:row>
      <xdr:rowOff>43754</xdr:rowOff>
    </xdr:to>
    <xdr:cxnSp macro="">
      <xdr:nvCxnSpPr>
        <xdr:cNvPr id="201" name="直線コネクタ 200">
          <a:extLst>
            <a:ext uri="{FF2B5EF4-FFF2-40B4-BE49-F238E27FC236}">
              <a16:creationId xmlns:a16="http://schemas.microsoft.com/office/drawing/2014/main" id="{9D314B86-3042-4E28-A5D1-2378C4F81438}"/>
            </a:ext>
          </a:extLst>
        </xdr:cNvPr>
        <xdr:cNvCxnSpPr/>
      </xdr:nvCxnSpPr>
      <xdr:spPr>
        <a:xfrm>
          <a:off x="2336800" y="13944964"/>
          <a:ext cx="889000" cy="1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875635E8-F5BD-495E-BC7E-98BFEB625C77}"/>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32DF82EC-ED3C-4112-9F86-A42D1322124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12686</xdr:rowOff>
    </xdr:from>
    <xdr:to>
      <xdr:col>11</xdr:col>
      <xdr:colOff>31750</xdr:colOff>
      <xdr:row>81</xdr:row>
      <xdr:rowOff>57514</xdr:rowOff>
    </xdr:to>
    <xdr:cxnSp macro="">
      <xdr:nvCxnSpPr>
        <xdr:cNvPr id="204" name="直線コネクタ 203">
          <a:extLst>
            <a:ext uri="{FF2B5EF4-FFF2-40B4-BE49-F238E27FC236}">
              <a16:creationId xmlns:a16="http://schemas.microsoft.com/office/drawing/2014/main" id="{C729EA89-431B-4126-B5BE-7B74F21B53BD}"/>
            </a:ext>
          </a:extLst>
        </xdr:cNvPr>
        <xdr:cNvCxnSpPr/>
      </xdr:nvCxnSpPr>
      <xdr:spPr>
        <a:xfrm>
          <a:off x="1447800" y="13900136"/>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40564E45-BD4F-4BD5-9A14-A7476F3D6B9C}"/>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1715E8F7-1987-454F-86DC-97F212BE86F8}"/>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8E8A019F-6F01-495B-87B5-6BCDA7A4C0BA}"/>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97C31DA6-128C-48D1-BFB1-B90B9343596A}"/>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E42DDC2-B39B-41F6-950E-2A0C411E4A6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FDCA8E9-411F-4C90-BDC3-165F2B6EFB2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90FE776-8C76-4949-8DD6-90A8CBFD018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76AEF23-1553-4E08-B60E-B581B7D4028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4E60AB9-017A-4B9E-A022-538B6BF6B50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7184</xdr:rowOff>
    </xdr:from>
    <xdr:to>
      <xdr:col>23</xdr:col>
      <xdr:colOff>184150</xdr:colOff>
      <xdr:row>83</xdr:row>
      <xdr:rowOff>108784</xdr:rowOff>
    </xdr:to>
    <xdr:sp macro="" textlink="">
      <xdr:nvSpPr>
        <xdr:cNvPr id="214" name="楕円 213">
          <a:extLst>
            <a:ext uri="{FF2B5EF4-FFF2-40B4-BE49-F238E27FC236}">
              <a16:creationId xmlns:a16="http://schemas.microsoft.com/office/drawing/2014/main" id="{85DAA8FD-2A53-41C6-BD67-F140B576C6C5}"/>
            </a:ext>
          </a:extLst>
        </xdr:cNvPr>
        <xdr:cNvSpPr/>
      </xdr:nvSpPr>
      <xdr:spPr>
        <a:xfrm>
          <a:off x="4902200" y="142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23711</xdr:rowOff>
    </xdr:from>
    <xdr:ext cx="762000" cy="259045"/>
    <xdr:sp macro="" textlink="">
      <xdr:nvSpPr>
        <xdr:cNvPr id="215" name="人件費・物件費等の状況該当値テキスト">
          <a:extLst>
            <a:ext uri="{FF2B5EF4-FFF2-40B4-BE49-F238E27FC236}">
              <a16:creationId xmlns:a16="http://schemas.microsoft.com/office/drawing/2014/main" id="{DB7FCDFB-5133-4F55-8957-613A8E30773A}"/>
            </a:ext>
          </a:extLst>
        </xdr:cNvPr>
        <xdr:cNvSpPr txBox="1"/>
      </xdr:nvSpPr>
      <xdr:spPr>
        <a:xfrm>
          <a:off x="5041900" y="140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67126</xdr:rowOff>
    </xdr:from>
    <xdr:to>
      <xdr:col>19</xdr:col>
      <xdr:colOff>184150</xdr:colOff>
      <xdr:row>82</xdr:row>
      <xdr:rowOff>168726</xdr:rowOff>
    </xdr:to>
    <xdr:sp macro="" textlink="">
      <xdr:nvSpPr>
        <xdr:cNvPr id="216" name="楕円 215">
          <a:extLst>
            <a:ext uri="{FF2B5EF4-FFF2-40B4-BE49-F238E27FC236}">
              <a16:creationId xmlns:a16="http://schemas.microsoft.com/office/drawing/2014/main" id="{08AF92BE-83E7-4F1E-A21A-5402122F37D7}"/>
            </a:ext>
          </a:extLst>
        </xdr:cNvPr>
        <xdr:cNvSpPr/>
      </xdr:nvSpPr>
      <xdr:spPr>
        <a:xfrm>
          <a:off x="4064000" y="141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7453</xdr:rowOff>
    </xdr:from>
    <xdr:ext cx="736600" cy="259045"/>
    <xdr:sp macro="" textlink="">
      <xdr:nvSpPr>
        <xdr:cNvPr id="217" name="テキスト ボックス 216">
          <a:extLst>
            <a:ext uri="{FF2B5EF4-FFF2-40B4-BE49-F238E27FC236}">
              <a16:creationId xmlns:a16="http://schemas.microsoft.com/office/drawing/2014/main" id="{DAF72313-AD58-4218-AB20-149B2E569153}"/>
            </a:ext>
          </a:extLst>
        </xdr:cNvPr>
        <xdr:cNvSpPr txBox="1"/>
      </xdr:nvSpPr>
      <xdr:spPr>
        <a:xfrm>
          <a:off x="3733800" y="13894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164404</xdr:rowOff>
    </xdr:from>
    <xdr:to>
      <xdr:col>15</xdr:col>
      <xdr:colOff>133350</xdr:colOff>
      <xdr:row>82</xdr:row>
      <xdr:rowOff>94554</xdr:rowOff>
    </xdr:to>
    <xdr:sp macro="" textlink="">
      <xdr:nvSpPr>
        <xdr:cNvPr id="218" name="楕円 217">
          <a:extLst>
            <a:ext uri="{FF2B5EF4-FFF2-40B4-BE49-F238E27FC236}">
              <a16:creationId xmlns:a16="http://schemas.microsoft.com/office/drawing/2014/main" id="{5675A0E7-BD0D-4545-B659-3960C50B2743}"/>
            </a:ext>
          </a:extLst>
        </xdr:cNvPr>
        <xdr:cNvSpPr/>
      </xdr:nvSpPr>
      <xdr:spPr>
        <a:xfrm>
          <a:off x="3175000" y="140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104731</xdr:rowOff>
    </xdr:from>
    <xdr:ext cx="762000" cy="259045"/>
    <xdr:sp macro="" textlink="">
      <xdr:nvSpPr>
        <xdr:cNvPr id="219" name="テキスト ボックス 218">
          <a:extLst>
            <a:ext uri="{FF2B5EF4-FFF2-40B4-BE49-F238E27FC236}">
              <a16:creationId xmlns:a16="http://schemas.microsoft.com/office/drawing/2014/main" id="{77209AC9-6989-4E31-AE8B-63D015422E5B}"/>
            </a:ext>
          </a:extLst>
        </xdr:cNvPr>
        <xdr:cNvSpPr txBox="1"/>
      </xdr:nvSpPr>
      <xdr:spPr>
        <a:xfrm>
          <a:off x="2844800" y="1382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6714</xdr:rowOff>
    </xdr:from>
    <xdr:to>
      <xdr:col>11</xdr:col>
      <xdr:colOff>82550</xdr:colOff>
      <xdr:row>81</xdr:row>
      <xdr:rowOff>108314</xdr:rowOff>
    </xdr:to>
    <xdr:sp macro="" textlink="">
      <xdr:nvSpPr>
        <xdr:cNvPr id="220" name="楕円 219">
          <a:extLst>
            <a:ext uri="{FF2B5EF4-FFF2-40B4-BE49-F238E27FC236}">
              <a16:creationId xmlns:a16="http://schemas.microsoft.com/office/drawing/2014/main" id="{64C729E8-D15E-4F7E-9D53-2BAA86685312}"/>
            </a:ext>
          </a:extLst>
        </xdr:cNvPr>
        <xdr:cNvSpPr/>
      </xdr:nvSpPr>
      <xdr:spPr>
        <a:xfrm>
          <a:off x="2286000" y="13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118491</xdr:rowOff>
    </xdr:from>
    <xdr:ext cx="762000" cy="259045"/>
    <xdr:sp macro="" textlink="">
      <xdr:nvSpPr>
        <xdr:cNvPr id="221" name="テキスト ボックス 220">
          <a:extLst>
            <a:ext uri="{FF2B5EF4-FFF2-40B4-BE49-F238E27FC236}">
              <a16:creationId xmlns:a16="http://schemas.microsoft.com/office/drawing/2014/main" id="{2BAE469E-90F5-4116-B26A-C8E23C640D2F}"/>
            </a:ext>
          </a:extLst>
        </xdr:cNvPr>
        <xdr:cNvSpPr txBox="1"/>
      </xdr:nvSpPr>
      <xdr:spPr>
        <a:xfrm>
          <a:off x="1955800" y="136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133336</xdr:rowOff>
    </xdr:from>
    <xdr:to>
      <xdr:col>7</xdr:col>
      <xdr:colOff>31750</xdr:colOff>
      <xdr:row>81</xdr:row>
      <xdr:rowOff>63486</xdr:rowOff>
    </xdr:to>
    <xdr:sp macro="" textlink="">
      <xdr:nvSpPr>
        <xdr:cNvPr id="222" name="楕円 221">
          <a:extLst>
            <a:ext uri="{FF2B5EF4-FFF2-40B4-BE49-F238E27FC236}">
              <a16:creationId xmlns:a16="http://schemas.microsoft.com/office/drawing/2014/main" id="{012BCB6F-6E0D-42A4-A856-EE9ED0A7BECB}"/>
            </a:ext>
          </a:extLst>
        </xdr:cNvPr>
        <xdr:cNvSpPr/>
      </xdr:nvSpPr>
      <xdr:spPr>
        <a:xfrm>
          <a:off x="1397000" y="13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73663</xdr:rowOff>
    </xdr:from>
    <xdr:ext cx="762000" cy="259045"/>
    <xdr:sp macro="" textlink="">
      <xdr:nvSpPr>
        <xdr:cNvPr id="223" name="テキスト ボックス 222">
          <a:extLst>
            <a:ext uri="{FF2B5EF4-FFF2-40B4-BE49-F238E27FC236}">
              <a16:creationId xmlns:a16="http://schemas.microsoft.com/office/drawing/2014/main" id="{E5BEA340-2F52-4FEF-A97E-5D8AFF7F3443}"/>
            </a:ext>
          </a:extLst>
        </xdr:cNvPr>
        <xdr:cNvSpPr txBox="1"/>
      </xdr:nvSpPr>
      <xdr:spPr>
        <a:xfrm>
          <a:off x="1066800" y="136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806CAC0C-7E55-4BE6-8CE8-60B99A2A50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EFBEA961-E3B7-442D-8BFF-2ADE31DF74A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3DED136-FEF1-45E8-8EE9-E855FEAA44B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907F14F9-7F0D-4722-ABC2-83B00A34D8E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93E1E794-15B3-4211-81A2-D88B2B74959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294EF99-68D4-4D40-BA1C-1FA0898EE81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0156E2C-6DC8-4A34-AA9D-785335F0E47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C600B6A-42ED-47B1-9128-C0B81E0E0DD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EEACD70E-18CF-4FA6-A2B0-E2D9A73703E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76B7B447-9C50-4C5D-9A91-D30AEDFFF53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332EBE4-3D40-48A0-BCDB-675FB20AA60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D6F2B270-F7F2-4FD4-9876-70B2F9121D2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1E4B10D1-BC7D-43DE-A7DD-24DDB176E84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部長職から係長職までの給与カットを廃止したことによる平均給料額の増、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歳超職員の昇給停止の未実施のため、前年度より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ポイント増となったもので、類似団体平均を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今後、人事委員会勧告の動向等を踏まえて、適切な給与水準の維持に努める。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8ECD4560-9E9A-4201-B6CE-1F301996E4F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3440CF97-048D-45E5-A32D-DFE081E8FA4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60E5196F-86EB-4EA3-8AEC-EB51B8DB538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48292108-DEC4-43C1-A2E6-E4A143012D1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F092FA8E-4D9D-4378-BAE6-E8AD3686E9E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8430052B-216F-4B35-9F78-F2AA5C3E344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43A834A-5F27-4308-817F-481654BD010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94ED8E48-3F62-49CD-8F73-722A6F8B4E8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C5182E1F-7425-4683-8298-A9AA10E1025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C28C5809-2306-42F4-A85E-40579E4434A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DD3E00E2-F063-4FE4-A7EA-698A9C7D6C5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3B3DD468-DCF5-4ABD-B20B-07879E895D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4124FE16-B8B7-4858-BFBC-27D32555A4F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A2DAB627-4BE1-4476-ADFA-DB8AFB0B3F6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324D27E0-795F-40D7-A6B5-68E7AEEDC3D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3AA32DC0-A0D1-4BEB-ABC7-DA61A1C685CB}"/>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C8E11416-773A-44E0-AA04-BFC867BEF83D}"/>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F54BCF28-62D5-4265-95C5-BC2CEBA4D146}"/>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B61DE2A4-FB8F-44E2-8398-7D469EBFF3FC}"/>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AEC4346D-316B-465A-BB57-AE9594D94D7C}"/>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7" name="直線コネクタ 256">
          <a:extLst>
            <a:ext uri="{FF2B5EF4-FFF2-40B4-BE49-F238E27FC236}">
              <a16:creationId xmlns:a16="http://schemas.microsoft.com/office/drawing/2014/main" id="{DDB52A71-F56B-48E0-A44B-E0A4688048B0}"/>
            </a:ext>
          </a:extLst>
        </xdr:cNvPr>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EFF2A14F-91B2-490E-A344-AF3134B804E7}"/>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ABB4A0E7-01CC-44AE-AC4B-395475195165}"/>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3016162B-07B2-429F-8A28-8DB7D0611372}"/>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F887A5C6-3F1C-4631-BFAD-46C189E19681}"/>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3CFC7B27-CF63-4F57-BE25-82FA1894C319}"/>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AA8F3A16-76F5-4B02-ACD5-E945E4E5E783}"/>
            </a:ext>
          </a:extLst>
        </xdr:cNvPr>
        <xdr:cNvCxnSpPr/>
      </xdr:nvCxnSpPr>
      <xdr:spPr>
        <a:xfrm>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D30AB98E-61A4-4324-9E4B-30861D292C0A}"/>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51CA53C2-CBCB-4D8E-93C5-59E737A40733}"/>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51859</xdr:rowOff>
    </xdr:to>
    <xdr:cxnSp macro="">
      <xdr:nvCxnSpPr>
        <xdr:cNvPr id="266" name="直線コネクタ 265">
          <a:extLst>
            <a:ext uri="{FF2B5EF4-FFF2-40B4-BE49-F238E27FC236}">
              <a16:creationId xmlns:a16="http://schemas.microsoft.com/office/drawing/2014/main" id="{02990AEB-C9E3-4E51-8A41-9F1489E54A6B}"/>
            </a:ext>
          </a:extLst>
        </xdr:cNvPr>
        <xdr:cNvCxnSpPr/>
      </xdr:nvCxnSpPr>
      <xdr:spPr>
        <a:xfrm flipV="1">
          <a:off x="13512800" y="145446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AF810C53-9767-4467-81D1-6222703DE7A7}"/>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C0C8422A-030D-42B6-92A2-9148A658934B}"/>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8D21AE38-24A7-42A9-8785-0D97A150E86A}"/>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1A85270B-3888-4574-A0DB-865C025C03C6}"/>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CA51C9A-2FFD-43AE-8168-7677BD9924E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CBD5FED-7E78-4B26-8561-CBBF65DB2FC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712D1D9-ACC3-4ACA-8375-DEFD829B116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342A00C-31B4-4AF4-8DE7-A3F55577C2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48C08CF-2333-42B2-AA3E-C1E9A9D356A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a:extLst>
            <a:ext uri="{FF2B5EF4-FFF2-40B4-BE49-F238E27FC236}">
              <a16:creationId xmlns:a16="http://schemas.microsoft.com/office/drawing/2014/main" id="{7BEFFC32-1698-4B20-AABF-58783628357C}"/>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a:extLst>
            <a:ext uri="{FF2B5EF4-FFF2-40B4-BE49-F238E27FC236}">
              <a16:creationId xmlns:a16="http://schemas.microsoft.com/office/drawing/2014/main" id="{16B5595D-6310-44FD-995B-A1F9F43E432A}"/>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6E58EC7A-2B6C-4494-823D-9177A112EF82}"/>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a:extLst>
            <a:ext uri="{FF2B5EF4-FFF2-40B4-BE49-F238E27FC236}">
              <a16:creationId xmlns:a16="http://schemas.microsoft.com/office/drawing/2014/main" id="{9D3A96B4-77C4-40DE-9467-EF0E15678E9A}"/>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C1C3D9D8-F55B-4709-B5C9-688E6214CDEE}"/>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41F2774B-7E86-43A7-BA2A-C14E44050494}"/>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2" name="楕円 281">
          <a:extLst>
            <a:ext uri="{FF2B5EF4-FFF2-40B4-BE49-F238E27FC236}">
              <a16:creationId xmlns:a16="http://schemas.microsoft.com/office/drawing/2014/main" id="{D698D624-F74F-4A48-A0FB-C262696BE0FB}"/>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3" name="テキスト ボックス 282">
          <a:extLst>
            <a:ext uri="{FF2B5EF4-FFF2-40B4-BE49-F238E27FC236}">
              <a16:creationId xmlns:a16="http://schemas.microsoft.com/office/drawing/2014/main" id="{2C347514-B655-4674-95E8-161CD54CAA86}"/>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4" name="楕円 283">
          <a:extLst>
            <a:ext uri="{FF2B5EF4-FFF2-40B4-BE49-F238E27FC236}">
              <a16:creationId xmlns:a16="http://schemas.microsoft.com/office/drawing/2014/main" id="{E2A537DE-BBA3-4270-AABF-4DBD8E78ECFC}"/>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5" name="テキスト ボックス 284">
          <a:extLst>
            <a:ext uri="{FF2B5EF4-FFF2-40B4-BE49-F238E27FC236}">
              <a16:creationId xmlns:a16="http://schemas.microsoft.com/office/drawing/2014/main" id="{F0CCCED0-C8D7-4C1F-9742-9BE870C687E2}"/>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D3561360-89A1-4AC6-B338-37F8EA4D78F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0073AFD-EB47-44CC-BCC5-94FBE23063A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B8F4E03-FAC7-4C09-937F-FF318DEDA61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EE0313C-D269-460A-92C0-E376388D994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0FF7BB3-7884-4EE4-B60D-59CACA3B03C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758F8FF9-C712-4C4B-8DCD-7D74A79FAC5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EC547CE2-DC52-454E-8E45-D06F4D4534F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3ED1A4E4-B3CF-498B-8C45-C13D77892C8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26E512E-1870-4D21-8626-0AF5FC9FC61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369A9B5C-ADE8-4CFF-96FB-4D130A89CC8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B7DC9694-9662-4880-8F10-2C0A8BB0A6C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9315DC2-2659-4CC2-A48D-9F35E2A2C6B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C804C04-FDCE-4F80-A7A1-39183EB27DA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「宇部市定員適正化計画」に基づき、スリムで効率的な組織・人員体制の確立に努めたことにより、類似団体平均を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今後も市民サービスの維持、充実に配慮しながら職員数の適正化に努める。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FEAE151B-AA74-46D4-9305-E723B413172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3B7E2971-845B-4732-BDB0-8BCC3B87C09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79E116D-68DA-49DD-B6B8-E2574347A8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96F89F92-B730-4EDC-B07F-6FD3EA83480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8158B892-E5F7-4BAE-8985-B8D7B17CB34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B1F81DD6-70CC-40B9-B878-3DD32711650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3C32EE4-4DCD-47F5-A492-4D43F7D751D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19FB6C8E-BBF6-44B4-B09D-A4B11691DBD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FFE968FC-1CEE-4C75-A00E-E0DC9C6AE4A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73E49998-C9DB-454B-8B36-949CD9DCAF6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BC52B9ED-4A9F-4BF4-A05B-AFB696395DA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5F4BD60-FDFD-4156-9D73-8DB45C37043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F2C509AC-1BDF-4A7A-8EAA-7C49C54AB24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23812D85-BB7D-4E5C-8001-9B9C8F2ED6C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5F688F8-2F00-4AAD-9428-4D207EB7FCC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B239A082-6D65-4FB1-B12E-568DA0EEE9B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F931788-0992-4BCC-A54A-BC67F3E9D98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1539832-BCE8-4B82-A826-67289FA2DF8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EF390FF4-ECD7-44D7-B205-97797D8C1F07}"/>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9807EE9C-CE02-4868-976D-123C31A7A0B4}"/>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DB81B34B-CD56-462D-8E47-2CBF7654A901}"/>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FDB42ABC-2872-4C83-A44F-735138719B47}"/>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73A5F364-C67B-4A80-B323-03F33E330CCE}"/>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153851</xdr:rowOff>
    </xdr:to>
    <xdr:cxnSp macro="">
      <xdr:nvCxnSpPr>
        <xdr:cNvPr id="322" name="直線コネクタ 321">
          <a:extLst>
            <a:ext uri="{FF2B5EF4-FFF2-40B4-BE49-F238E27FC236}">
              <a16:creationId xmlns:a16="http://schemas.microsoft.com/office/drawing/2014/main" id="{6B1C9165-AB29-41D7-BC0C-EF459AECD987}"/>
            </a:ext>
          </a:extLst>
        </xdr:cNvPr>
        <xdr:cNvCxnSpPr/>
      </xdr:nvCxnSpPr>
      <xdr:spPr>
        <a:xfrm>
          <a:off x="16179800" y="105778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9B1055F-D6A9-4BDB-BDE6-2E96FE7CBDD7}"/>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A5D7AACC-66A5-4A66-95B6-B1F56DE710D9}"/>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119380</xdr:rowOff>
    </xdr:to>
    <xdr:cxnSp macro="">
      <xdr:nvCxnSpPr>
        <xdr:cNvPr id="325" name="直線コネクタ 324">
          <a:extLst>
            <a:ext uri="{FF2B5EF4-FFF2-40B4-BE49-F238E27FC236}">
              <a16:creationId xmlns:a16="http://schemas.microsoft.com/office/drawing/2014/main" id="{C6317116-8AEE-4C84-A9CC-D5D7D274AA13}"/>
            </a:ext>
          </a:extLst>
        </xdr:cNvPr>
        <xdr:cNvCxnSpPr/>
      </xdr:nvCxnSpPr>
      <xdr:spPr>
        <a:xfrm>
          <a:off x="15290800" y="105605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3ABBA9B0-9A16-4166-9764-D81BCE65A8A8}"/>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2230AC41-D3FE-47CF-B8CF-3571781EEB9D}"/>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105591</xdr:rowOff>
    </xdr:to>
    <xdr:cxnSp macro="">
      <xdr:nvCxnSpPr>
        <xdr:cNvPr id="328" name="直線コネクタ 327">
          <a:extLst>
            <a:ext uri="{FF2B5EF4-FFF2-40B4-BE49-F238E27FC236}">
              <a16:creationId xmlns:a16="http://schemas.microsoft.com/office/drawing/2014/main" id="{64F60DD8-C2AD-42BB-80E7-B6F600B66059}"/>
            </a:ext>
          </a:extLst>
        </xdr:cNvPr>
        <xdr:cNvCxnSpPr/>
      </xdr:nvCxnSpPr>
      <xdr:spPr>
        <a:xfrm flipV="1">
          <a:off x="14401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307D5C15-E151-45E7-9B75-CA1CC00613E5}"/>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9BA0A1C2-D4F4-4ACC-9910-129C8DED8ADF}"/>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105591</xdr:rowOff>
    </xdr:to>
    <xdr:cxnSp macro="">
      <xdr:nvCxnSpPr>
        <xdr:cNvPr id="331" name="直線コネクタ 330">
          <a:extLst>
            <a:ext uri="{FF2B5EF4-FFF2-40B4-BE49-F238E27FC236}">
              <a16:creationId xmlns:a16="http://schemas.microsoft.com/office/drawing/2014/main" id="{94CE9458-1395-4A74-9A5F-3542638AB69D}"/>
            </a:ext>
          </a:extLst>
        </xdr:cNvPr>
        <xdr:cNvCxnSpPr/>
      </xdr:nvCxnSpPr>
      <xdr:spPr>
        <a:xfrm>
          <a:off x="13512800" y="105019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A8D546B3-18F0-42BD-A3DC-5E41E9D13D7B}"/>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DEED37AA-15DF-4477-B1A4-2470BFFC5A2C}"/>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844EC947-5662-4E98-BCCB-DF8469889E4C}"/>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BDDAE3BF-AE7F-43AC-9A49-0A4CE3C84E3F}"/>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CFBDA69-2C1B-43B6-82C7-C81933193B2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A24590B-0A17-448E-9373-676EF707E65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B595C4E-C0DE-4F91-B8B7-34596005DA2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2D90B69-9E6E-45CF-B85C-980497CB928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FB819EA-38E2-47DE-BC42-18E5307857B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1" name="楕円 340">
          <a:extLst>
            <a:ext uri="{FF2B5EF4-FFF2-40B4-BE49-F238E27FC236}">
              <a16:creationId xmlns:a16="http://schemas.microsoft.com/office/drawing/2014/main" id="{61E7037F-6F00-4B25-AFFE-F4199183DE0E}"/>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119578</xdr:rowOff>
    </xdr:from>
    <xdr:ext cx="762000" cy="259045"/>
    <xdr:sp macro="" textlink="">
      <xdr:nvSpPr>
        <xdr:cNvPr id="342" name="定員管理の状況該当値テキスト">
          <a:extLst>
            <a:ext uri="{FF2B5EF4-FFF2-40B4-BE49-F238E27FC236}">
              <a16:creationId xmlns:a16="http://schemas.microsoft.com/office/drawing/2014/main" id="{E5725683-D60F-4E7C-BB48-84E239C6AE57}"/>
            </a:ext>
          </a:extLst>
        </xdr:cNvPr>
        <xdr:cNvSpPr txBox="1"/>
      </xdr:nvSpPr>
      <xdr:spPr>
        <a:xfrm>
          <a:off x="17106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a:extLst>
            <a:ext uri="{FF2B5EF4-FFF2-40B4-BE49-F238E27FC236}">
              <a16:creationId xmlns:a16="http://schemas.microsoft.com/office/drawing/2014/main" id="{2E6AE0BB-7D3D-4468-8A7C-F18DCAD3BE62}"/>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4" name="テキスト ボックス 343">
          <a:extLst>
            <a:ext uri="{FF2B5EF4-FFF2-40B4-BE49-F238E27FC236}">
              <a16:creationId xmlns:a16="http://schemas.microsoft.com/office/drawing/2014/main" id="{B4B68737-A3BD-4CD6-9A5E-F6897805DC8E}"/>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5" name="楕円 344">
          <a:extLst>
            <a:ext uri="{FF2B5EF4-FFF2-40B4-BE49-F238E27FC236}">
              <a16:creationId xmlns:a16="http://schemas.microsoft.com/office/drawing/2014/main" id="{F5984EF1-70CA-41F5-9502-C7EB95BB1DCE}"/>
            </a:ext>
          </a:extLst>
        </xdr:cNvPr>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163121</xdr:rowOff>
    </xdr:from>
    <xdr:ext cx="762000" cy="259045"/>
    <xdr:sp macro="" textlink="">
      <xdr:nvSpPr>
        <xdr:cNvPr id="346" name="テキスト ボックス 345">
          <a:extLst>
            <a:ext uri="{FF2B5EF4-FFF2-40B4-BE49-F238E27FC236}">
              <a16:creationId xmlns:a16="http://schemas.microsoft.com/office/drawing/2014/main" id="{28FFA7E3-FC20-4910-8F67-747811D5047A}"/>
            </a:ext>
          </a:extLst>
        </xdr:cNvPr>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7" name="楕円 346">
          <a:extLst>
            <a:ext uri="{FF2B5EF4-FFF2-40B4-BE49-F238E27FC236}">
              <a16:creationId xmlns:a16="http://schemas.microsoft.com/office/drawing/2014/main" id="{9D97BB76-71B3-4600-9A2D-6B4157459272}"/>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8" name="テキスト ボックス 347">
          <a:extLst>
            <a:ext uri="{FF2B5EF4-FFF2-40B4-BE49-F238E27FC236}">
              <a16:creationId xmlns:a16="http://schemas.microsoft.com/office/drawing/2014/main" id="{7FC93C36-3578-467E-9D30-FC85E6B8945D}"/>
            </a:ext>
          </a:extLst>
        </xdr:cNvPr>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9" name="楕円 348">
          <a:extLst>
            <a:ext uri="{FF2B5EF4-FFF2-40B4-BE49-F238E27FC236}">
              <a16:creationId xmlns:a16="http://schemas.microsoft.com/office/drawing/2014/main" id="{2BFF91E3-7336-4539-94E9-A6FE467A0B92}"/>
            </a:ext>
          </a:extLst>
        </xdr:cNvPr>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50" name="テキスト ボックス 349">
          <a:extLst>
            <a:ext uri="{FF2B5EF4-FFF2-40B4-BE49-F238E27FC236}">
              <a16:creationId xmlns:a16="http://schemas.microsoft.com/office/drawing/2014/main" id="{5BCCA75B-1877-4576-9845-063B89C35074}"/>
            </a:ext>
          </a:extLst>
        </xdr:cNvPr>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2A590D1E-31DE-4B8B-886B-15B0BCC83C5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A1449425-97A8-419F-A9A7-E2DC6AF12B0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79585658-9AA4-407A-B7F6-4C9E28DC398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D1A9ADAB-A172-41EA-9059-F6706FBE8FB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A4E9F30A-1E2D-4E54-ACC9-94798015C2F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F0E3FF2-3335-48A0-95BD-23B0D824778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319DE2C5-9669-4D6F-9E22-88B84C37A1B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D1E23F00-AEA8-4ABD-B38B-A4B54E64C50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50AA9E1-FF72-4FB0-8644-DD0E9B88957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F0B6DA80-688C-45C0-8D30-56D27B0E58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38841A22-331B-42B7-B343-CD34D6B5272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6E00FBDF-D75F-469A-9586-76CAEB81755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E10D24AB-6F30-4213-A11A-B9EFF58EDA9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標準財政規模の減等により、単年度では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か年平均では、令和元年度と令和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年度の差により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本庁舎建設事業債の償還等により、しばらくは高水準で公債費が推移する見込みであり、建設地方債等の発行を適切にコントロールし、後年度の負担軽減に努める。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739B9FFE-A4F0-42A0-B54F-8A37F21E5DA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804CE213-DE32-4A26-8928-B281805ED78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9AB431DC-4C80-4943-A5CC-9E3A6E06F79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2D2248BF-BCBA-4F55-89C3-4B38DA6C407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B1F3183C-AD4E-436A-93FF-4232EDED860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24D355FC-C7D3-4913-AB26-4F857C60101A}"/>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DDDAD923-4605-4E72-8699-07E2F9FD6438}"/>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EA96AF35-B0CF-4FE8-B409-9210F7E781AE}"/>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B76511F0-1711-4108-87DC-094822FF35E7}"/>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CC9445EA-1646-4227-9334-9CFC442B8BD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62EE5C71-2EC2-4B03-A246-B74F97C138A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81B3F3C6-3944-4A4B-983F-EEA5A659F63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888C4AB0-0357-4525-9865-A538ED3BEB3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495FA91-44AC-46C4-9397-4D6ADE13FB1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B520EFB-0D59-4BF5-B753-A4498B1602F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2FCAB29-8CBE-4DF8-B0FB-EA21CA3F182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529CC31D-17B0-4DD5-8615-01561C56C267}"/>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96ECAFBC-F4C8-46F6-8D53-4AB9F9947A03}"/>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6CDC81DF-19CF-41D4-A0FB-3DF04FB329A9}"/>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1FB61BA9-2037-4D8D-82D2-9B2EFDB0799D}"/>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ABE208A8-E686-42E6-9C04-3B5FCEA0570E}"/>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80131</xdr:rowOff>
    </xdr:from>
    <xdr:to>
      <xdr:col>81</xdr:col>
      <xdr:colOff>44450</xdr:colOff>
      <xdr:row>39</xdr:row>
      <xdr:rowOff>91622</xdr:rowOff>
    </xdr:to>
    <xdr:cxnSp macro="">
      <xdr:nvCxnSpPr>
        <xdr:cNvPr id="385" name="直線コネクタ 384">
          <a:extLst>
            <a:ext uri="{FF2B5EF4-FFF2-40B4-BE49-F238E27FC236}">
              <a16:creationId xmlns:a16="http://schemas.microsoft.com/office/drawing/2014/main" id="{C70B201D-DF47-4E28-9FCE-1E7AED631EEC}"/>
            </a:ext>
          </a:extLst>
        </xdr:cNvPr>
        <xdr:cNvCxnSpPr/>
      </xdr:nvCxnSpPr>
      <xdr:spPr>
        <a:xfrm flipV="1">
          <a:off x="16179800" y="67666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C9738E6C-1DC2-473F-A619-E761C631BFA9}"/>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2C3FBE2A-0899-4A42-BEC8-2CD93AF22B83}"/>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4C58E766-53A7-4084-8057-5B4D3FCBB021}"/>
            </a:ext>
          </a:extLst>
        </xdr:cNvPr>
        <xdr:cNvCxnSpPr/>
      </xdr:nvCxnSpPr>
      <xdr:spPr>
        <a:xfrm flipV="1">
          <a:off x="15290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54EB01BB-EAEE-46F8-9A07-2944DC15A86F}"/>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AC8D3382-5888-450B-89EF-8726D478E6C8}"/>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46567</xdr:rowOff>
    </xdr:to>
    <xdr:cxnSp macro="">
      <xdr:nvCxnSpPr>
        <xdr:cNvPr id="391" name="直線コネクタ 390">
          <a:extLst>
            <a:ext uri="{FF2B5EF4-FFF2-40B4-BE49-F238E27FC236}">
              <a16:creationId xmlns:a16="http://schemas.microsoft.com/office/drawing/2014/main" id="{069BE7F7-97DD-4B1F-905F-F66752A3C899}"/>
            </a:ext>
          </a:extLst>
        </xdr:cNvPr>
        <xdr:cNvCxnSpPr/>
      </xdr:nvCxnSpPr>
      <xdr:spPr>
        <a:xfrm flipV="1">
          <a:off x="14401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6ACB9A7B-4C8A-47AB-BDDB-8715EA8BC036}"/>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ED0220CF-406C-4777-9CB8-0EC5ED7DCFBA}"/>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24493</xdr:rowOff>
    </xdr:to>
    <xdr:cxnSp macro="">
      <xdr:nvCxnSpPr>
        <xdr:cNvPr id="394" name="直線コネクタ 393">
          <a:extLst>
            <a:ext uri="{FF2B5EF4-FFF2-40B4-BE49-F238E27FC236}">
              <a16:creationId xmlns:a16="http://schemas.microsoft.com/office/drawing/2014/main" id="{670947A4-FBBC-4227-AFA4-2C6BC22DB937}"/>
            </a:ext>
          </a:extLst>
        </xdr:cNvPr>
        <xdr:cNvCxnSpPr/>
      </xdr:nvCxnSpPr>
      <xdr:spPr>
        <a:xfrm flipV="1">
          <a:off x="13512800" y="69045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2737ED79-57D7-4D5D-97D4-DA988B129236}"/>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D7DA8430-85C1-4385-A500-DE0BC26529EF}"/>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C7256ABB-E9B0-407B-8820-222E7FB38831}"/>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FA04F78A-C737-40D0-BEFF-D1BC68C023D6}"/>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5448DAD-6B51-46DC-83F1-944CDBA99BD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32723FE-E2E2-440C-917B-F53FFC33132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185A5B0-CCB6-4D87-832E-5EA50E381A1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C9AABE3-9974-4ED1-B8EC-750D95DD361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C017B86-1DE3-4B1F-8727-A2F71855CB7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404" name="楕円 403">
          <a:extLst>
            <a:ext uri="{FF2B5EF4-FFF2-40B4-BE49-F238E27FC236}">
              <a16:creationId xmlns:a16="http://schemas.microsoft.com/office/drawing/2014/main" id="{B01F229C-FDA4-4357-BFC8-5A25F040F232}"/>
            </a:ext>
          </a:extLst>
        </xdr:cNvPr>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405" name="公債費負担の状況該当値テキスト">
          <a:extLst>
            <a:ext uri="{FF2B5EF4-FFF2-40B4-BE49-F238E27FC236}">
              <a16:creationId xmlns:a16="http://schemas.microsoft.com/office/drawing/2014/main" id="{63BD96E2-1CB4-4743-B66E-EC450649F092}"/>
            </a:ext>
          </a:extLst>
        </xdr:cNvPr>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a:extLst>
            <a:ext uri="{FF2B5EF4-FFF2-40B4-BE49-F238E27FC236}">
              <a16:creationId xmlns:a16="http://schemas.microsoft.com/office/drawing/2014/main" id="{7C81CAB7-B4EC-4717-BE0A-6BF9F4F75305}"/>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a:extLst>
            <a:ext uri="{FF2B5EF4-FFF2-40B4-BE49-F238E27FC236}">
              <a16:creationId xmlns:a16="http://schemas.microsoft.com/office/drawing/2014/main" id="{958208AE-19D2-4C9A-BD75-5B3F22E82AC8}"/>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46D4B496-629F-4120-A19B-D1D736769756}"/>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7BD1B000-2E7E-46C9-9A62-63A4A8D89582}"/>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0" name="楕円 409">
          <a:extLst>
            <a:ext uri="{FF2B5EF4-FFF2-40B4-BE49-F238E27FC236}">
              <a16:creationId xmlns:a16="http://schemas.microsoft.com/office/drawing/2014/main" id="{01371C36-A80F-425C-B93A-11C424D79C3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11" name="テキスト ボックス 410">
          <a:extLst>
            <a:ext uri="{FF2B5EF4-FFF2-40B4-BE49-F238E27FC236}">
              <a16:creationId xmlns:a16="http://schemas.microsoft.com/office/drawing/2014/main" id="{EC54897F-1000-41A4-BA72-1A97F56F4317}"/>
            </a:ext>
          </a:extLst>
        </xdr:cNvPr>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2" name="楕円 411">
          <a:extLst>
            <a:ext uri="{FF2B5EF4-FFF2-40B4-BE49-F238E27FC236}">
              <a16:creationId xmlns:a16="http://schemas.microsoft.com/office/drawing/2014/main" id="{033409BA-4922-4772-8B41-165CAAAC588D}"/>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3" name="テキスト ボックス 412">
          <a:extLst>
            <a:ext uri="{FF2B5EF4-FFF2-40B4-BE49-F238E27FC236}">
              <a16:creationId xmlns:a16="http://schemas.microsoft.com/office/drawing/2014/main" id="{ED4281F0-0A96-4933-8500-FE1D82E08D0A}"/>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D30DF3CA-D635-49E3-95CD-C86C3FE748C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A8B5CE9-BEC5-4A9C-8214-33B99380905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722F1702-5232-4A1E-AC1A-B640F23114B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79A7898-18E5-47BA-8C19-451F5B4252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E6D45E4-681D-4A1A-AB2C-9221A9D0B4E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CC98032-08C6-4951-9050-DF6DE57C48E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3928452E-F3D0-47C9-9D87-94947A442E0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6EB5769-7AC8-473E-A874-4015B311C23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E50B47E7-D3B3-4A0F-A5BC-0955321D3FF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B0A286A6-02ED-489F-BBA5-1A9D2F8FD00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EFA736E-DA97-47C8-890B-BB2E7A320F7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F3B4100-B776-4105-AD93-541FA50CD51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4D9C363-168B-4610-BAE2-263F694C15C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地方債現在高の減等により前年度より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今後、建設地方債等の増により一時的に市債残高の増が見込まれているが、後世への負担軽減に留意し、地方債残高の縮減に努める。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8D209373-BFA9-4B1B-99C0-C9AEF4ED727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965DF8E-3605-4D74-A552-63033754CBC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9E3FEC3-B7B1-47E0-AFD4-5633E874627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852FD9D9-FF78-41FA-B4BC-92C74406886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BDEFADEE-A38B-493D-8069-E8E2256E328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7C06D457-5A75-4B75-BD3C-538809D0872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F91AB12-FAB5-4B15-A2B8-D5832C636025}"/>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CF0CBE27-35CD-4921-A0F1-C4D7F8754EF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727561EB-62BD-42D1-8C30-BD7F091045B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AFD02C9E-7707-4998-8053-B092586B348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5BD50A99-1871-4AF8-BFD0-13229CD1888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579D200D-DE95-4491-8847-4A51AD690D3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B16DC69E-6E0F-4089-B694-A3BAD70C431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5157955E-F43D-4748-9453-8E656B0BC94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99F3CBEA-0F28-4BA3-8919-C612892D631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1F6CDE48-FFC9-4F3E-A51A-48B31C7359F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6434B9C5-65FA-47D0-A7AA-36BD6B8B101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B2CF81DB-7E9E-4973-8472-09FC10DC435C}"/>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F9E00AF6-2FDD-4781-8F56-BAD78FC3D9E6}"/>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F8171D23-49E6-4E76-984F-12C3B4871922}"/>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1BEC365C-1BD5-4E17-9391-6354CC2A01A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EAF2211D-9915-4379-A6F2-09FF406173F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26761</xdr:rowOff>
    </xdr:from>
    <xdr:to>
      <xdr:col>81</xdr:col>
      <xdr:colOff>44450</xdr:colOff>
      <xdr:row>16</xdr:row>
      <xdr:rowOff>33655</xdr:rowOff>
    </xdr:to>
    <xdr:cxnSp macro="">
      <xdr:nvCxnSpPr>
        <xdr:cNvPr id="449" name="直線コネクタ 448">
          <a:extLst>
            <a:ext uri="{FF2B5EF4-FFF2-40B4-BE49-F238E27FC236}">
              <a16:creationId xmlns:a16="http://schemas.microsoft.com/office/drawing/2014/main" id="{6F9A6848-21B7-4686-A906-B391740BE86F}"/>
            </a:ext>
          </a:extLst>
        </xdr:cNvPr>
        <xdr:cNvCxnSpPr/>
      </xdr:nvCxnSpPr>
      <xdr:spPr>
        <a:xfrm flipV="1">
          <a:off x="16179800" y="276996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A914F25A-3B7A-4695-AB8A-0BEEB22772EB}"/>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19E570E9-C959-4445-988C-54B6E238AEFF}"/>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16</xdr:row>
      <xdr:rowOff>33655</xdr:rowOff>
    </xdr:to>
    <xdr:cxnSp macro="">
      <xdr:nvCxnSpPr>
        <xdr:cNvPr id="452" name="直線コネクタ 451">
          <a:extLst>
            <a:ext uri="{FF2B5EF4-FFF2-40B4-BE49-F238E27FC236}">
              <a16:creationId xmlns:a16="http://schemas.microsoft.com/office/drawing/2014/main" id="{F7517202-BD42-4918-82C4-6CEB60E8F6FD}"/>
            </a:ext>
          </a:extLst>
        </xdr:cNvPr>
        <xdr:cNvCxnSpPr/>
      </xdr:nvCxnSpPr>
      <xdr:spPr>
        <a:xfrm>
          <a:off x="15290800" y="273721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D43369D1-A9B8-40EE-BF2C-2B6FB34027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B7F4276B-2D3F-49FD-A544-35460CF908D2}"/>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165463</xdr:rowOff>
    </xdr:from>
    <xdr:to>
      <xdr:col>72</xdr:col>
      <xdr:colOff>203200</xdr:colOff>
      <xdr:row>16</xdr:row>
      <xdr:rowOff>62956</xdr:rowOff>
    </xdr:to>
    <xdr:cxnSp macro="">
      <xdr:nvCxnSpPr>
        <xdr:cNvPr id="455" name="直線コネクタ 454">
          <a:extLst>
            <a:ext uri="{FF2B5EF4-FFF2-40B4-BE49-F238E27FC236}">
              <a16:creationId xmlns:a16="http://schemas.microsoft.com/office/drawing/2014/main" id="{C21BFFE8-8A09-4214-8AE6-98EF89C45B8C}"/>
            </a:ext>
          </a:extLst>
        </xdr:cNvPr>
        <xdr:cNvCxnSpPr/>
      </xdr:nvCxnSpPr>
      <xdr:spPr>
        <a:xfrm flipV="1">
          <a:off x="14401800" y="273721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E34348C8-6BC1-4736-A300-C09790B7BC47}"/>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B472C392-1C0E-4564-B209-899DF87579E1}"/>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16</xdr:row>
      <xdr:rowOff>62956</xdr:rowOff>
    </xdr:to>
    <xdr:cxnSp macro="">
      <xdr:nvCxnSpPr>
        <xdr:cNvPr id="458" name="直線コネクタ 457">
          <a:extLst>
            <a:ext uri="{FF2B5EF4-FFF2-40B4-BE49-F238E27FC236}">
              <a16:creationId xmlns:a16="http://schemas.microsoft.com/office/drawing/2014/main" id="{B12657F2-8104-4609-A6DB-FC64DF0F431B}"/>
            </a:ext>
          </a:extLst>
        </xdr:cNvPr>
        <xdr:cNvCxnSpPr/>
      </xdr:nvCxnSpPr>
      <xdr:spPr>
        <a:xfrm>
          <a:off x="13512800" y="2680335"/>
          <a:ext cx="8890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AF318BD1-547D-4F44-A8EB-438C4826C0F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C2C2CF61-D467-42D2-A4C5-74585FB274B2}"/>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6E7F687C-AF4C-4BF1-AACB-E7DD1417C5CB}"/>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E691E595-8F74-4C93-A211-89095AECF98A}"/>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08763AB-BB50-4DC6-BDC2-590BCB7D29D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FC660194-FFA3-4203-A706-1A409BE9EA1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E47285CD-2A9A-4413-B727-1754D7BB437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2B7F68E-EC05-49FF-A028-24CCE2925A3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692C6261-9E60-4655-AF67-AD02CEE51D1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147411</xdr:rowOff>
    </xdr:from>
    <xdr:to>
      <xdr:col>81</xdr:col>
      <xdr:colOff>95250</xdr:colOff>
      <xdr:row>16</xdr:row>
      <xdr:rowOff>77561</xdr:rowOff>
    </xdr:to>
    <xdr:sp macro="" textlink="">
      <xdr:nvSpPr>
        <xdr:cNvPr id="468" name="楕円 467">
          <a:extLst>
            <a:ext uri="{FF2B5EF4-FFF2-40B4-BE49-F238E27FC236}">
              <a16:creationId xmlns:a16="http://schemas.microsoft.com/office/drawing/2014/main" id="{F9BB0521-533E-4502-A764-B09E71B0B988}"/>
            </a:ext>
          </a:extLst>
        </xdr:cNvPr>
        <xdr:cNvSpPr/>
      </xdr:nvSpPr>
      <xdr:spPr>
        <a:xfrm>
          <a:off x="169672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119488</xdr:rowOff>
    </xdr:from>
    <xdr:ext cx="762000" cy="259045"/>
    <xdr:sp macro="" textlink="">
      <xdr:nvSpPr>
        <xdr:cNvPr id="469" name="将来負担の状況該当値テキスト">
          <a:extLst>
            <a:ext uri="{FF2B5EF4-FFF2-40B4-BE49-F238E27FC236}">
              <a16:creationId xmlns:a16="http://schemas.microsoft.com/office/drawing/2014/main" id="{84DCF2DF-4C32-4618-9F96-B8BE1FC56438}"/>
            </a:ext>
          </a:extLst>
        </xdr:cNvPr>
        <xdr:cNvSpPr txBox="1"/>
      </xdr:nvSpPr>
      <xdr:spPr>
        <a:xfrm>
          <a:off x="17106900" y="269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154305</xdr:rowOff>
    </xdr:from>
    <xdr:to>
      <xdr:col>77</xdr:col>
      <xdr:colOff>95250</xdr:colOff>
      <xdr:row>16</xdr:row>
      <xdr:rowOff>84455</xdr:rowOff>
    </xdr:to>
    <xdr:sp macro="" textlink="">
      <xdr:nvSpPr>
        <xdr:cNvPr id="470" name="楕円 469">
          <a:extLst>
            <a:ext uri="{FF2B5EF4-FFF2-40B4-BE49-F238E27FC236}">
              <a16:creationId xmlns:a16="http://schemas.microsoft.com/office/drawing/2014/main" id="{9989EB88-88B1-43FA-8AE6-A55A7B6328FB}"/>
            </a:ext>
          </a:extLst>
        </xdr:cNvPr>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69232</xdr:rowOff>
    </xdr:from>
    <xdr:ext cx="736600" cy="259045"/>
    <xdr:sp macro="" textlink="">
      <xdr:nvSpPr>
        <xdr:cNvPr id="471" name="テキスト ボックス 470">
          <a:extLst>
            <a:ext uri="{FF2B5EF4-FFF2-40B4-BE49-F238E27FC236}">
              <a16:creationId xmlns:a16="http://schemas.microsoft.com/office/drawing/2014/main" id="{C9C5BC67-1FBB-48D5-834F-E9380EA6F4B6}"/>
            </a:ext>
          </a:extLst>
        </xdr:cNvPr>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72" name="楕円 471">
          <a:extLst>
            <a:ext uri="{FF2B5EF4-FFF2-40B4-BE49-F238E27FC236}">
              <a16:creationId xmlns:a16="http://schemas.microsoft.com/office/drawing/2014/main" id="{5BAFE4B9-176A-4834-BE4B-630D128D92BE}"/>
            </a:ext>
          </a:extLst>
        </xdr:cNvPr>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73" name="テキスト ボックス 472">
          <a:extLst>
            <a:ext uri="{FF2B5EF4-FFF2-40B4-BE49-F238E27FC236}">
              <a16:creationId xmlns:a16="http://schemas.microsoft.com/office/drawing/2014/main" id="{4C9A0006-BEDD-44CF-A43A-AB42D571ED1B}"/>
            </a:ext>
          </a:extLst>
        </xdr:cNvPr>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12156</xdr:rowOff>
    </xdr:from>
    <xdr:to>
      <xdr:col>68</xdr:col>
      <xdr:colOff>203200</xdr:colOff>
      <xdr:row>16</xdr:row>
      <xdr:rowOff>113756</xdr:rowOff>
    </xdr:to>
    <xdr:sp macro="" textlink="">
      <xdr:nvSpPr>
        <xdr:cNvPr id="474" name="楕円 473">
          <a:extLst>
            <a:ext uri="{FF2B5EF4-FFF2-40B4-BE49-F238E27FC236}">
              <a16:creationId xmlns:a16="http://schemas.microsoft.com/office/drawing/2014/main" id="{DB57EE77-75B6-494A-9743-CB9B24F296D8}"/>
            </a:ext>
          </a:extLst>
        </xdr:cNvPr>
        <xdr:cNvSpPr/>
      </xdr:nvSpPr>
      <xdr:spPr>
        <a:xfrm>
          <a:off x="14351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98533</xdr:rowOff>
    </xdr:from>
    <xdr:ext cx="762000" cy="259045"/>
    <xdr:sp macro="" textlink="">
      <xdr:nvSpPr>
        <xdr:cNvPr id="475" name="テキスト ボックス 474">
          <a:extLst>
            <a:ext uri="{FF2B5EF4-FFF2-40B4-BE49-F238E27FC236}">
              <a16:creationId xmlns:a16="http://schemas.microsoft.com/office/drawing/2014/main" id="{84757165-97FE-4AF6-AFC0-02A18CF2052F}"/>
            </a:ext>
          </a:extLst>
        </xdr:cNvPr>
        <xdr:cNvSpPr txBox="1"/>
      </xdr:nvSpPr>
      <xdr:spPr>
        <a:xfrm>
          <a:off x="14020800" y="284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76" name="楕円 475">
          <a:extLst>
            <a:ext uri="{FF2B5EF4-FFF2-40B4-BE49-F238E27FC236}">
              <a16:creationId xmlns:a16="http://schemas.microsoft.com/office/drawing/2014/main" id="{9058FEA2-3EA5-4E71-91E0-D283C6147435}"/>
            </a:ext>
          </a:extLst>
        </xdr:cNvPr>
        <xdr:cNvSpPr/>
      </xdr:nvSpPr>
      <xdr:spPr>
        <a:xfrm>
          <a:off x="13462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144162</xdr:rowOff>
    </xdr:from>
    <xdr:ext cx="762000" cy="259045"/>
    <xdr:sp macro="" textlink="">
      <xdr:nvSpPr>
        <xdr:cNvPr id="477" name="テキスト ボックス 476">
          <a:extLst>
            <a:ext uri="{FF2B5EF4-FFF2-40B4-BE49-F238E27FC236}">
              <a16:creationId xmlns:a16="http://schemas.microsoft.com/office/drawing/2014/main" id="{9A965AE7-9B06-4206-B3B1-7E325090AE49}"/>
            </a:ext>
          </a:extLst>
        </xdr:cNvPr>
        <xdr:cNvSpPr txBox="1"/>
      </xdr:nvSpPr>
      <xdr:spPr>
        <a:xfrm>
          <a:off x="13131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160,353
158,212
286.65
75,518,343
72,856,043
1,943,850
37,081,244
66,250,295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ポイント下回っている。これは、職員数が類似団体と比較して少ないためである。今後も市民サービスの維持、充実に配慮しながら職員数の適正化に努める。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ポイント下回っている。これは、経費節減努力によるものであるが、義務的経費（公債費、扶助費等）の比率が高く、物件費等に十分に経費が回せていないとも言える。</a:t>
          </a:r>
        </a:p>
        <a:p>
          <a:r>
            <a:rPr kumimoji="1" lang="ja-JP" altLang="en-US" sz="1300">
              <a:latin typeface="ＭＳ Ｐゴシック" panose="020B0600070205080204" pitchFamily="50" charset="-128"/>
              <a:ea typeface="ＭＳ Ｐゴシック" panose="020B0600070205080204" pitchFamily="50" charset="-128"/>
            </a:rPr>
            <a:t>　今後、委託化を進めていくと増加していく費目であるため、バランスを取りながら全体としてのコスト低減に努める。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1015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14</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10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987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81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47642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ポイント上回っている。サービス水準の維持に留意しながら、資格審査の適正化及び健康・生きがいづくりや雇用の場・機会の創出など、医療費の軽減、自立促進などにつながる施策の推進を図る。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9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これは、特別会計への繰出金の割合が大きいことによるものであり、今後、特別会計のサービス水準に留意しつつ、健康・生きがいづくりなどによる医療費の軽減など一層の経費節減に努め、普通会計からの繰出金の増加を抑制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12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12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120650</xdr:rowOff>
    </xdr:from>
    <xdr:to>
      <xdr:col>73</xdr:col>
      <xdr:colOff>180975</xdr:colOff>
      <xdr:row>61</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82550</xdr:rowOff>
    </xdr:from>
    <xdr:to>
      <xdr:col>69</xdr:col>
      <xdr:colOff>92075</xdr:colOff>
      <xdr:row>61</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54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69850</xdr:rowOff>
    </xdr:from>
    <xdr:to>
      <xdr:col>69</xdr:col>
      <xdr:colOff>142875</xdr:colOff>
      <xdr:row>62</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年度に消防一部事務組合設立に伴い、人件費が補助費等へ振り替えられたことにより、高水準で推移している。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行政の受け持つべき分野、経費負担の在り方等について、検討するとともに、補助金等の交付の見直し（廃止）を行い、経費節減に努める。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167822</xdr:rowOff>
    </xdr:from>
    <xdr:to>
      <xdr:col>78</xdr:col>
      <xdr:colOff>69850</xdr:colOff>
      <xdr:row>38</xdr:row>
      <xdr:rowOff>18143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72572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11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39915</xdr:rowOff>
    </xdr:from>
    <xdr:to>
      <xdr:col>69</xdr:col>
      <xdr:colOff>92075</xdr:colOff>
      <xdr:row>38</xdr:row>
      <xdr:rowOff>72572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160565</xdr:rowOff>
    </xdr:from>
    <xdr:to>
      <xdr:col>65</xdr:col>
      <xdr:colOff>53975</xdr:colOff>
      <xdr:row>38</xdr:row>
      <xdr:rowOff>90715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75492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ポイント上回っている。本庁舎建設事業債の償還等により、しばらくは高水準で推移する見込みであり、建設地方債等の発行を適切にコントロールし、後年度の負担軽減に努める。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29029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760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100874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7600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78</xdr:row>
      <xdr:rowOff>159657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739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40458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32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50074</xdr:rowOff>
    </xdr:from>
    <xdr:to>
      <xdr:col>15</xdr:col>
      <xdr:colOff>149225</xdr:colOff>
      <xdr:row>78</xdr:row>
      <xdr:rowOff>151674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136451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ポイント上回っているものの、公債費以外の経常収支比率では下回る結果となっていることから、本市の財政における公債費負担の大きさがわかる。今後も、行財政改革を進め、経常収支比率の改善を図る。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91622</xdr:rowOff>
    </xdr:from>
    <xdr:to>
      <xdr:col>82</xdr:col>
      <xdr:colOff>107950</xdr:colOff>
      <xdr:row>77</xdr:row>
      <xdr:rowOff>48079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607472"/>
          <a:ext cx="8382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91622</xdr:rowOff>
    </xdr:from>
    <xdr:to>
      <xdr:col>78</xdr:col>
      <xdr:colOff>69850</xdr:colOff>
      <xdr:row>76</xdr:row>
      <xdr:rowOff>99786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607472"/>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34471</xdr:rowOff>
    </xdr:from>
    <xdr:to>
      <xdr:col>73</xdr:col>
      <xdr:colOff>180975</xdr:colOff>
      <xdr:row>76</xdr:row>
      <xdr:rowOff>99786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64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86178</xdr:rowOff>
    </xdr:from>
    <xdr:to>
      <xdr:col>69</xdr:col>
      <xdr:colOff>92075</xdr:colOff>
      <xdr:row>76</xdr:row>
      <xdr:rowOff>34471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44928"/>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168729</xdr:rowOff>
    </xdr:from>
    <xdr:to>
      <xdr:col>82</xdr:col>
      <xdr:colOff>158750</xdr:colOff>
      <xdr:row>77</xdr:row>
      <xdr:rowOff>98879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13806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40822</xdr:rowOff>
    </xdr:from>
    <xdr:to>
      <xdr:col>78</xdr:col>
      <xdr:colOff>120650</xdr:colOff>
      <xdr:row>73</xdr:row>
      <xdr:rowOff>142422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152599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48986</xdr:rowOff>
    </xdr:from>
    <xdr:to>
      <xdr:col>74</xdr:col>
      <xdr:colOff>31750</xdr:colOff>
      <xdr:row>76</xdr:row>
      <xdr:rowOff>150586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160762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155121</xdr:rowOff>
    </xdr:from>
    <xdr:to>
      <xdr:col>69</xdr:col>
      <xdr:colOff>142875</xdr:colOff>
      <xdr:row>76</xdr:row>
      <xdr:rowOff>85271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95449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147155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143192</xdr:rowOff>
    </xdr:from>
    <xdr:to>
      <xdr:col>29</xdr:col>
      <xdr:colOff>127000</xdr:colOff>
      <xdr:row>16</xdr:row>
      <xdr:rowOff>33693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2567"/>
          <a:ext cx="6477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33693</xdr:rowOff>
    </xdr:from>
    <xdr:to>
      <xdr:col>26</xdr:col>
      <xdr:colOff>50800</xdr:colOff>
      <xdr:row>16</xdr:row>
      <xdr:rowOff>69698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4518"/>
          <a:ext cx="698500" cy="3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69698</xdr:rowOff>
    </xdr:from>
    <xdr:to>
      <xdr:col>22</xdr:col>
      <xdr:colOff>114300</xdr:colOff>
      <xdr:row>16</xdr:row>
      <xdr:rowOff>154203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0523"/>
          <a:ext cx="698500" cy="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154203</xdr:rowOff>
    </xdr:from>
    <xdr:to>
      <xdr:col>18</xdr:col>
      <xdr:colOff>177800</xdr:colOff>
      <xdr:row>17</xdr:row>
      <xdr:rowOff>9652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5028"/>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92392</xdr:rowOff>
    </xdr:from>
    <xdr:to>
      <xdr:col>29</xdr:col>
      <xdr:colOff>177800</xdr:colOff>
      <xdr:row>16</xdr:row>
      <xdr:rowOff>22542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108919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154343</xdr:rowOff>
    </xdr:from>
    <xdr:to>
      <xdr:col>26</xdr:col>
      <xdr:colOff>101600</xdr:colOff>
      <xdr:row>16</xdr:row>
      <xdr:rowOff>84493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18898</xdr:rowOff>
    </xdr:from>
    <xdr:to>
      <xdr:col>22</xdr:col>
      <xdr:colOff>165100</xdr:colOff>
      <xdr:row>16</xdr:row>
      <xdr:rowOff>120498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9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103403</xdr:rowOff>
    </xdr:from>
    <xdr:to>
      <xdr:col>19</xdr:col>
      <xdr:colOff>38100</xdr:colOff>
      <xdr:row>17</xdr:row>
      <xdr:rowOff>33553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43730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130302</xdr:rowOff>
    </xdr:from>
    <xdr:to>
      <xdr:col>15</xdr:col>
      <xdr:colOff>101600</xdr:colOff>
      <xdr:row>17</xdr:row>
      <xdr:rowOff>60452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70629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25006</xdr:rowOff>
    </xdr:from>
    <xdr:to>
      <xdr:col>29</xdr:col>
      <xdr:colOff>127000</xdr:colOff>
      <xdr:row>36</xdr:row>
      <xdr:rowOff>26721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78256"/>
          <a:ext cx="6477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26188</xdr:rowOff>
    </xdr:from>
    <xdr:to>
      <xdr:col>26</xdr:col>
      <xdr:colOff>50800</xdr:colOff>
      <xdr:row>36</xdr:row>
      <xdr:rowOff>26721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943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432</xdr:rowOff>
    </xdr:from>
    <xdr:to>
      <xdr:col>22</xdr:col>
      <xdr:colOff>114300</xdr:colOff>
      <xdr:row>36</xdr:row>
      <xdr:rowOff>26188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53682"/>
          <a:ext cx="6985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312395</xdr:rowOff>
    </xdr:from>
    <xdr:to>
      <xdr:col>18</xdr:col>
      <xdr:colOff>177800</xdr:colOff>
      <xdr:row>36</xdr:row>
      <xdr:rowOff>432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2745"/>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317106</xdr:rowOff>
    </xdr:from>
    <xdr:to>
      <xdr:col>29</xdr:col>
      <xdr:colOff>177800</xdr:colOff>
      <xdr:row>36</xdr:row>
      <xdr:rowOff>75806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289183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318821</xdr:rowOff>
    </xdr:from>
    <xdr:to>
      <xdr:col>26</xdr:col>
      <xdr:colOff>101600</xdr:colOff>
      <xdr:row>36</xdr:row>
      <xdr:rowOff>77521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62298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318288</xdr:rowOff>
    </xdr:from>
    <xdr:to>
      <xdr:col>22</xdr:col>
      <xdr:colOff>165100</xdr:colOff>
      <xdr:row>36</xdr:row>
      <xdr:rowOff>76988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61765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292532</xdr:rowOff>
    </xdr:from>
    <xdr:to>
      <xdr:col>19</xdr:col>
      <xdr:colOff>38100</xdr:colOff>
      <xdr:row>36</xdr:row>
      <xdr:rowOff>51232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36009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261595</xdr:rowOff>
    </xdr:from>
    <xdr:to>
      <xdr:col>15</xdr:col>
      <xdr:colOff>101600</xdr:colOff>
      <xdr:row>36</xdr:row>
      <xdr:rowOff>20295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4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160,353
158,212
286.65
75,518,343
72,856,043
1,943,850
37,081,244
66,250,295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54073</xdr:rowOff>
    </xdr:from>
    <xdr:to>
      <xdr:col>24</xdr:col>
      <xdr:colOff>63500</xdr:colOff>
      <xdr:row>36</xdr:row>
      <xdr:rowOff>21514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4823"/>
          <a:ext cx="838200" cy="1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16876</xdr:rowOff>
    </xdr:from>
    <xdr:to>
      <xdr:col>19</xdr:col>
      <xdr:colOff>177800</xdr:colOff>
      <xdr:row>36</xdr:row>
      <xdr:rowOff>21514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9076"/>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16876</xdr:rowOff>
    </xdr:from>
    <xdr:to>
      <xdr:col>15</xdr:col>
      <xdr:colOff>50800</xdr:colOff>
      <xdr:row>36</xdr:row>
      <xdr:rowOff>166642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9076"/>
          <a:ext cx="889000" cy="1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128009</xdr:rowOff>
    </xdr:from>
    <xdr:to>
      <xdr:col>10</xdr:col>
      <xdr:colOff>114300</xdr:colOff>
      <xdr:row>36</xdr:row>
      <xdr:rowOff>166642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00209"/>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3273</xdr:rowOff>
    </xdr:from>
    <xdr:to>
      <xdr:col>24</xdr:col>
      <xdr:colOff>114300</xdr:colOff>
      <xdr:row>35</xdr:row>
      <xdr:rowOff>104873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26150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142164</xdr:rowOff>
    </xdr:from>
    <xdr:to>
      <xdr:col>20</xdr:col>
      <xdr:colOff>38100</xdr:colOff>
      <xdr:row>36</xdr:row>
      <xdr:rowOff>72314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63441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137526</xdr:rowOff>
    </xdr:from>
    <xdr:to>
      <xdr:col>15</xdr:col>
      <xdr:colOff>101600</xdr:colOff>
      <xdr:row>36</xdr:row>
      <xdr:rowOff>67676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58803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115842</xdr:rowOff>
    </xdr:from>
    <xdr:to>
      <xdr:col>10</xdr:col>
      <xdr:colOff>165100</xdr:colOff>
      <xdr:row>37</xdr:row>
      <xdr:rowOff>45992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37119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77209</xdr:rowOff>
    </xdr:from>
    <xdr:to>
      <xdr:col>6</xdr:col>
      <xdr:colOff>38100</xdr:colOff>
      <xdr:row>37</xdr:row>
      <xdr:rowOff>7359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169936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92856</xdr:rowOff>
    </xdr:from>
    <xdr:to>
      <xdr:col>24</xdr:col>
      <xdr:colOff>63500</xdr:colOff>
      <xdr:row>57</xdr:row>
      <xdr:rowOff>53575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4056"/>
          <a:ext cx="8382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53575</xdr:rowOff>
    </xdr:from>
    <xdr:to>
      <xdr:col>19</xdr:col>
      <xdr:colOff>177800</xdr:colOff>
      <xdr:row>57</xdr:row>
      <xdr:rowOff>138938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6225"/>
          <a:ext cx="889000" cy="8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138938</xdr:rowOff>
    </xdr:from>
    <xdr:to>
      <xdr:col>15</xdr:col>
      <xdr:colOff>50800</xdr:colOff>
      <xdr:row>58</xdr:row>
      <xdr:rowOff>120841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1588"/>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120841</xdr:rowOff>
    </xdr:from>
    <xdr:to>
      <xdr:col>10</xdr:col>
      <xdr:colOff>114300</xdr:colOff>
      <xdr:row>59</xdr:row>
      <xdr:rowOff>1130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4941"/>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42056</xdr:rowOff>
    </xdr:from>
    <xdr:to>
      <xdr:col>24</xdr:col>
      <xdr:colOff>114300</xdr:colOff>
      <xdr:row>56</xdr:row>
      <xdr:rowOff>143656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20483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2775</xdr:rowOff>
    </xdr:from>
    <xdr:to>
      <xdr:col>20</xdr:col>
      <xdr:colOff>38100</xdr:colOff>
      <xdr:row>57</xdr:row>
      <xdr:rowOff>104375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88138</xdr:rowOff>
    </xdr:from>
    <xdr:to>
      <xdr:col>15</xdr:col>
      <xdr:colOff>101600</xdr:colOff>
      <xdr:row>58</xdr:row>
      <xdr:rowOff>18288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70041</xdr:rowOff>
    </xdr:from>
    <xdr:to>
      <xdr:col>10</xdr:col>
      <xdr:colOff>165100</xdr:colOff>
      <xdr:row>59</xdr:row>
      <xdr:rowOff>191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162768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121780</xdr:rowOff>
    </xdr:from>
    <xdr:to>
      <xdr:col>6</xdr:col>
      <xdr:colOff>38100</xdr:colOff>
      <xdr:row>59</xdr:row>
      <xdr:rowOff>51930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43057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128818</xdr:rowOff>
    </xdr:from>
    <xdr:to>
      <xdr:col>24</xdr:col>
      <xdr:colOff>63500</xdr:colOff>
      <xdr:row>76</xdr:row>
      <xdr:rowOff>138602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9018"/>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122692</xdr:rowOff>
    </xdr:from>
    <xdr:to>
      <xdr:col>19</xdr:col>
      <xdr:colOff>177800</xdr:colOff>
      <xdr:row>76</xdr:row>
      <xdr:rowOff>128818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289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122692</xdr:rowOff>
    </xdr:from>
    <xdr:to>
      <xdr:col>15</xdr:col>
      <xdr:colOff>50800</xdr:colOff>
      <xdr:row>76</xdr:row>
      <xdr:rowOff>130465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5289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120132</xdr:rowOff>
    </xdr:from>
    <xdr:to>
      <xdr:col>10</xdr:col>
      <xdr:colOff>114300</xdr:colOff>
      <xdr:row>76</xdr:row>
      <xdr:rowOff>130465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5033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87802</xdr:rowOff>
    </xdr:from>
    <xdr:to>
      <xdr:col>24</xdr:col>
      <xdr:colOff>114300</xdr:colOff>
      <xdr:row>77</xdr:row>
      <xdr:rowOff>17952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110679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6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78018</xdr:rowOff>
    </xdr:from>
    <xdr:to>
      <xdr:col>20</xdr:col>
      <xdr:colOff>38100</xdr:colOff>
      <xdr:row>77</xdr:row>
      <xdr:rowOff>8168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24695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71892</xdr:rowOff>
    </xdr:from>
    <xdr:to>
      <xdr:col>15</xdr:col>
      <xdr:colOff>101600</xdr:colOff>
      <xdr:row>77</xdr:row>
      <xdr:rowOff>2042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18570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7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79665</xdr:rowOff>
    </xdr:from>
    <xdr:to>
      <xdr:col>10</xdr:col>
      <xdr:colOff>165100</xdr:colOff>
      <xdr:row>77</xdr:row>
      <xdr:rowOff>9815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26342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69332</xdr:rowOff>
    </xdr:from>
    <xdr:to>
      <xdr:col>6</xdr:col>
      <xdr:colOff>38100</xdr:colOff>
      <xdr:row>76</xdr:row>
      <xdr:rowOff>170932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112751</xdr:rowOff>
    </xdr:from>
    <xdr:to>
      <xdr:col>24</xdr:col>
      <xdr:colOff>63500</xdr:colOff>
      <xdr:row>96</xdr:row>
      <xdr:rowOff>54369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00501"/>
          <a:ext cx="8382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112751</xdr:rowOff>
    </xdr:from>
    <xdr:to>
      <xdr:col>19</xdr:col>
      <xdr:colOff>177800</xdr:colOff>
      <xdr:row>97</xdr:row>
      <xdr:rowOff>99364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00501"/>
          <a:ext cx="8890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99364</xdr:rowOff>
    </xdr:from>
    <xdr:to>
      <xdr:col>15</xdr:col>
      <xdr:colOff>50800</xdr:colOff>
      <xdr:row>97</xdr:row>
      <xdr:rowOff>122783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0014"/>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122783</xdr:rowOff>
    </xdr:from>
    <xdr:to>
      <xdr:col>10</xdr:col>
      <xdr:colOff>114300</xdr:colOff>
      <xdr:row>97</xdr:row>
      <xdr:rowOff>167945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53433"/>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3569</xdr:rowOff>
    </xdr:from>
    <xdr:to>
      <xdr:col>24</xdr:col>
      <xdr:colOff>114300</xdr:colOff>
      <xdr:row>96</xdr:row>
      <xdr:rowOff>105169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26446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61951</xdr:rowOff>
    </xdr:from>
    <xdr:to>
      <xdr:col>20</xdr:col>
      <xdr:colOff>38100</xdr:colOff>
      <xdr:row>95</xdr:row>
      <xdr:rowOff>163551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8628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2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48564</xdr:rowOff>
    </xdr:from>
    <xdr:to>
      <xdr:col>15</xdr:col>
      <xdr:colOff>101600</xdr:colOff>
      <xdr:row>97</xdr:row>
      <xdr:rowOff>150164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166691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5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71983</xdr:rowOff>
    </xdr:from>
    <xdr:to>
      <xdr:col>10</xdr:col>
      <xdr:colOff>165100</xdr:colOff>
      <xdr:row>98</xdr:row>
      <xdr:rowOff>2133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18660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7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117145</xdr:rowOff>
    </xdr:from>
    <xdr:to>
      <xdr:col>6</xdr:col>
      <xdr:colOff>38100</xdr:colOff>
      <xdr:row>98</xdr:row>
      <xdr:rowOff>47295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63822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38409</xdr:rowOff>
    </xdr:from>
    <xdr:to>
      <xdr:col>55</xdr:col>
      <xdr:colOff>0</xdr:colOff>
      <xdr:row>36</xdr:row>
      <xdr:rowOff>96386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10609"/>
          <a:ext cx="838200" cy="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13839</xdr:rowOff>
    </xdr:from>
    <xdr:to>
      <xdr:col>50</xdr:col>
      <xdr:colOff>114300</xdr:colOff>
      <xdr:row>36</xdr:row>
      <xdr:rowOff>96386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57339"/>
          <a:ext cx="889000" cy="11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13839</xdr:rowOff>
    </xdr:from>
    <xdr:to>
      <xdr:col>45</xdr:col>
      <xdr:colOff>177800</xdr:colOff>
      <xdr:row>36</xdr:row>
      <xdr:rowOff>122958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57339"/>
          <a:ext cx="889000" cy="11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122958</xdr:rowOff>
    </xdr:from>
    <xdr:to>
      <xdr:col>41</xdr:col>
      <xdr:colOff>50800</xdr:colOff>
      <xdr:row>36</xdr:row>
      <xdr:rowOff>165771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95158"/>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159059</xdr:rowOff>
    </xdr:from>
    <xdr:to>
      <xdr:col>55</xdr:col>
      <xdr:colOff>50800</xdr:colOff>
      <xdr:row>36</xdr:row>
      <xdr:rowOff>89209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10486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45586</xdr:rowOff>
    </xdr:from>
    <xdr:to>
      <xdr:col>50</xdr:col>
      <xdr:colOff>165100</xdr:colOff>
      <xdr:row>36</xdr:row>
      <xdr:rowOff>147186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163713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134489</xdr:rowOff>
    </xdr:from>
    <xdr:to>
      <xdr:col>46</xdr:col>
      <xdr:colOff>38100</xdr:colOff>
      <xdr:row>30</xdr:row>
      <xdr:rowOff>64639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81166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8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72158</xdr:rowOff>
    </xdr:from>
    <xdr:to>
      <xdr:col>41</xdr:col>
      <xdr:colOff>101600</xdr:colOff>
      <xdr:row>37</xdr:row>
      <xdr:rowOff>2308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18835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114971</xdr:rowOff>
    </xdr:from>
    <xdr:to>
      <xdr:col>36</xdr:col>
      <xdr:colOff>165100</xdr:colOff>
      <xdr:row>37</xdr:row>
      <xdr:rowOff>45121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61648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16621</xdr:rowOff>
    </xdr:from>
    <xdr:to>
      <xdr:col>55</xdr:col>
      <xdr:colOff>0</xdr:colOff>
      <xdr:row>57</xdr:row>
      <xdr:rowOff>26017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760571"/>
          <a:ext cx="838200" cy="10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16621</xdr:rowOff>
    </xdr:from>
    <xdr:to>
      <xdr:col>50</xdr:col>
      <xdr:colOff>114300</xdr:colOff>
      <xdr:row>55</xdr:row>
      <xdr:rowOff>102850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760571"/>
          <a:ext cx="889000" cy="7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77224</xdr:rowOff>
    </xdr:from>
    <xdr:to>
      <xdr:col>45</xdr:col>
      <xdr:colOff>177800</xdr:colOff>
      <xdr:row>55</xdr:row>
      <xdr:rowOff>102850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06974"/>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77224</xdr:rowOff>
    </xdr:from>
    <xdr:to>
      <xdr:col>41</xdr:col>
      <xdr:colOff>50800</xdr:colOff>
      <xdr:row>56</xdr:row>
      <xdr:rowOff>166332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06974"/>
          <a:ext cx="889000" cy="2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146667</xdr:rowOff>
    </xdr:from>
    <xdr:to>
      <xdr:col>55</xdr:col>
      <xdr:colOff>50800</xdr:colOff>
      <xdr:row>57</xdr:row>
      <xdr:rowOff>76817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125094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137271</xdr:rowOff>
    </xdr:from>
    <xdr:to>
      <xdr:col>50</xdr:col>
      <xdr:colOff>165100</xdr:colOff>
      <xdr:row>51</xdr:row>
      <xdr:rowOff>67421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7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83948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4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52050</xdr:rowOff>
    </xdr:from>
    <xdr:to>
      <xdr:col>46</xdr:col>
      <xdr:colOff>38100</xdr:colOff>
      <xdr:row>55</xdr:row>
      <xdr:rowOff>153650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170177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26424</xdr:rowOff>
    </xdr:from>
    <xdr:to>
      <xdr:col>41</xdr:col>
      <xdr:colOff>101600</xdr:colOff>
      <xdr:row>55</xdr:row>
      <xdr:rowOff>128024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144551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115532</xdr:rowOff>
    </xdr:from>
    <xdr:to>
      <xdr:col>36</xdr:col>
      <xdr:colOff>165100</xdr:colOff>
      <xdr:row>57</xdr:row>
      <xdr:rowOff>45682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62209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44374</xdr:rowOff>
    </xdr:from>
    <xdr:to>
      <xdr:col>55</xdr:col>
      <xdr:colOff>0</xdr:colOff>
      <xdr:row>78</xdr:row>
      <xdr:rowOff>121138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17474"/>
          <a:ext cx="8382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161874</xdr:rowOff>
    </xdr:from>
    <xdr:to>
      <xdr:col>50</xdr:col>
      <xdr:colOff>114300</xdr:colOff>
      <xdr:row>78</xdr:row>
      <xdr:rowOff>44374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92074"/>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161874</xdr:rowOff>
    </xdr:from>
    <xdr:to>
      <xdr:col>45</xdr:col>
      <xdr:colOff>177800</xdr:colOff>
      <xdr:row>78</xdr:row>
      <xdr:rowOff>70296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92074"/>
          <a:ext cx="889000" cy="25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70296</xdr:rowOff>
    </xdr:from>
    <xdr:to>
      <xdr:col>41</xdr:col>
      <xdr:colOff>50800</xdr:colOff>
      <xdr:row>78</xdr:row>
      <xdr:rowOff>97227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3396"/>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70338</xdr:rowOff>
    </xdr:from>
    <xdr:to>
      <xdr:col>55</xdr:col>
      <xdr:colOff>50800</xdr:colOff>
      <xdr:row>79</xdr:row>
      <xdr:rowOff>488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156715</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165024</xdr:rowOff>
    </xdr:from>
    <xdr:to>
      <xdr:col>50</xdr:col>
      <xdr:colOff>165100</xdr:colOff>
      <xdr:row>78</xdr:row>
      <xdr:rowOff>95174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86301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111074</xdr:rowOff>
    </xdr:from>
    <xdr:to>
      <xdr:col>46</xdr:col>
      <xdr:colOff>38100</xdr:colOff>
      <xdr:row>77</xdr:row>
      <xdr:rowOff>41224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32351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2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19496</xdr:rowOff>
    </xdr:from>
    <xdr:to>
      <xdr:col>41</xdr:col>
      <xdr:colOff>101600</xdr:colOff>
      <xdr:row>78</xdr:row>
      <xdr:rowOff>121096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112223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46427</xdr:rowOff>
    </xdr:from>
    <xdr:to>
      <xdr:col>36</xdr:col>
      <xdr:colOff>165100</xdr:colOff>
      <xdr:row>78</xdr:row>
      <xdr:rowOff>148027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139154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65157</xdr:rowOff>
    </xdr:from>
    <xdr:to>
      <xdr:col>55</xdr:col>
      <xdr:colOff>0</xdr:colOff>
      <xdr:row>96</xdr:row>
      <xdr:rowOff>24085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667107"/>
          <a:ext cx="838200" cy="8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65157</xdr:rowOff>
    </xdr:from>
    <xdr:to>
      <xdr:col>50</xdr:col>
      <xdr:colOff>114300</xdr:colOff>
      <xdr:row>95</xdr:row>
      <xdr:rowOff>119717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667107"/>
          <a:ext cx="889000" cy="7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108401</xdr:rowOff>
    </xdr:from>
    <xdr:to>
      <xdr:col>45</xdr:col>
      <xdr:colOff>177800</xdr:colOff>
      <xdr:row>95</xdr:row>
      <xdr:rowOff>119717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24701"/>
          <a:ext cx="8890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108401</xdr:rowOff>
    </xdr:from>
    <xdr:to>
      <xdr:col>41</xdr:col>
      <xdr:colOff>50800</xdr:colOff>
      <xdr:row>95</xdr:row>
      <xdr:rowOff>152921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24701"/>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144735</xdr:rowOff>
    </xdr:from>
    <xdr:to>
      <xdr:col>55</xdr:col>
      <xdr:colOff>50800</xdr:colOff>
      <xdr:row>96</xdr:row>
      <xdr:rowOff>74885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167612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14357</xdr:rowOff>
    </xdr:from>
    <xdr:to>
      <xdr:col>50</xdr:col>
      <xdr:colOff>165100</xdr:colOff>
      <xdr:row>91</xdr:row>
      <xdr:rowOff>115957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6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132484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3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68917</xdr:rowOff>
    </xdr:from>
    <xdr:to>
      <xdr:col>46</xdr:col>
      <xdr:colOff>38100</xdr:colOff>
      <xdr:row>95</xdr:row>
      <xdr:rowOff>170517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57601</xdr:rowOff>
    </xdr:from>
    <xdr:to>
      <xdr:col>41</xdr:col>
      <xdr:colOff>101600</xdr:colOff>
      <xdr:row>94</xdr:row>
      <xdr:rowOff>159201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102121</xdr:rowOff>
    </xdr:from>
    <xdr:to>
      <xdr:col>36</xdr:col>
      <xdr:colOff>165100</xdr:colOff>
      <xdr:row>96</xdr:row>
      <xdr:rowOff>32271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48798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146776</xdr:rowOff>
    </xdr:from>
    <xdr:to>
      <xdr:col>85</xdr:col>
      <xdr:colOff>127000</xdr:colOff>
      <xdr:row>37</xdr:row>
      <xdr:rowOff>146776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5804626"/>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24873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9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31931</xdr:rowOff>
    </xdr:from>
    <xdr:to>
      <xdr:col>81</xdr:col>
      <xdr:colOff>50800</xdr:colOff>
      <xdr:row>37</xdr:row>
      <xdr:rowOff>146776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204131"/>
          <a:ext cx="889000" cy="2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31931</xdr:rowOff>
    </xdr:from>
    <xdr:to>
      <xdr:col>76</xdr:col>
      <xdr:colOff>114300</xdr:colOff>
      <xdr:row>38</xdr:row>
      <xdr:rowOff>135346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204131"/>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55880</xdr:rowOff>
    </xdr:from>
    <xdr:to>
      <xdr:col>71</xdr:col>
      <xdr:colOff>177800</xdr:colOff>
      <xdr:row>38</xdr:row>
      <xdr:rowOff>135346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57098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95976</xdr:rowOff>
    </xdr:from>
    <xdr:to>
      <xdr:col>85</xdr:col>
      <xdr:colOff>177800</xdr:colOff>
      <xdr:row>34</xdr:row>
      <xdr:rowOff>26126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7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118853</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05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95976</xdr:rowOff>
    </xdr:from>
    <xdr:to>
      <xdr:col>81</xdr:col>
      <xdr:colOff>101600</xdr:colOff>
      <xdr:row>38</xdr:row>
      <xdr:rowOff>26126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4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42653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214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152581</xdr:rowOff>
    </xdr:from>
    <xdr:to>
      <xdr:col>76</xdr:col>
      <xdr:colOff>165100</xdr:colOff>
      <xdr:row>36</xdr:row>
      <xdr:rowOff>82731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99258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5928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84546</xdr:rowOff>
    </xdr:from>
    <xdr:to>
      <xdr:col>72</xdr:col>
      <xdr:colOff>38100</xdr:colOff>
      <xdr:row>39</xdr:row>
      <xdr:rowOff>14696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5823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9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xdr:rowOff>
    </xdr:from>
    <xdr:to>
      <xdr:col>67</xdr:col>
      <xdr:colOff>101600</xdr:colOff>
      <xdr:row>38</xdr:row>
      <xdr:rowOff>106680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97807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144805</xdr:rowOff>
    </xdr:from>
    <xdr:to>
      <xdr:col>85</xdr:col>
      <xdr:colOff>127000</xdr:colOff>
      <xdr:row>75</xdr:row>
      <xdr:rowOff>13856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32105"/>
          <a:ext cx="8382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144805</xdr:rowOff>
    </xdr:from>
    <xdr:to>
      <xdr:col>81</xdr:col>
      <xdr:colOff>50800</xdr:colOff>
      <xdr:row>75</xdr:row>
      <xdr:rowOff>23838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832105"/>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254</xdr:rowOff>
    </xdr:from>
    <xdr:to>
      <xdr:col>76</xdr:col>
      <xdr:colOff>114300</xdr:colOff>
      <xdr:row>75</xdr:row>
      <xdr:rowOff>23838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5900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122117</xdr:rowOff>
    </xdr:from>
    <xdr:to>
      <xdr:col>71</xdr:col>
      <xdr:colOff>177800</xdr:colOff>
      <xdr:row>75</xdr:row>
      <xdr:rowOff>254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809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134506</xdr:rowOff>
    </xdr:from>
    <xdr:to>
      <xdr:col>85</xdr:col>
      <xdr:colOff>177800</xdr:colOff>
      <xdr:row>75</xdr:row>
      <xdr:rowOff>64656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157383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94005</xdr:rowOff>
    </xdr:from>
    <xdr:to>
      <xdr:col>81</xdr:col>
      <xdr:colOff>101600</xdr:colOff>
      <xdr:row>75</xdr:row>
      <xdr:rowOff>24155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40682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144488</xdr:rowOff>
    </xdr:from>
    <xdr:to>
      <xdr:col>76</xdr:col>
      <xdr:colOff>165100</xdr:colOff>
      <xdr:row>75</xdr:row>
      <xdr:rowOff>74638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91165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120904</xdr:rowOff>
    </xdr:from>
    <xdr:to>
      <xdr:col>72</xdr:col>
      <xdr:colOff>38100</xdr:colOff>
      <xdr:row>75</xdr:row>
      <xdr:rowOff>51054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67581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71317</xdr:rowOff>
    </xdr:from>
    <xdr:to>
      <xdr:col>67</xdr:col>
      <xdr:colOff>101600</xdr:colOff>
      <xdr:row>75</xdr:row>
      <xdr:rowOff>1467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17994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5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12331</xdr:rowOff>
    </xdr:from>
    <xdr:to>
      <xdr:col>85</xdr:col>
      <xdr:colOff>127000</xdr:colOff>
      <xdr:row>94</xdr:row>
      <xdr:rowOff>147586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785731"/>
          <a:ext cx="8382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12331</xdr:rowOff>
    </xdr:from>
    <xdr:to>
      <xdr:col>81</xdr:col>
      <xdr:colOff>50800</xdr:colOff>
      <xdr:row>96</xdr:row>
      <xdr:rowOff>155702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785731"/>
          <a:ext cx="889000" cy="8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155702</xdr:rowOff>
    </xdr:from>
    <xdr:to>
      <xdr:col>76</xdr:col>
      <xdr:colOff>114300</xdr:colOff>
      <xdr:row>97</xdr:row>
      <xdr:rowOff>81254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14902"/>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58204</xdr:rowOff>
    </xdr:from>
    <xdr:to>
      <xdr:col>71</xdr:col>
      <xdr:colOff>177800</xdr:colOff>
      <xdr:row>97</xdr:row>
      <xdr:rowOff>81254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88854"/>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96786</xdr:rowOff>
    </xdr:from>
    <xdr:to>
      <xdr:col>85</xdr:col>
      <xdr:colOff>177800</xdr:colOff>
      <xdr:row>95</xdr:row>
      <xdr:rowOff>26936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119663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132981</xdr:rowOff>
    </xdr:from>
    <xdr:to>
      <xdr:col>81</xdr:col>
      <xdr:colOff>101600</xdr:colOff>
      <xdr:row>92</xdr:row>
      <xdr:rowOff>63131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7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79658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5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104902</xdr:rowOff>
    </xdr:from>
    <xdr:to>
      <xdr:col>76</xdr:col>
      <xdr:colOff>165100</xdr:colOff>
      <xdr:row>97</xdr:row>
      <xdr:rowOff>35052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30454</xdr:rowOff>
    </xdr:from>
    <xdr:to>
      <xdr:col>72</xdr:col>
      <xdr:colOff>38100</xdr:colOff>
      <xdr:row>97</xdr:row>
      <xdr:rowOff>132054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123181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7404</xdr:rowOff>
    </xdr:from>
    <xdr:to>
      <xdr:col>67</xdr:col>
      <xdr:colOff>101600</xdr:colOff>
      <xdr:row>97</xdr:row>
      <xdr:rowOff>109004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125531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41021</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36449</xdr:rowOff>
    </xdr:from>
    <xdr:to>
      <xdr:col>107</xdr:col>
      <xdr:colOff>50800</xdr:colOff>
      <xdr:row>39</xdr:row>
      <xdr:rowOff>41021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229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36449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161671</xdr:rowOff>
    </xdr:from>
    <xdr:to>
      <xdr:col>107</xdr:col>
      <xdr:colOff>101600</xdr:colOff>
      <xdr:row>39</xdr:row>
      <xdr:rowOff>91821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82948</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157099</xdr:rowOff>
    </xdr:from>
    <xdr:to>
      <xdr:col>102</xdr:col>
      <xdr:colOff>165100</xdr:colOff>
      <xdr:row>39</xdr:row>
      <xdr:rowOff>87249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78376</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68453</xdr:rowOff>
    </xdr:from>
    <xdr:to>
      <xdr:col>116</xdr:col>
      <xdr:colOff>63500</xdr:colOff>
      <xdr:row>56</xdr:row>
      <xdr:rowOff>87757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66965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168910</xdr:rowOff>
    </xdr:from>
    <xdr:to>
      <xdr:col>111</xdr:col>
      <xdr:colOff>177800</xdr:colOff>
      <xdr:row>56</xdr:row>
      <xdr:rowOff>68453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598660"/>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142621</xdr:rowOff>
    </xdr:from>
    <xdr:to>
      <xdr:col>107</xdr:col>
      <xdr:colOff>50800</xdr:colOff>
      <xdr:row>55</xdr:row>
      <xdr:rowOff>168910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57237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142621</xdr:rowOff>
    </xdr:from>
    <xdr:to>
      <xdr:col>102</xdr:col>
      <xdr:colOff>114300</xdr:colOff>
      <xdr:row>55</xdr:row>
      <xdr:rowOff>169037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5723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36957</xdr:rowOff>
    </xdr:from>
    <xdr:to>
      <xdr:col>116</xdr:col>
      <xdr:colOff>114300</xdr:colOff>
      <xdr:row>56</xdr:row>
      <xdr:rowOff>138557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59834</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17653</xdr:rowOff>
    </xdr:from>
    <xdr:to>
      <xdr:col>112</xdr:col>
      <xdr:colOff>38100</xdr:colOff>
      <xdr:row>56</xdr:row>
      <xdr:rowOff>119253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135780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3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118110</xdr:rowOff>
    </xdr:from>
    <xdr:to>
      <xdr:col>107</xdr:col>
      <xdr:colOff>101600</xdr:colOff>
      <xdr:row>56</xdr:row>
      <xdr:rowOff>48260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64787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91821</xdr:rowOff>
    </xdr:from>
    <xdr:to>
      <xdr:col>102</xdr:col>
      <xdr:colOff>165100</xdr:colOff>
      <xdr:row>56</xdr:row>
      <xdr:rowOff>21971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38498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29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118237</xdr:rowOff>
    </xdr:from>
    <xdr:to>
      <xdr:col>98</xdr:col>
      <xdr:colOff>38100</xdr:colOff>
      <xdr:row>56</xdr:row>
      <xdr:rowOff>48387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64914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116886</xdr:rowOff>
    </xdr:from>
    <xdr:to>
      <xdr:col>116</xdr:col>
      <xdr:colOff>63500</xdr:colOff>
      <xdr:row>71</xdr:row>
      <xdr:rowOff>133390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289836"/>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32761</xdr:rowOff>
    </xdr:from>
    <xdr:to>
      <xdr:col>111</xdr:col>
      <xdr:colOff>177800</xdr:colOff>
      <xdr:row>71</xdr:row>
      <xdr:rowOff>133390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205711"/>
          <a:ext cx="889000" cy="1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32761</xdr:rowOff>
    </xdr:from>
    <xdr:to>
      <xdr:col>107</xdr:col>
      <xdr:colOff>50800</xdr:colOff>
      <xdr:row>71</xdr:row>
      <xdr:rowOff>89682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205711"/>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89682</xdr:rowOff>
    </xdr:from>
    <xdr:to>
      <xdr:col>102</xdr:col>
      <xdr:colOff>114300</xdr:colOff>
      <xdr:row>71</xdr:row>
      <xdr:rowOff>143997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6263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66086</xdr:rowOff>
    </xdr:from>
    <xdr:to>
      <xdr:col>116</xdr:col>
      <xdr:colOff>114300</xdr:colOff>
      <xdr:row>71</xdr:row>
      <xdr:rowOff>167686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23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19113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1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82590</xdr:rowOff>
    </xdr:from>
    <xdr:to>
      <xdr:col>112</xdr:col>
      <xdr:colOff>38100</xdr:colOff>
      <xdr:row>72</xdr:row>
      <xdr:rowOff>12740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2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29267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0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153411</xdr:rowOff>
    </xdr:from>
    <xdr:to>
      <xdr:col>107</xdr:col>
      <xdr:colOff>101600</xdr:colOff>
      <xdr:row>71</xdr:row>
      <xdr:rowOff>83561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1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100088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19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38882</xdr:rowOff>
    </xdr:from>
    <xdr:to>
      <xdr:col>102</xdr:col>
      <xdr:colOff>165100</xdr:colOff>
      <xdr:row>71</xdr:row>
      <xdr:rowOff>140482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157009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93197</xdr:rowOff>
    </xdr:from>
    <xdr:to>
      <xdr:col>98</xdr:col>
      <xdr:colOff>38100</xdr:colOff>
      <xdr:row>72</xdr:row>
      <xdr:rowOff>23347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39874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0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人件費については、人事院勧告に準じた給与改定に伴う職員基本給の増及び退職者数の増に伴う退職手当の増等によるもの。　　　　　　　　　　　　　　　　　　　　　　　　　積立金については、財政調整基金積立金の減等によるもの。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物件費については、賄材料費の増に伴う学校給食運営経費の増及び一般廃棄物処理委託料の皆増に伴うごみ焼却施設管理運営経費の増等によるもの。　　　　　　　　貸付金については、事業所設置資金融資金額の減等によるもの。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扶助費については、子育て世帯臨時特別給付金の減及び住民税非課税世帯等臨時特別給付金の減等によるもの。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補助費等については、賠償金の支払いに伴う中学校施設耐震化事業経費の皆増及び子育て世帯応援給付金経費（市独自の支援）の皆増等によるもの。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普通建設事業費については、本庁舎建設事業費の減及び見初団地建替事業費の皆減等によるもの。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災害復旧事業費については、公共土木施設災害復旧費の増によるもの。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160,353
158,212
286.65
75,518,343
72,856,043
1,943,850
37,081,244
66,250,295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88493</xdr:rowOff>
    </xdr:from>
    <xdr:to>
      <xdr:col>24</xdr:col>
      <xdr:colOff>63500</xdr:colOff>
      <xdr:row>34</xdr:row>
      <xdr:rowOff>144272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7793"/>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72034</xdr:rowOff>
    </xdr:from>
    <xdr:to>
      <xdr:col>19</xdr:col>
      <xdr:colOff>177800</xdr:colOff>
      <xdr:row>34</xdr:row>
      <xdr:rowOff>88493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133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72034</xdr:rowOff>
    </xdr:from>
    <xdr:to>
      <xdr:col>15</xdr:col>
      <xdr:colOff>50800</xdr:colOff>
      <xdr:row>34</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1334"/>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76607</xdr:rowOff>
    </xdr:from>
    <xdr:to>
      <xdr:col>10</xdr:col>
      <xdr:colOff>114300</xdr:colOff>
      <xdr:row>34</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590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37693</xdr:rowOff>
    </xdr:from>
    <xdr:to>
      <xdr:col>20</xdr:col>
      <xdr:colOff>38100</xdr:colOff>
      <xdr:row>34</xdr:row>
      <xdr:rowOff>139293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155820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21234</xdr:rowOff>
    </xdr:from>
    <xdr:to>
      <xdr:col>15</xdr:col>
      <xdr:colOff>101600</xdr:colOff>
      <xdr:row>34</xdr:row>
      <xdr:rowOff>122834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139361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25807</xdr:rowOff>
    </xdr:from>
    <xdr:to>
      <xdr:col>10</xdr:col>
      <xdr:colOff>165100</xdr:colOff>
      <xdr:row>34</xdr:row>
      <xdr:rowOff>127407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143934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59639</xdr:rowOff>
    </xdr:from>
    <xdr:to>
      <xdr:col>6</xdr:col>
      <xdr:colOff>38100</xdr:colOff>
      <xdr:row>34</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73863</xdr:rowOff>
    </xdr:from>
    <xdr:to>
      <xdr:col>24</xdr:col>
      <xdr:colOff>62865</xdr:colOff>
      <xdr:row>58</xdr:row>
      <xdr:rowOff>104943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503613"/>
          <a:ext cx="1270" cy="54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108770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104943</xdr:rowOff>
    </xdr:from>
    <xdr:to>
      <xdr:col>24</xdr:col>
      <xdr:colOff>152400</xdr:colOff>
      <xdr:row>58</xdr:row>
      <xdr:rowOff>104943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4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20540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2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73863</xdr:rowOff>
    </xdr:from>
    <xdr:to>
      <xdr:col>24</xdr:col>
      <xdr:colOff>152400</xdr:colOff>
      <xdr:row>55</xdr:row>
      <xdr:rowOff>73863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5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147301</xdr:rowOff>
    </xdr:from>
    <xdr:to>
      <xdr:col>24</xdr:col>
      <xdr:colOff>63500</xdr:colOff>
      <xdr:row>56</xdr:row>
      <xdr:rowOff>49908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34151"/>
          <a:ext cx="838200" cy="4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145975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167548</xdr:rowOff>
    </xdr:from>
    <xdr:to>
      <xdr:col>24</xdr:col>
      <xdr:colOff>114300</xdr:colOff>
      <xdr:row>57</xdr:row>
      <xdr:rowOff>97698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158055</xdr:rowOff>
    </xdr:from>
    <xdr:to>
      <xdr:col>19</xdr:col>
      <xdr:colOff>177800</xdr:colOff>
      <xdr:row>53</xdr:row>
      <xdr:rowOff>147301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30555"/>
          <a:ext cx="889000" cy="50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152060</xdr:rowOff>
    </xdr:from>
    <xdr:to>
      <xdr:col>20</xdr:col>
      <xdr:colOff>38100</xdr:colOff>
      <xdr:row>57</xdr:row>
      <xdr:rowOff>82210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73337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158055</xdr:rowOff>
    </xdr:from>
    <xdr:to>
      <xdr:col>15</xdr:col>
      <xdr:colOff>50800</xdr:colOff>
      <xdr:row>57</xdr:row>
      <xdr:rowOff>28496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30555"/>
          <a:ext cx="889000" cy="10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119847</xdr:rowOff>
    </xdr:from>
    <xdr:to>
      <xdr:col>15</xdr:col>
      <xdr:colOff>101600</xdr:colOff>
      <xdr:row>52</xdr:row>
      <xdr:rowOff>49997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41124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95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28496</xdr:rowOff>
    </xdr:from>
    <xdr:to>
      <xdr:col>10</xdr:col>
      <xdr:colOff>114300</xdr:colOff>
      <xdr:row>57</xdr:row>
      <xdr:rowOff>70577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1146"/>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59906</xdr:rowOff>
    </xdr:from>
    <xdr:to>
      <xdr:col>10</xdr:col>
      <xdr:colOff>165100</xdr:colOff>
      <xdr:row>57</xdr:row>
      <xdr:rowOff>161506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152633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2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83023</xdr:rowOff>
    </xdr:from>
    <xdr:to>
      <xdr:col>6</xdr:col>
      <xdr:colOff>38100</xdr:colOff>
      <xdr:row>58</xdr:row>
      <xdr:rowOff>13173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170558</xdr:rowOff>
    </xdr:from>
    <xdr:to>
      <xdr:col>24</xdr:col>
      <xdr:colOff>114300</xdr:colOff>
      <xdr:row>56</xdr:row>
      <xdr:rowOff>100708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21985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96501</xdr:rowOff>
    </xdr:from>
    <xdr:to>
      <xdr:col>20</xdr:col>
      <xdr:colOff>38100</xdr:colOff>
      <xdr:row>54</xdr:row>
      <xdr:rowOff>26651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43178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107255</xdr:rowOff>
    </xdr:from>
    <xdr:to>
      <xdr:col>15</xdr:col>
      <xdr:colOff>101600</xdr:colOff>
      <xdr:row>51</xdr:row>
      <xdr:rowOff>37405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53932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45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149146</xdr:rowOff>
    </xdr:from>
    <xdr:to>
      <xdr:col>10</xdr:col>
      <xdr:colOff>165100</xdr:colOff>
      <xdr:row>57</xdr:row>
      <xdr:rowOff>79296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95823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19777</xdr:rowOff>
    </xdr:from>
    <xdr:to>
      <xdr:col>6</xdr:col>
      <xdr:colOff>38100</xdr:colOff>
      <xdr:row>57</xdr:row>
      <xdr:rowOff>121377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137904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110298</xdr:rowOff>
    </xdr:from>
    <xdr:to>
      <xdr:col>24</xdr:col>
      <xdr:colOff>63500</xdr:colOff>
      <xdr:row>75</xdr:row>
      <xdr:rowOff>5392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97598"/>
          <a:ext cx="838200" cy="6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110298</xdr:rowOff>
    </xdr:from>
    <xdr:to>
      <xdr:col>19</xdr:col>
      <xdr:colOff>177800</xdr:colOff>
      <xdr:row>76</xdr:row>
      <xdr:rowOff>49230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97598"/>
          <a:ext cx="889000" cy="2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49230</xdr:rowOff>
    </xdr:from>
    <xdr:to>
      <xdr:col>15</xdr:col>
      <xdr:colOff>50800</xdr:colOff>
      <xdr:row>76</xdr:row>
      <xdr:rowOff>121259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79430"/>
          <a:ext cx="889000" cy="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121259</xdr:rowOff>
    </xdr:from>
    <xdr:to>
      <xdr:col>10</xdr:col>
      <xdr:colOff>114300</xdr:colOff>
      <xdr:row>77</xdr:row>
      <xdr:rowOff>3552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51459"/>
          <a:ext cx="8890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126042</xdr:rowOff>
    </xdr:from>
    <xdr:to>
      <xdr:col>24</xdr:col>
      <xdr:colOff>114300</xdr:colOff>
      <xdr:row>75</xdr:row>
      <xdr:rowOff>56192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148919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6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59498</xdr:rowOff>
    </xdr:from>
    <xdr:to>
      <xdr:col>20</xdr:col>
      <xdr:colOff>38100</xdr:colOff>
      <xdr:row>74</xdr:row>
      <xdr:rowOff>161098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2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169880</xdr:rowOff>
    </xdr:from>
    <xdr:to>
      <xdr:col>15</xdr:col>
      <xdr:colOff>101600</xdr:colOff>
      <xdr:row>76</xdr:row>
      <xdr:rowOff>100030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116556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0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70459</xdr:rowOff>
    </xdr:from>
    <xdr:to>
      <xdr:col>10</xdr:col>
      <xdr:colOff>165100</xdr:colOff>
      <xdr:row>77</xdr:row>
      <xdr:rowOff>609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17136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124202</xdr:rowOff>
    </xdr:from>
    <xdr:to>
      <xdr:col>6</xdr:col>
      <xdr:colOff>38100</xdr:colOff>
      <xdr:row>77</xdr:row>
      <xdr:rowOff>54352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70879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2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138691</xdr:rowOff>
    </xdr:from>
    <xdr:to>
      <xdr:col>24</xdr:col>
      <xdr:colOff>63500</xdr:colOff>
      <xdr:row>96</xdr:row>
      <xdr:rowOff>148406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9789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148406</xdr:rowOff>
    </xdr:from>
    <xdr:to>
      <xdr:col>19</xdr:col>
      <xdr:colOff>177800</xdr:colOff>
      <xdr:row>98</xdr:row>
      <xdr:rowOff>41439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07606"/>
          <a:ext cx="889000" cy="2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41439</xdr:rowOff>
    </xdr:from>
    <xdr:to>
      <xdr:col>15</xdr:col>
      <xdr:colOff>50800</xdr:colOff>
      <xdr:row>98</xdr:row>
      <xdr:rowOff>90284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43539"/>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87388</xdr:rowOff>
    </xdr:from>
    <xdr:to>
      <xdr:col>10</xdr:col>
      <xdr:colOff>114300</xdr:colOff>
      <xdr:row>98</xdr:row>
      <xdr:rowOff>90284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8948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87891</xdr:rowOff>
    </xdr:from>
    <xdr:to>
      <xdr:col>24</xdr:col>
      <xdr:colOff>114300</xdr:colOff>
      <xdr:row>97</xdr:row>
      <xdr:rowOff>18041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66318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97606</xdr:rowOff>
    </xdr:from>
    <xdr:to>
      <xdr:col>20</xdr:col>
      <xdr:colOff>38100</xdr:colOff>
      <xdr:row>97</xdr:row>
      <xdr:rowOff>27756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6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162089</xdr:rowOff>
    </xdr:from>
    <xdr:to>
      <xdr:col>15</xdr:col>
      <xdr:colOff>101600</xdr:colOff>
      <xdr:row>98</xdr:row>
      <xdr:rowOff>92239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83366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39484</xdr:rowOff>
    </xdr:from>
    <xdr:to>
      <xdr:col>10</xdr:col>
      <xdr:colOff>165100</xdr:colOff>
      <xdr:row>98</xdr:row>
      <xdr:rowOff>141084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36588</xdr:rowOff>
    </xdr:from>
    <xdr:to>
      <xdr:col>6</xdr:col>
      <xdr:colOff>38100</xdr:colOff>
      <xdr:row>98</xdr:row>
      <xdr:rowOff>138188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129315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90551</xdr:rowOff>
    </xdr:from>
    <xdr:to>
      <xdr:col>55</xdr:col>
      <xdr:colOff>0</xdr:colOff>
      <xdr:row>38</xdr:row>
      <xdr:rowOff>95885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565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33401</xdr:rowOff>
    </xdr:from>
    <xdr:to>
      <xdr:col>50</xdr:col>
      <xdr:colOff>114300</xdr:colOff>
      <xdr:row>38</xdr:row>
      <xdr:rowOff>90551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485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38</xdr:row>
      <xdr:rowOff>121031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4850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121031</xdr:rowOff>
    </xdr:from>
    <xdr:to>
      <xdr:col>41</xdr:col>
      <xdr:colOff>50800</xdr:colOff>
      <xdr:row>38</xdr:row>
      <xdr:rowOff>125603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361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131462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39751</xdr:rowOff>
    </xdr:from>
    <xdr:to>
      <xdr:col>50</xdr:col>
      <xdr:colOff>165100</xdr:colOff>
      <xdr:row>38</xdr:row>
      <xdr:rowOff>141351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132478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154051</xdr:rowOff>
    </xdr:from>
    <xdr:to>
      <xdr:col>46</xdr:col>
      <xdr:colOff>38100</xdr:colOff>
      <xdr:row>38</xdr:row>
      <xdr:rowOff>84201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70231</xdr:rowOff>
    </xdr:from>
    <xdr:to>
      <xdr:col>41</xdr:col>
      <xdr:colOff>101600</xdr:colOff>
      <xdr:row>39</xdr:row>
      <xdr:rowOff>381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162958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74803</xdr:rowOff>
    </xdr:from>
    <xdr:to>
      <xdr:col>36</xdr:col>
      <xdr:colOff>165100</xdr:colOff>
      <xdr:row>39</xdr:row>
      <xdr:rowOff>4953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167530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5512</xdr:rowOff>
    </xdr:from>
    <xdr:to>
      <xdr:col>55</xdr:col>
      <xdr:colOff>0</xdr:colOff>
      <xdr:row>56</xdr:row>
      <xdr:rowOff>12656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06712"/>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152388</xdr:rowOff>
    </xdr:from>
    <xdr:to>
      <xdr:col>50</xdr:col>
      <xdr:colOff>114300</xdr:colOff>
      <xdr:row>56</xdr:row>
      <xdr:rowOff>12656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82138"/>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152388</xdr:rowOff>
    </xdr:from>
    <xdr:to>
      <xdr:col>45</xdr:col>
      <xdr:colOff>177800</xdr:colOff>
      <xdr:row>56</xdr:row>
      <xdr:rowOff>38716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2138"/>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38716</xdr:rowOff>
    </xdr:from>
    <xdr:to>
      <xdr:col>41</xdr:col>
      <xdr:colOff>50800</xdr:colOff>
      <xdr:row>56</xdr:row>
      <xdr:rowOff>46889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3991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126162</xdr:rowOff>
    </xdr:from>
    <xdr:to>
      <xdr:col>55</xdr:col>
      <xdr:colOff>50800</xdr:colOff>
      <xdr:row>56</xdr:row>
      <xdr:rowOff>56312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149039</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133306</xdr:rowOff>
    </xdr:from>
    <xdr:to>
      <xdr:col>50</xdr:col>
      <xdr:colOff>165100</xdr:colOff>
      <xdr:row>56</xdr:row>
      <xdr:rowOff>63456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79983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3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101588</xdr:rowOff>
    </xdr:from>
    <xdr:to>
      <xdr:col>46</xdr:col>
      <xdr:colOff>38100</xdr:colOff>
      <xdr:row>56</xdr:row>
      <xdr:rowOff>31738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48265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3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159366</xdr:rowOff>
    </xdr:from>
    <xdr:to>
      <xdr:col>41</xdr:col>
      <xdr:colOff>101600</xdr:colOff>
      <xdr:row>56</xdr:row>
      <xdr:rowOff>89516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106043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3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167539</xdr:rowOff>
    </xdr:from>
    <xdr:to>
      <xdr:col>36</xdr:col>
      <xdr:colOff>165100</xdr:colOff>
      <xdr:row>56</xdr:row>
      <xdr:rowOff>97689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114216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3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84653</xdr:rowOff>
    </xdr:from>
    <xdr:to>
      <xdr:col>55</xdr:col>
      <xdr:colOff>0</xdr:colOff>
      <xdr:row>75</xdr:row>
      <xdr:rowOff>123469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43403"/>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28052</xdr:rowOff>
    </xdr:from>
    <xdr:to>
      <xdr:col>50</xdr:col>
      <xdr:colOff>114300</xdr:colOff>
      <xdr:row>75</xdr:row>
      <xdr:rowOff>84653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86802"/>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28052</xdr:rowOff>
    </xdr:from>
    <xdr:to>
      <xdr:col>45</xdr:col>
      <xdr:colOff>177800</xdr:colOff>
      <xdr:row>75</xdr:row>
      <xdr:rowOff>115743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86802"/>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115743</xdr:rowOff>
    </xdr:from>
    <xdr:to>
      <xdr:col>41</xdr:col>
      <xdr:colOff>50800</xdr:colOff>
      <xdr:row>76</xdr:row>
      <xdr:rowOff>46523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974493"/>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72669</xdr:rowOff>
    </xdr:from>
    <xdr:to>
      <xdr:col>55</xdr:col>
      <xdr:colOff>50800</xdr:colOff>
      <xdr:row>76</xdr:row>
      <xdr:rowOff>2818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31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95546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33853</xdr:rowOff>
    </xdr:from>
    <xdr:to>
      <xdr:col>50</xdr:col>
      <xdr:colOff>165100</xdr:colOff>
      <xdr:row>75</xdr:row>
      <xdr:rowOff>135453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151980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148702</xdr:rowOff>
    </xdr:from>
    <xdr:to>
      <xdr:col>46</xdr:col>
      <xdr:colOff>38100</xdr:colOff>
      <xdr:row>75</xdr:row>
      <xdr:rowOff>78852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95379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6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64943</xdr:rowOff>
    </xdr:from>
    <xdr:to>
      <xdr:col>41</xdr:col>
      <xdr:colOff>101600</xdr:colOff>
      <xdr:row>75</xdr:row>
      <xdr:rowOff>166542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23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167173</xdr:rowOff>
    </xdr:from>
    <xdr:to>
      <xdr:col>36</xdr:col>
      <xdr:colOff>165100</xdr:colOff>
      <xdr:row>76</xdr:row>
      <xdr:rowOff>97323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113850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28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22961</xdr:rowOff>
    </xdr:from>
    <xdr:to>
      <xdr:col>55</xdr:col>
      <xdr:colOff>0</xdr:colOff>
      <xdr:row>94</xdr:row>
      <xdr:rowOff>101561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139261"/>
          <a:ext cx="8382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22961</xdr:rowOff>
    </xdr:from>
    <xdr:to>
      <xdr:col>50</xdr:col>
      <xdr:colOff>114300</xdr:colOff>
      <xdr:row>94</xdr:row>
      <xdr:rowOff>48261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139261"/>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30011</xdr:rowOff>
    </xdr:from>
    <xdr:to>
      <xdr:col>45</xdr:col>
      <xdr:colOff>177800</xdr:colOff>
      <xdr:row>94</xdr:row>
      <xdr:rowOff>48261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14631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30011</xdr:rowOff>
    </xdr:from>
    <xdr:to>
      <xdr:col>41</xdr:col>
      <xdr:colOff>50800</xdr:colOff>
      <xdr:row>95</xdr:row>
      <xdr:rowOff>17590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146311"/>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50761</xdr:rowOff>
    </xdr:from>
    <xdr:to>
      <xdr:col>55</xdr:col>
      <xdr:colOff>50800</xdr:colOff>
      <xdr:row>94</xdr:row>
      <xdr:rowOff>152361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73638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143611</xdr:rowOff>
    </xdr:from>
    <xdr:to>
      <xdr:col>50</xdr:col>
      <xdr:colOff>165100</xdr:colOff>
      <xdr:row>94</xdr:row>
      <xdr:rowOff>73761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90288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8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168911</xdr:rowOff>
    </xdr:from>
    <xdr:to>
      <xdr:col>46</xdr:col>
      <xdr:colOff>38100</xdr:colOff>
      <xdr:row>94</xdr:row>
      <xdr:rowOff>99061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115588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150661</xdr:rowOff>
    </xdr:from>
    <xdr:to>
      <xdr:col>41</xdr:col>
      <xdr:colOff>101600</xdr:colOff>
      <xdr:row>94</xdr:row>
      <xdr:rowOff>80811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97338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138240</xdr:rowOff>
    </xdr:from>
    <xdr:to>
      <xdr:col>36</xdr:col>
      <xdr:colOff>165100</xdr:colOff>
      <xdr:row>95</xdr:row>
      <xdr:rowOff>68390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84917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152001</xdr:rowOff>
    </xdr:from>
    <xdr:to>
      <xdr:col>85</xdr:col>
      <xdr:colOff>127000</xdr:colOff>
      <xdr:row>37</xdr:row>
      <xdr:rowOff>89299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24201"/>
          <a:ext cx="8382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78958</xdr:rowOff>
    </xdr:from>
    <xdr:to>
      <xdr:col>81</xdr:col>
      <xdr:colOff>50800</xdr:colOff>
      <xdr:row>37</xdr:row>
      <xdr:rowOff>89299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226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45539</xdr:rowOff>
    </xdr:from>
    <xdr:to>
      <xdr:col>76</xdr:col>
      <xdr:colOff>114300</xdr:colOff>
      <xdr:row>37</xdr:row>
      <xdr:rowOff>78958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89189"/>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147973</xdr:rowOff>
    </xdr:from>
    <xdr:to>
      <xdr:col>71</xdr:col>
      <xdr:colOff>177800</xdr:colOff>
      <xdr:row>37</xdr:row>
      <xdr:rowOff>45539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0173"/>
          <a:ext cx="889000" cy="6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101201</xdr:rowOff>
    </xdr:from>
    <xdr:to>
      <xdr:col>85</xdr:col>
      <xdr:colOff>177800</xdr:colOff>
      <xdr:row>37</xdr:row>
      <xdr:rowOff>31351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124078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38499</xdr:rowOff>
    </xdr:from>
    <xdr:to>
      <xdr:col>81</xdr:col>
      <xdr:colOff>101600</xdr:colOff>
      <xdr:row>37</xdr:row>
      <xdr:rowOff>140099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131226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28158</xdr:rowOff>
    </xdr:from>
    <xdr:to>
      <xdr:col>76</xdr:col>
      <xdr:colOff>165100</xdr:colOff>
      <xdr:row>37</xdr:row>
      <xdr:rowOff>129758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166189</xdr:rowOff>
    </xdr:from>
    <xdr:to>
      <xdr:col>72</xdr:col>
      <xdr:colOff>38100</xdr:colOff>
      <xdr:row>37</xdr:row>
      <xdr:rowOff>96339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97173</xdr:rowOff>
    </xdr:from>
    <xdr:to>
      <xdr:col>67</xdr:col>
      <xdr:colOff>101600</xdr:colOff>
      <xdr:row>37</xdr:row>
      <xdr:rowOff>27323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43850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130137</xdr:rowOff>
    </xdr:from>
    <xdr:to>
      <xdr:col>85</xdr:col>
      <xdr:colOff>127000</xdr:colOff>
      <xdr:row>56</xdr:row>
      <xdr:rowOff>155969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31337"/>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86093</xdr:rowOff>
    </xdr:from>
    <xdr:to>
      <xdr:col>81</xdr:col>
      <xdr:colOff>50800</xdr:colOff>
      <xdr:row>56</xdr:row>
      <xdr:rowOff>155969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8729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38830</xdr:rowOff>
    </xdr:from>
    <xdr:to>
      <xdr:col>76</xdr:col>
      <xdr:colOff>114300</xdr:colOff>
      <xdr:row>56</xdr:row>
      <xdr:rowOff>86093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40030"/>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38830</xdr:rowOff>
    </xdr:from>
    <xdr:to>
      <xdr:col>71</xdr:col>
      <xdr:colOff>177800</xdr:colOff>
      <xdr:row>56</xdr:row>
      <xdr:rowOff>152216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40030"/>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79337</xdr:rowOff>
    </xdr:from>
    <xdr:to>
      <xdr:col>85</xdr:col>
      <xdr:colOff>177800</xdr:colOff>
      <xdr:row>57</xdr:row>
      <xdr:rowOff>9487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57764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105169</xdr:rowOff>
    </xdr:from>
    <xdr:to>
      <xdr:col>81</xdr:col>
      <xdr:colOff>101600</xdr:colOff>
      <xdr:row>57</xdr:row>
      <xdr:rowOff>35319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26446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35293</xdr:rowOff>
    </xdr:from>
    <xdr:to>
      <xdr:col>76</xdr:col>
      <xdr:colOff>165100</xdr:colOff>
      <xdr:row>56</xdr:row>
      <xdr:rowOff>136893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128020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159480</xdr:rowOff>
    </xdr:from>
    <xdr:to>
      <xdr:col>72</xdr:col>
      <xdr:colOff>38100</xdr:colOff>
      <xdr:row>56</xdr:row>
      <xdr:rowOff>89630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106157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101416</xdr:rowOff>
    </xdr:from>
    <xdr:to>
      <xdr:col>67</xdr:col>
      <xdr:colOff>101600</xdr:colOff>
      <xdr:row>57</xdr:row>
      <xdr:rowOff>31566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48093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146776</xdr:rowOff>
    </xdr:from>
    <xdr:to>
      <xdr:col>85</xdr:col>
      <xdr:colOff>127000</xdr:colOff>
      <xdr:row>77</xdr:row>
      <xdr:rowOff>146776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662626"/>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24872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31931</xdr:rowOff>
    </xdr:from>
    <xdr:to>
      <xdr:col>81</xdr:col>
      <xdr:colOff>50800</xdr:colOff>
      <xdr:row>77</xdr:row>
      <xdr:rowOff>146776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062131"/>
          <a:ext cx="889000" cy="2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3646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4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31931</xdr:rowOff>
    </xdr:from>
    <xdr:to>
      <xdr:col>76</xdr:col>
      <xdr:colOff>114300</xdr:colOff>
      <xdr:row>78</xdr:row>
      <xdr:rowOff>135345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062131"/>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55880</xdr:rowOff>
    </xdr:from>
    <xdr:to>
      <xdr:col>71</xdr:col>
      <xdr:colOff>177800</xdr:colOff>
      <xdr:row>78</xdr:row>
      <xdr:rowOff>135345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28980"/>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95976</xdr:rowOff>
    </xdr:from>
    <xdr:to>
      <xdr:col>85</xdr:col>
      <xdr:colOff>177800</xdr:colOff>
      <xdr:row>74</xdr:row>
      <xdr:rowOff>26126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6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118853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46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95976</xdr:rowOff>
    </xdr:from>
    <xdr:to>
      <xdr:col>81</xdr:col>
      <xdr:colOff>101600</xdr:colOff>
      <xdr:row>78</xdr:row>
      <xdr:rowOff>26126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42653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07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152581</xdr:rowOff>
    </xdr:from>
    <xdr:to>
      <xdr:col>76</xdr:col>
      <xdr:colOff>165100</xdr:colOff>
      <xdr:row>76</xdr:row>
      <xdr:rowOff>82731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0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99258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278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84545</xdr:rowOff>
    </xdr:from>
    <xdr:to>
      <xdr:col>72</xdr:col>
      <xdr:colOff>38100</xdr:colOff>
      <xdr:row>79</xdr:row>
      <xdr:rowOff>14695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5822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5080</xdr:rowOff>
    </xdr:from>
    <xdr:to>
      <xdr:col>67</xdr:col>
      <xdr:colOff>101600</xdr:colOff>
      <xdr:row>78</xdr:row>
      <xdr:rowOff>106680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97807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47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144805</xdr:rowOff>
    </xdr:from>
    <xdr:to>
      <xdr:col>85</xdr:col>
      <xdr:colOff>127000</xdr:colOff>
      <xdr:row>95</xdr:row>
      <xdr:rowOff>13855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61105"/>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144805</xdr:rowOff>
    </xdr:from>
    <xdr:to>
      <xdr:col>81</xdr:col>
      <xdr:colOff>50800</xdr:colOff>
      <xdr:row>95</xdr:row>
      <xdr:rowOff>23837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61105"/>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254</xdr:rowOff>
    </xdr:from>
    <xdr:to>
      <xdr:col>76</xdr:col>
      <xdr:colOff>114300</xdr:colOff>
      <xdr:row>95</xdr:row>
      <xdr:rowOff>23837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88004"/>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122117</xdr:rowOff>
    </xdr:from>
    <xdr:to>
      <xdr:col>71</xdr:col>
      <xdr:colOff>177800</xdr:colOff>
      <xdr:row>95</xdr:row>
      <xdr:rowOff>254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38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134505</xdr:rowOff>
    </xdr:from>
    <xdr:to>
      <xdr:col>85</xdr:col>
      <xdr:colOff>177800</xdr:colOff>
      <xdr:row>95</xdr:row>
      <xdr:rowOff>64655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157382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94005</xdr:rowOff>
    </xdr:from>
    <xdr:to>
      <xdr:col>81</xdr:col>
      <xdr:colOff>101600</xdr:colOff>
      <xdr:row>95</xdr:row>
      <xdr:rowOff>24155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40682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144487</xdr:rowOff>
    </xdr:from>
    <xdr:to>
      <xdr:col>76</xdr:col>
      <xdr:colOff>165100</xdr:colOff>
      <xdr:row>95</xdr:row>
      <xdr:rowOff>74637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91164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120904</xdr:rowOff>
    </xdr:from>
    <xdr:to>
      <xdr:col>72</xdr:col>
      <xdr:colOff>38100</xdr:colOff>
      <xdr:row>95</xdr:row>
      <xdr:rowOff>51054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67581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71317</xdr:rowOff>
    </xdr:from>
    <xdr:to>
      <xdr:col>67</xdr:col>
      <xdr:colOff>101600</xdr:colOff>
      <xdr:row>95</xdr:row>
      <xdr:rowOff>1467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17994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86360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72760"/>
          <a:ext cx="1269"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33037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86360</xdr:rowOff>
    </xdr:from>
    <xdr:to>
      <xdr:col>116</xdr:col>
      <xdr:colOff>152400</xdr:colOff>
      <xdr:row>32</xdr:row>
      <xdr:rowOff>86360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7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154940</xdr:rowOff>
    </xdr:from>
    <xdr:to>
      <xdr:col>116</xdr:col>
      <xdr:colOff>63500</xdr:colOff>
      <xdr:row>32</xdr:row>
      <xdr:rowOff>86360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52984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55897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70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154940</xdr:rowOff>
    </xdr:from>
    <xdr:to>
      <xdr:col>111</xdr:col>
      <xdr:colOff>177800</xdr:colOff>
      <xdr:row>33</xdr:row>
      <xdr:rowOff>65786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529844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65786</xdr:rowOff>
    </xdr:from>
    <xdr:to>
      <xdr:col>107</xdr:col>
      <xdr:colOff>50800</xdr:colOff>
      <xdr:row>33</xdr:row>
      <xdr:rowOff>113792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572363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146812</xdr:rowOff>
    </xdr:from>
    <xdr:to>
      <xdr:col>107</xdr:col>
      <xdr:colOff>101600</xdr:colOff>
      <xdr:row>38</xdr:row>
      <xdr:rowOff>76962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68089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109982</xdr:rowOff>
    </xdr:from>
    <xdr:to>
      <xdr:col>102</xdr:col>
      <xdr:colOff>114300</xdr:colOff>
      <xdr:row>33</xdr:row>
      <xdr:rowOff>113792</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7678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44704</xdr:rowOff>
    </xdr:from>
    <xdr:to>
      <xdr:col>102</xdr:col>
      <xdr:colOff>165100</xdr:colOff>
      <xdr:row>38</xdr:row>
      <xdr:rowOff>146304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137431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65278</xdr:rowOff>
    </xdr:from>
    <xdr:to>
      <xdr:col>98</xdr:col>
      <xdr:colOff>38100</xdr:colOff>
      <xdr:row>38</xdr:row>
      <xdr:rowOff>166878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158005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35560</xdr:rowOff>
    </xdr:from>
    <xdr:to>
      <xdr:col>116</xdr:col>
      <xdr:colOff>114300</xdr:colOff>
      <xdr:row>32</xdr:row>
      <xdr:rowOff>137160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160037</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104140</xdr:rowOff>
    </xdr:from>
    <xdr:to>
      <xdr:col>112</xdr:col>
      <xdr:colOff>38100</xdr:colOff>
      <xdr:row>31</xdr:row>
      <xdr:rowOff>34290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50817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50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14986</xdr:rowOff>
    </xdr:from>
    <xdr:to>
      <xdr:col>107</xdr:col>
      <xdr:colOff>101600</xdr:colOff>
      <xdr:row>33</xdr:row>
      <xdr:rowOff>116586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133113</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62992</xdr:rowOff>
    </xdr:from>
    <xdr:to>
      <xdr:col>102</xdr:col>
      <xdr:colOff>165100</xdr:colOff>
      <xdr:row>33</xdr:row>
      <xdr:rowOff>164592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9669</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59182</xdr:rowOff>
    </xdr:from>
    <xdr:to>
      <xdr:col>98</xdr:col>
      <xdr:colOff>38100</xdr:colOff>
      <xdr:row>33</xdr:row>
      <xdr:rowOff>160782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5859</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総務費については、本庁舎建設事業費の減及び財政調整基金積立金の減等によるもの。　　　　　　　　　　　　　　　　　　　　　　　　　　　　　　　　　　　　　　　　　　　　　　　　　 土木費については、見初団地建替工事の皆減等によるもの。</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民生費については、子育て世帯臨時特別給付金経費の減等によるもの。　　　　　　　　　　　　　　　　　　　　　　　　　　　　　　　　　　　　　　　　　　　　　　　　　　　　　　　　　　　　消防費については、宇部・山陽小野田消防組合負担金の増等によるもの。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衛生費については、ごみ処理施設基幹的設備改良事業費の減等によるもの。　　　　　　　　　　　　　　　　　　　　　　　　　　　　　　　　　　　　　　　　　　　　　　　　　　　　　　　　　教育費については、賄材料費の増に伴う学校給食運営経費の増等によるもの。</a:t>
          </a:r>
        </a:p>
        <a:p>
          <a:r>
            <a:rPr kumimoji="1" lang="ja-JP" altLang="en-US" sz="1300">
              <a:latin typeface="ＭＳ Ｐゴシック" panose="020B0600070205080204" pitchFamily="50" charset="-128"/>
              <a:ea typeface="ＭＳ Ｐゴシック" panose="020B0600070205080204" pitchFamily="50" charset="-128"/>
            </a:rPr>
            <a:t>労働費については、指定管理者コロナ対策支援金の皆減等によるもの。　　　　　　　　　　　　　　　　　　　　　　　　　　　　　　　　　　　　　　　　　　　　　　　　　　　　　　　　　　　　 災害復旧費については、公共土木施設災害復旧費の増等によるもの。</a:t>
          </a:r>
        </a:p>
        <a:p>
          <a:r>
            <a:rPr kumimoji="1" lang="ja-JP" altLang="en-US" sz="1300">
              <a:latin typeface="ＭＳ Ｐゴシック" panose="020B0600070205080204" pitchFamily="50" charset="-128"/>
              <a:ea typeface="ＭＳ Ｐゴシック" panose="020B0600070205080204" pitchFamily="50" charset="-128"/>
            </a:rPr>
            <a:t>農林水産業費については、漁業者物価高騰緊急対策支援事業費補助金の皆増等によるもの。　　　　　　　　　　　　　　　　　　　　　　　　　　　　　　　　　　　　　　　　　　　　　　</a:t>
          </a:r>
          <a:r>
            <a:rPr kumimoji="1" lang="ja-JP" altLang="en-US" sz="1300" baseline="0">
              <a:latin typeface="ＭＳ Ｐゴシック" panose="020B0600070205080204" pitchFamily="50" charset="-128"/>
              <a:ea typeface="ＭＳ Ｐゴシック" panose="020B0600070205080204" pitchFamily="50" charset="-128"/>
            </a:rPr>
            <a:t> 公債費については、繰上償還額（三セク債）の減や平成１３年度許可債の一般公共事業の償還終了に伴う減等によるもの。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商工費については、事業所設置資金融資金額の減等によるもの。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財政調整基金は、廃止した水洗便所改造基金の残額を積み立てたため、積立額が増加し、前年度より</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実質収支額は、翌年度に繰り越すべき財源が増加したことにより、前年度より</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実質単年度収支は、単年度収支や財政調整基金積立金の減等により</a:t>
          </a:r>
          <a:r>
            <a:rPr kumimoji="1" lang="en-US" altLang="ja-JP" sz="1400">
              <a:latin typeface="ＭＳ ゴシック" pitchFamily="49" charset="-128"/>
              <a:ea typeface="ＭＳ ゴシック" pitchFamily="49" charset="-128"/>
            </a:rPr>
            <a:t>9.75</a:t>
          </a:r>
          <a:r>
            <a:rPr kumimoji="1" lang="ja-JP" altLang="en-US" sz="14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すべての会計において、黒字となっており、安定した財政運営が行われていると考えられる。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今後も、事業の見直し、職員数の適正化などの行政改革や地方債残高の削減、歳入の確保など財政健全化の取組を進める。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75518343</v>
      </c>
      <c r="BO4" s="358"/>
      <c r="BP4" s="358"/>
      <c r="BQ4" s="358"/>
      <c r="BR4" s="358"/>
      <c r="BS4" s="358"/>
      <c r="BT4" s="358"/>
      <c r="BU4" s="359"/>
      <c r="BV4" s="357">
        <v>84527726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5.2</v>
      </c>
      <c r="CU4" s="364"/>
      <c r="CV4" s="364"/>
      <c r="CW4" s="364"/>
      <c r="CX4" s="364"/>
      <c r="CY4" s="364"/>
      <c r="CZ4" s="364"/>
      <c r="DA4" s="365"/>
      <c r="DB4" s="363">
        <v>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72856043</v>
      </c>
      <c r="BO5" s="395"/>
      <c r="BP5" s="395"/>
      <c r="BQ5" s="395"/>
      <c r="BR5" s="395"/>
      <c r="BS5" s="395"/>
      <c r="BT5" s="395"/>
      <c r="BU5" s="396"/>
      <c r="BV5" s="394">
        <v>81868468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93.8</v>
      </c>
      <c r="CU5" s="392"/>
      <c r="CV5" s="392"/>
      <c r="CW5" s="392"/>
      <c r="CX5" s="392"/>
      <c r="CY5" s="392"/>
      <c r="CZ5" s="392"/>
      <c r="DA5" s="393"/>
      <c r="DB5" s="391">
        <v>87.5</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2662300</v>
      </c>
      <c r="BO6" s="395"/>
      <c r="BP6" s="395"/>
      <c r="BQ6" s="395"/>
      <c r="BR6" s="395"/>
      <c r="BS6" s="395"/>
      <c r="BT6" s="395"/>
      <c r="BU6" s="396"/>
      <c r="BV6" s="394">
        <v>2659258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95.8</v>
      </c>
      <c r="CU6" s="432"/>
      <c r="CV6" s="432"/>
      <c r="CW6" s="432"/>
      <c r="CX6" s="432"/>
      <c r="CY6" s="432"/>
      <c r="CZ6" s="432"/>
      <c r="DA6" s="433"/>
      <c r="DB6" s="431">
        <v>94.2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718450</v>
      </c>
      <c r="BO7" s="395"/>
      <c r="BP7" s="395"/>
      <c r="BQ7" s="395"/>
      <c r="BR7" s="395"/>
      <c r="BS7" s="395"/>
      <c r="BT7" s="395"/>
      <c r="BU7" s="396"/>
      <c r="BV7" s="394">
        <v>390287</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37081244</v>
      </c>
      <c r="CU7" s="395"/>
      <c r="CV7" s="395"/>
      <c r="CW7" s="395"/>
      <c r="CX7" s="395"/>
      <c r="CY7" s="395"/>
      <c r="CZ7" s="395"/>
      <c r="DA7" s="396"/>
      <c r="DB7" s="394">
        <v>37979908</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1943850</v>
      </c>
      <c r="BO8" s="395"/>
      <c r="BP8" s="395"/>
      <c r="BQ8" s="395"/>
      <c r="BR8" s="395"/>
      <c r="BS8" s="395"/>
      <c r="BT8" s="395"/>
      <c r="BU8" s="396"/>
      <c r="BV8" s="394">
        <v>2268971</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0.71</v>
      </c>
      <c r="CU8" s="435"/>
      <c r="CV8" s="435"/>
      <c r="CW8" s="435"/>
      <c r="CX8" s="435"/>
      <c r="CY8" s="435"/>
      <c r="CZ8" s="435"/>
      <c r="DA8" s="436"/>
      <c r="DB8" s="434">
        <v>0.72</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162570</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104</v>
      </c>
      <c r="AV9" s="427"/>
      <c r="AW9" s="427"/>
      <c r="AX9" s="427"/>
      <c r="AY9" s="428" t="s">
        <v>119</v>
      </c>
      <c r="AZ9" s="429"/>
      <c r="BA9" s="429"/>
      <c r="BB9" s="429"/>
      <c r="BC9" s="429"/>
      <c r="BD9" s="429"/>
      <c r="BE9" s="429"/>
      <c r="BF9" s="429"/>
      <c r="BG9" s="429"/>
      <c r="BH9" s="429"/>
      <c r="BI9" s="429"/>
      <c r="BJ9" s="429"/>
      <c r="BK9" s="429"/>
      <c r="BL9" s="429"/>
      <c r="BM9" s="430"/>
      <c r="BN9" s="394">
        <v>-325121</v>
      </c>
      <c r="BO9" s="395"/>
      <c r="BP9" s="395"/>
      <c r="BQ9" s="395"/>
      <c r="BR9" s="395"/>
      <c r="BS9" s="395"/>
      <c r="BT9" s="395"/>
      <c r="BU9" s="396"/>
      <c r="BV9" s="394">
        <v>723365</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12</v>
      </c>
      <c r="CU9" s="392"/>
      <c r="CV9" s="392"/>
      <c r="CW9" s="392"/>
      <c r="CX9" s="392"/>
      <c r="CY9" s="392"/>
      <c r="CZ9" s="392"/>
      <c r="DA9" s="393"/>
      <c r="DB9" s="391">
        <v>12.6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169429</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108</v>
      </c>
      <c r="AV10" s="427"/>
      <c r="AW10" s="427"/>
      <c r="AX10" s="427"/>
      <c r="AY10" s="428" t="s">
        <v>123</v>
      </c>
      <c r="AZ10" s="429"/>
      <c r="BA10" s="429"/>
      <c r="BB10" s="429"/>
      <c r="BC10" s="429"/>
      <c r="BD10" s="429"/>
      <c r="BE10" s="429"/>
      <c r="BF10" s="429"/>
      <c r="BG10" s="429"/>
      <c r="BH10" s="429"/>
      <c r="BI10" s="429"/>
      <c r="BJ10" s="429"/>
      <c r="BK10" s="429"/>
      <c r="BL10" s="429"/>
      <c r="BM10" s="430"/>
      <c r="BN10" s="394">
        <v>1464892</v>
      </c>
      <c r="BO10" s="395"/>
      <c r="BP10" s="395"/>
      <c r="BQ10" s="395"/>
      <c r="BR10" s="395"/>
      <c r="BS10" s="395"/>
      <c r="BT10" s="395"/>
      <c r="BU10" s="396"/>
      <c r="BV10" s="394">
        <v>3130342</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239109</v>
      </c>
      <c r="BO11" s="395"/>
      <c r="BP11" s="395"/>
      <c r="BQ11" s="395"/>
      <c r="BR11" s="395"/>
      <c r="BS11" s="395"/>
      <c r="BT11" s="395"/>
      <c r="BU11" s="396"/>
      <c r="BV11" s="394">
        <v>524307</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160353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1475960</v>
      </c>
      <c r="BO12" s="395"/>
      <c r="BP12" s="395"/>
      <c r="BQ12" s="395"/>
      <c r="BR12" s="395"/>
      <c r="BS12" s="395"/>
      <c r="BT12" s="395"/>
      <c r="BU12" s="396"/>
      <c r="BV12" s="394">
        <v>773159</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158212</v>
      </c>
      <c r="S13" s="479"/>
      <c r="T13" s="479"/>
      <c r="U13" s="479"/>
      <c r="V13" s="480"/>
      <c r="W13" s="410" t="s">
        <v>141</v>
      </c>
      <c r="X13" s="411"/>
      <c r="Y13" s="411"/>
      <c r="Z13" s="411"/>
      <c r="AA13" s="411"/>
      <c r="AB13" s="401"/>
      <c r="AC13" s="445">
        <v>1476</v>
      </c>
      <c r="AD13" s="446"/>
      <c r="AE13" s="446"/>
      <c r="AF13" s="446"/>
      <c r="AG13" s="488"/>
      <c r="AH13" s="445">
        <v>1890</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-97080</v>
      </c>
      <c r="BO13" s="395"/>
      <c r="BP13" s="395"/>
      <c r="BQ13" s="395"/>
      <c r="BR13" s="395"/>
      <c r="BS13" s="395"/>
      <c r="BT13" s="395"/>
      <c r="BU13" s="396"/>
      <c r="BV13" s="394">
        <v>3604855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2.6</v>
      </c>
      <c r="CU13" s="392"/>
      <c r="CV13" s="392"/>
      <c r="CW13" s="392"/>
      <c r="CX13" s="392"/>
      <c r="CY13" s="392"/>
      <c r="CZ13" s="392"/>
      <c r="DA13" s="393"/>
      <c r="DB13" s="391">
        <v>2.7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161767</v>
      </c>
      <c r="S14" s="479"/>
      <c r="T14" s="479"/>
      <c r="U14" s="479"/>
      <c r="V14" s="480"/>
      <c r="W14" s="384"/>
      <c r="X14" s="385"/>
      <c r="Y14" s="385"/>
      <c r="Z14" s="385"/>
      <c r="AA14" s="385"/>
      <c r="AB14" s="374"/>
      <c r="AC14" s="481">
        <v>2</v>
      </c>
      <c r="AD14" s="482"/>
      <c r="AE14" s="482"/>
      <c r="AF14" s="482"/>
      <c r="AG14" s="483"/>
      <c r="AH14" s="481">
        <v>2.5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26.5</v>
      </c>
      <c r="CU14" s="493"/>
      <c r="CV14" s="493"/>
      <c r="CW14" s="493"/>
      <c r="CX14" s="493"/>
      <c r="CY14" s="493"/>
      <c r="CZ14" s="493"/>
      <c r="DA14" s="494"/>
      <c r="DB14" s="492">
        <v>26.9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159727</v>
      </c>
      <c r="S15" s="479"/>
      <c r="T15" s="479"/>
      <c r="U15" s="479"/>
      <c r="V15" s="480"/>
      <c r="W15" s="410" t="s">
        <v>149</v>
      </c>
      <c r="X15" s="411"/>
      <c r="Y15" s="411"/>
      <c r="Z15" s="411"/>
      <c r="AA15" s="411"/>
      <c r="AB15" s="401"/>
      <c r="AC15" s="445">
        <v>20354</v>
      </c>
      <c r="AD15" s="446"/>
      <c r="AE15" s="446"/>
      <c r="AF15" s="446"/>
      <c r="AG15" s="488"/>
      <c r="AH15" s="445">
        <v>20726</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21417830</v>
      </c>
      <c r="BO15" s="358"/>
      <c r="BP15" s="358"/>
      <c r="BQ15" s="358"/>
      <c r="BR15" s="358"/>
      <c r="BS15" s="358"/>
      <c r="BT15" s="358"/>
      <c r="BU15" s="359"/>
      <c r="BV15" s="357">
        <v>20417836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27.6</v>
      </c>
      <c r="AD16" s="482"/>
      <c r="AE16" s="482"/>
      <c r="AF16" s="482"/>
      <c r="AG16" s="483"/>
      <c r="AH16" s="481">
        <v>27.7</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30399870</v>
      </c>
      <c r="BO16" s="395"/>
      <c r="BP16" s="395"/>
      <c r="BQ16" s="395"/>
      <c r="BR16" s="395"/>
      <c r="BS16" s="395"/>
      <c r="BT16" s="395"/>
      <c r="BU16" s="396"/>
      <c r="BV16" s="394">
        <v>29550717</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51882</v>
      </c>
      <c r="AD17" s="446"/>
      <c r="AE17" s="446"/>
      <c r="AF17" s="446"/>
      <c r="AG17" s="488"/>
      <c r="AH17" s="445">
        <v>52165</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27287034</v>
      </c>
      <c r="BO17" s="395"/>
      <c r="BP17" s="395"/>
      <c r="BQ17" s="395"/>
      <c r="BR17" s="395"/>
      <c r="BS17" s="395"/>
      <c r="BT17" s="395"/>
      <c r="BU17" s="396"/>
      <c r="BV17" s="394">
        <v>25993299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286.64999999999998</v>
      </c>
      <c r="M18" s="518"/>
      <c r="N18" s="518"/>
      <c r="O18" s="518"/>
      <c r="P18" s="518"/>
      <c r="Q18" s="518"/>
      <c r="R18" s="519"/>
      <c r="S18" s="519"/>
      <c r="T18" s="519"/>
      <c r="U18" s="519"/>
      <c r="V18" s="520"/>
      <c r="W18" s="412"/>
      <c r="X18" s="413"/>
      <c r="Y18" s="413"/>
      <c r="Z18" s="413"/>
      <c r="AA18" s="413"/>
      <c r="AB18" s="404"/>
      <c r="AC18" s="521">
        <v>70.400000000000006</v>
      </c>
      <c r="AD18" s="522"/>
      <c r="AE18" s="522"/>
      <c r="AF18" s="522"/>
      <c r="AG18" s="523"/>
      <c r="AH18" s="521">
        <v>69.8</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35696048</v>
      </c>
      <c r="BO18" s="395"/>
      <c r="BP18" s="395"/>
      <c r="BQ18" s="395"/>
      <c r="BR18" s="395"/>
      <c r="BS18" s="395"/>
      <c r="BT18" s="395"/>
      <c r="BU18" s="396"/>
      <c r="BV18" s="394">
        <v>35020196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567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47995454</v>
      </c>
      <c r="BO19" s="395"/>
      <c r="BP19" s="395"/>
      <c r="BQ19" s="395"/>
      <c r="BR19" s="395"/>
      <c r="BS19" s="395"/>
      <c r="BT19" s="395"/>
      <c r="BU19" s="396"/>
      <c r="BV19" s="394">
        <v>49068716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72595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66250295</v>
      </c>
      <c r="BO22" s="358"/>
      <c r="BP22" s="358"/>
      <c r="BQ22" s="358"/>
      <c r="BR22" s="358"/>
      <c r="BS22" s="358"/>
      <c r="BT22" s="358"/>
      <c r="BU22" s="359"/>
      <c r="BV22" s="357">
        <v>69049502</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47727570</v>
      </c>
      <c r="BO23" s="395"/>
      <c r="BP23" s="395"/>
      <c r="BQ23" s="395"/>
      <c r="BR23" s="395"/>
      <c r="BS23" s="395"/>
      <c r="BT23" s="395"/>
      <c r="BU23" s="396"/>
      <c r="BV23" s="394">
        <v>49871650</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9400</v>
      </c>
      <c r="R24" s="446"/>
      <c r="S24" s="446"/>
      <c r="T24" s="446"/>
      <c r="U24" s="446"/>
      <c r="V24" s="488"/>
      <c r="W24" s="540"/>
      <c r="X24" s="541"/>
      <c r="Y24" s="542"/>
      <c r="Z24" s="444" t="s">
        <v>174</v>
      </c>
      <c r="AA24" s="424"/>
      <c r="AB24" s="424"/>
      <c r="AC24" s="424"/>
      <c r="AD24" s="424"/>
      <c r="AE24" s="424"/>
      <c r="AF24" s="424"/>
      <c r="AG24" s="425"/>
      <c r="AH24" s="445">
        <v>957</v>
      </c>
      <c r="AI24" s="446"/>
      <c r="AJ24" s="446"/>
      <c r="AK24" s="446"/>
      <c r="AL24" s="488"/>
      <c r="AM24" s="445">
        <v>3229875</v>
      </c>
      <c r="AN24" s="446"/>
      <c r="AO24" s="446"/>
      <c r="AP24" s="446"/>
      <c r="AQ24" s="446"/>
      <c r="AR24" s="488"/>
      <c r="AS24" s="445">
        <v>3375</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38070224</v>
      </c>
      <c r="BO24" s="395"/>
      <c r="BP24" s="395"/>
      <c r="BQ24" s="395"/>
      <c r="BR24" s="395"/>
      <c r="BS24" s="395"/>
      <c r="BT24" s="395"/>
      <c r="BU24" s="396"/>
      <c r="BV24" s="394">
        <v>39140348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7550</v>
      </c>
      <c r="R25" s="446"/>
      <c r="S25" s="446"/>
      <c r="T25" s="446"/>
      <c r="U25" s="446"/>
      <c r="V25" s="488"/>
      <c r="W25" s="540"/>
      <c r="X25" s="541"/>
      <c r="Y25" s="542"/>
      <c r="Z25" s="444" t="s">
        <v>177</v>
      </c>
      <c r="AA25" s="424"/>
      <c r="AB25" s="424"/>
      <c r="AC25" s="424"/>
      <c r="AD25" s="424"/>
      <c r="AE25" s="424"/>
      <c r="AF25" s="424"/>
      <c r="AG25" s="425"/>
      <c r="AH25" s="445" t="s">
        <v>131</v>
      </c>
      <c r="AI25" s="446"/>
      <c r="AJ25" s="446"/>
      <c r="AK25" s="446"/>
      <c r="AL25" s="488"/>
      <c r="AM25" s="445" t="s">
        <v>178</v>
      </c>
      <c r="AN25" s="446"/>
      <c r="AO25" s="446"/>
      <c r="AP25" s="446"/>
      <c r="AQ25" s="446"/>
      <c r="AR25" s="488"/>
      <c r="AS25" s="445" t="s">
        <v>179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10196056</v>
      </c>
      <c r="BO25" s="358"/>
      <c r="BP25" s="358"/>
      <c r="BQ25" s="358"/>
      <c r="BR25" s="358"/>
      <c r="BS25" s="358"/>
      <c r="BT25" s="358"/>
      <c r="BU25" s="359"/>
      <c r="BV25" s="357">
        <v>11951559</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6840</v>
      </c>
      <c r="R26" s="446"/>
      <c r="S26" s="446"/>
      <c r="T26" s="446"/>
      <c r="U26" s="446"/>
      <c r="V26" s="488"/>
      <c r="W26" s="540"/>
      <c r="X26" s="541"/>
      <c r="Y26" s="542"/>
      <c r="Z26" s="444" t="s">
        <v>182</v>
      </c>
      <c r="AA26" s="546"/>
      <c r="AB26" s="546"/>
      <c r="AC26" s="546"/>
      <c r="AD26" s="546"/>
      <c r="AE26" s="546"/>
      <c r="AF26" s="546"/>
      <c r="AG26" s="547"/>
      <c r="AH26" s="445">
        <v>60</v>
      </c>
      <c r="AI26" s="446"/>
      <c r="AJ26" s="446"/>
      <c r="AK26" s="446"/>
      <c r="AL26" s="488"/>
      <c r="AM26" s="445">
        <v>204300</v>
      </c>
      <c r="AN26" s="446"/>
      <c r="AO26" s="446"/>
      <c r="AP26" s="446"/>
      <c r="AQ26" s="446"/>
      <c r="AR26" s="488"/>
      <c r="AS26" s="445">
        <v>3405</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131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5510</v>
      </c>
      <c r="R27" s="446"/>
      <c r="S27" s="446"/>
      <c r="T27" s="446"/>
      <c r="U27" s="446"/>
      <c r="V27" s="488"/>
      <c r="W27" s="540"/>
      <c r="X27" s="541"/>
      <c r="Y27" s="542"/>
      <c r="Z27" s="444" t="s">
        <v>185</v>
      </c>
      <c r="AA27" s="424"/>
      <c r="AB27" s="424"/>
      <c r="AC27" s="424"/>
      <c r="AD27" s="424"/>
      <c r="AE27" s="424"/>
      <c r="AF27" s="424"/>
      <c r="AG27" s="425"/>
      <c r="AH27" s="445">
        <v>1</v>
      </c>
      <c r="AI27" s="446"/>
      <c r="AJ27" s="446"/>
      <c r="AK27" s="446"/>
      <c r="AL27" s="488"/>
      <c r="AM27" s="445" t="s">
        <v>186</v>
      </c>
      <c r="AN27" s="446"/>
      <c r="AO27" s="446"/>
      <c r="AP27" s="446"/>
      <c r="AQ27" s="446"/>
      <c r="AR27" s="488"/>
      <c r="AS27" s="445" t="s">
        <v>187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t="s">
        <v>178</v>
      </c>
      <c r="BO27" s="514"/>
      <c r="BP27" s="514"/>
      <c r="BQ27" s="514"/>
      <c r="BR27" s="514"/>
      <c r="BS27" s="514"/>
      <c r="BT27" s="514"/>
      <c r="BU27" s="515"/>
      <c r="BV27" s="513">
        <v>2083582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189</v>
      </c>
      <c r="F28" s="424"/>
      <c r="G28" s="424"/>
      <c r="H28" s="424"/>
      <c r="I28" s="424"/>
      <c r="J28" s="424"/>
      <c r="K28" s="425"/>
      <c r="L28" s="445">
        <v>1</v>
      </c>
      <c r="M28" s="446"/>
      <c r="N28" s="446"/>
      <c r="O28" s="446"/>
      <c r="P28" s="488"/>
      <c r="Q28" s="445">
        <v>4980</v>
      </c>
      <c r="R28" s="446"/>
      <c r="S28" s="446"/>
      <c r="T28" s="446"/>
      <c r="U28" s="446"/>
      <c r="V28" s="488"/>
      <c r="W28" s="540"/>
      <c r="X28" s="541"/>
      <c r="Y28" s="542"/>
      <c r="Z28" s="444" t="s">
        <v>190</v>
      </c>
      <c r="AA28" s="424"/>
      <c r="AB28" s="424"/>
      <c r="AC28" s="424"/>
      <c r="AD28" s="424"/>
      <c r="AE28" s="424"/>
      <c r="AF28" s="424"/>
      <c r="AG28" s="425"/>
      <c r="AH28" s="445" t="s">
        <v>131</v>
      </c>
      <c r="AI28" s="446"/>
      <c r="AJ28" s="446"/>
      <c r="AK28" s="446"/>
      <c r="AL28" s="488"/>
      <c r="AM28" s="445" t="s">
        <v>178</v>
      </c>
      <c r="AN28" s="446"/>
      <c r="AO28" s="446"/>
      <c r="AP28" s="446"/>
      <c r="AQ28" s="446"/>
      <c r="AR28" s="488"/>
      <c r="AS28" s="445" t="s">
        <v>178</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5594217</v>
      </c>
      <c r="BO28" s="358"/>
      <c r="BP28" s="358"/>
      <c r="BQ28" s="358"/>
      <c r="BR28" s="358"/>
      <c r="BS28" s="358"/>
      <c r="BT28" s="358"/>
      <c r="BU28" s="359"/>
      <c r="BV28" s="357">
        <v>5361221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192</v>
      </c>
      <c r="F29" s="424"/>
      <c r="G29" s="424"/>
      <c r="H29" s="424"/>
      <c r="I29" s="424"/>
      <c r="J29" s="424"/>
      <c r="K29" s="425"/>
      <c r="L29" s="445">
        <v>26</v>
      </c>
      <c r="M29" s="446"/>
      <c r="N29" s="446"/>
      <c r="O29" s="446"/>
      <c r="P29" s="488"/>
      <c r="Q29" s="445">
        <v>4700</v>
      </c>
      <c r="R29" s="446"/>
      <c r="S29" s="446"/>
      <c r="T29" s="446"/>
      <c r="U29" s="446"/>
      <c r="V29" s="488"/>
      <c r="W29" s="543"/>
      <c r="X29" s="544"/>
      <c r="Y29" s="545"/>
      <c r="Z29" s="444" t="s">
        <v>193</v>
      </c>
      <c r="AA29" s="424"/>
      <c r="AB29" s="424"/>
      <c r="AC29" s="424"/>
      <c r="AD29" s="424"/>
      <c r="AE29" s="424"/>
      <c r="AF29" s="424"/>
      <c r="AG29" s="425"/>
      <c r="AH29" s="445">
        <v>958</v>
      </c>
      <c r="AI29" s="446"/>
      <c r="AJ29" s="446"/>
      <c r="AK29" s="446"/>
      <c r="AL29" s="488"/>
      <c r="AM29" s="445">
        <v>3233855</v>
      </c>
      <c r="AN29" s="446"/>
      <c r="AO29" s="446"/>
      <c r="AP29" s="446"/>
      <c r="AQ29" s="446"/>
      <c r="AR29" s="488"/>
      <c r="AS29" s="445">
        <v>3376</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1659526</v>
      </c>
      <c r="BO29" s="395"/>
      <c r="BP29" s="395"/>
      <c r="BQ29" s="395"/>
      <c r="BR29" s="395"/>
      <c r="BS29" s="395"/>
      <c r="BT29" s="395"/>
      <c r="BU29" s="396"/>
      <c r="BV29" s="394">
        <v>1179502</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100.1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7084239</v>
      </c>
      <c r="BO30" s="514"/>
      <c r="BP30" s="514"/>
      <c r="BQ30" s="514"/>
      <c r="BR30" s="514"/>
      <c r="BS30" s="514"/>
      <c r="BT30" s="514"/>
      <c r="BU30" s="515"/>
      <c r="BV30" s="513">
        <v>6524501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202</v>
      </c>
      <c r="D33" s="418"/>
      <c r="E33" s="383" t="s">
        <v>203</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203</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8" t="s">
        <v>204</v>
      </c>
      <c r="BX33" s="418"/>
      <c r="BY33" s="383" t="s">
        <v>206</v>
      </c>
      <c r="BZ33" s="383"/>
      <c r="CA33" s="383"/>
      <c r="CB33" s="383"/>
      <c r="CC33" s="383"/>
      <c r="CD33" s="383"/>
      <c r="CE33" s="383"/>
      <c r="CF33" s="383"/>
      <c r="CG33" s="383"/>
      <c r="CH33" s="383"/>
      <c r="CI33" s="383"/>
      <c r="CJ33" s="383"/>
      <c r="CK33" s="383"/>
      <c r="CL33" s="383"/>
      <c r="CM33" s="383"/>
      <c r="CN33" s="200"/>
      <c r="CO33" s="418" t="s">
        <v>202</v>
      </c>
      <c r="CP33" s="418"/>
      <c r="CQ33" s="383" t="s">
        <v>207</v>
      </c>
      <c r="CR33" s="383"/>
      <c r="CS33" s="383"/>
      <c r="CT33" s="383"/>
      <c r="CU33" s="383"/>
      <c r="CV33" s="383"/>
      <c r="CW33" s="383"/>
      <c r="CX33" s="383"/>
      <c r="CY33" s="383"/>
      <c r="CZ33" s="383"/>
      <c r="DA33" s="383"/>
      <c r="DB33" s="383"/>
      <c r="DC33" s="383"/>
      <c r="DD33" s="383"/>
      <c r="DE33" s="383"/>
      <c r="DF33" s="200"/>
      <c r="DG33" s="583" t="s">
        <v>208</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IF('各会計、関係団体の財政状況及び健全化判断比率'!B34="","",'各会計、関係団体の財政状況及び健全化判断比率'!B34)</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宇部市常盤動物園協会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公共用地造成事業特別会計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交通事業会計</v>
      </c>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IF('各会計、関係団体の財政状況及び健全化判断比率'!B35="","",'各会計、関係団体の財政状況及び健全化判断比率'!B35)</f>
        <v>中央卸売市場事業特別会計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山口県市町総合事務組合非常勤職員公務災害補償特別会計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宇部市体育協会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f t="shared" si="1"/>
        <v>11</v>
      </c>
      <c r="BF36" s="584"/>
      <c r="BG36" s="585" t="str">
        <f>IF('各会計、関係団体の財政状況及び健全化判断比率'!B36="","",'各会計、関係団体の財政状況及び健全化判断比率'!B36)</f>
        <v>地方卸売市場事業特別会計</v>
      </c>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山口県市町総合事務組合山口県自治会館管理特別会計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宇部市文化創造財団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山口県後期高齢者医療広域連合一般会計</v>
      </c>
      <c r="BZ37" s="585"/>
      <c r="CA37" s="585"/>
      <c r="CB37" s="585"/>
      <c r="CC37" s="585"/>
      <c r="CD37" s="585"/>
      <c r="CE37" s="585"/>
      <c r="CF37" s="585"/>
      <c r="CG37" s="585"/>
      <c r="CH37" s="585"/>
      <c r="CI37" s="585"/>
      <c r="CJ37" s="585"/>
      <c r="CK37" s="585"/>
      <c r="CL37" s="585"/>
      <c r="CM37" s="585"/>
      <c r="CN37" s="175"/>
      <c r="CO37" s="584">
        <f t="shared" si="3"/>
        <v>21</v>
      </c>
      <c r="CP37" s="584"/>
      <c r="CQ37" s="585" t="str">
        <f>IF('各会計、関係団体の財政状況及び健全化判断比率'!BS10="","",'各会計、関係団体の財政状況及び健全化判断比率'!BS10)</f>
        <v>にぎわい宇部</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山口県後期高齢者医療広域連合後期高齢者医療特別会計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f t="shared" si="3"/>
        <v>22</v>
      </c>
      <c r="CP38" s="584"/>
      <c r="CQ38" s="585" t="str">
        <f>IF('各会計、関係団体の財政状況及び健全化判断比率'!BS11="","",'各会計、関係団体の財政状況及び健全化判断比率'!BS11)</f>
        <v>うべ未来エネルギー</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宇部・山陽小野田消防組合一般会計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2WnfRg7XFJWuZKhimct+9tlaP1kJ+N92jXQWGT8/HoZMWXDJ+KT1kmSGWITUGENjJmZ4N/qMhO7pjZddzizJuQ==" saltValue="evP9D2ek3IiLK4w0toOP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9" t="s">
        <v>574</v>
      </c>
      <c r="D34" s="1139"/>
      <c r="E34" s="1140"/>
      <c r="F34" s="32">
        <v>10.89</v>
      </c>
      <c r="G34" s="33">
        <v>11.91</v>
      </c>
      <c r="H34" s="33">
        <v>12.57</v>
      </c>
      <c r="I34" s="33">
        <v>12.25</v>
      </c>
      <c r="J34" s="34">
        <v>12.65</v>
      </c>
      <c r="K34" s="22"/>
      <c r="L34" s="22"/>
      <c r="M34" s="22"/>
      <c r="N34" s="22"/>
      <c r="O34" s="22"/>
      <c r="P34" s="22"/>
    </row>
    <row r="35" spans="1:16" ht="39" customHeight="1" x14ac:dyDescent="0.15">
      <c r="A35" s="22"/>
      <c r="B35" s="35"/>
      <c r="C35" s="1135" t="s">
        <v>575</v>
      </c>
      <c r="D35" s="1135"/>
      <c r="E35" s="1136"/>
      <c r="F35" s="36">
        <v>6.74</v>
      </c>
      <c r="G35" s="37">
        <v>7.03</v>
      </c>
      <c r="H35" s="37">
        <v>7.96</v>
      </c>
      <c r="I35" s="37">
        <v>8.27</v>
      </c>
      <c r="J35" s="38">
        <v>8.7799999999999994</v>
      </c>
      <c r="K35" s="22"/>
      <c r="L35" s="22"/>
      <c r="M35" s="22"/>
      <c r="N35" s="22"/>
      <c r="O35" s="22"/>
      <c r="P35" s="22"/>
    </row>
    <row r="36" spans="1:16" ht="39" customHeight="1" x14ac:dyDescent="0.15">
      <c r="A36" s="22"/>
      <c r="B36" s="35"/>
      <c r="C36" s="1135" t="s">
        <v>576</v>
      </c>
      <c r="D36" s="1135"/>
      <c r="E36" s="1136"/>
      <c r="F36" s="36">
        <v>3.12</v>
      </c>
      <c r="G36" s="37">
        <v>3.47</v>
      </c>
      <c r="H36" s="37">
        <v>4.21</v>
      </c>
      <c r="I36" s="37">
        <v>5.97</v>
      </c>
      <c r="J36" s="38">
        <v>5.24</v>
      </c>
      <c r="K36" s="22"/>
      <c r="L36" s="22"/>
      <c r="M36" s="22"/>
      <c r="N36" s="22"/>
      <c r="O36" s="22"/>
      <c r="P36" s="22"/>
    </row>
    <row r="37" spans="1:16" ht="39" customHeight="1" x14ac:dyDescent="0.15">
      <c r="A37" s="22"/>
      <c r="B37" s="35"/>
      <c r="C37" s="1135" t="s">
        <v>577</v>
      </c>
      <c r="D37" s="1135"/>
      <c r="E37" s="1136"/>
      <c r="F37" s="36">
        <v>1.84</v>
      </c>
      <c r="G37" s="37">
        <v>1.96</v>
      </c>
      <c r="H37" s="37">
        <v>1.85</v>
      </c>
      <c r="I37" s="37">
        <v>1.82</v>
      </c>
      <c r="J37" s="38">
        <v>1.95</v>
      </c>
      <c r="K37" s="22"/>
      <c r="L37" s="22"/>
      <c r="M37" s="22"/>
      <c r="N37" s="22"/>
      <c r="O37" s="22"/>
      <c r="P37" s="22"/>
    </row>
    <row r="38" spans="1:16" ht="39" customHeight="1" x14ac:dyDescent="0.15">
      <c r="A38" s="22"/>
      <c r="B38" s="35"/>
      <c r="C38" s="1135" t="s">
        <v>578</v>
      </c>
      <c r="D38" s="1135"/>
      <c r="E38" s="1136"/>
      <c r="F38" s="36">
        <v>1.06</v>
      </c>
      <c r="G38" s="37">
        <v>0.63</v>
      </c>
      <c r="H38" s="37">
        <v>0.4</v>
      </c>
      <c r="I38" s="37">
        <v>0.95</v>
      </c>
      <c r="J38" s="38">
        <v>1.03</v>
      </c>
      <c r="K38" s="22"/>
      <c r="L38" s="22"/>
      <c r="M38" s="22"/>
      <c r="N38" s="22"/>
      <c r="O38" s="22"/>
      <c r="P38" s="22"/>
    </row>
    <row r="39" spans="1:16" ht="39" customHeight="1" x14ac:dyDescent="0.15">
      <c r="A39" s="22"/>
      <c r="B39" s="35"/>
      <c r="C39" s="1135" t="s">
        <v>579</v>
      </c>
      <c r="D39" s="1135"/>
      <c r="E39" s="1136"/>
      <c r="F39" s="36">
        <v>0.9</v>
      </c>
      <c r="G39" s="37">
        <v>0.98</v>
      </c>
      <c r="H39" s="37">
        <v>0.94</v>
      </c>
      <c r="I39" s="37">
        <v>0.46</v>
      </c>
      <c r="J39" s="38">
        <v>0.19</v>
      </c>
      <c r="K39" s="22"/>
      <c r="L39" s="22"/>
      <c r="M39" s="22"/>
      <c r="N39" s="22"/>
      <c r="O39" s="22"/>
      <c r="P39" s="22"/>
    </row>
    <row r="40" spans="1:16" ht="39" customHeight="1" x14ac:dyDescent="0.15">
      <c r="A40" s="22"/>
      <c r="B40" s="35"/>
      <c r="C40" s="1135" t="s">
        <v>580</v>
      </c>
      <c r="D40" s="1135"/>
      <c r="E40" s="1136"/>
      <c r="F40" s="36">
        <v>0.14000000000000001</v>
      </c>
      <c r="G40" s="37">
        <v>0.14000000000000001</v>
      </c>
      <c r="H40" s="37">
        <v>0.16</v>
      </c>
      <c r="I40" s="37">
        <v>0.16</v>
      </c>
      <c r="J40" s="38">
        <v>0.17</v>
      </c>
      <c r="K40" s="22"/>
      <c r="L40" s="22"/>
      <c r="M40" s="22"/>
      <c r="N40" s="22"/>
      <c r="O40" s="22"/>
      <c r="P40" s="22"/>
    </row>
    <row r="41" spans="1:16" ht="39" customHeight="1" x14ac:dyDescent="0.15">
      <c r="A41" s="22"/>
      <c r="B41" s="35"/>
      <c r="C41" s="1135" t="s">
        <v>581</v>
      </c>
      <c r="D41" s="1135"/>
      <c r="E41" s="1136"/>
      <c r="F41" s="36">
        <v>0.13</v>
      </c>
      <c r="G41" s="37">
        <v>0.14000000000000001</v>
      </c>
      <c r="H41" s="37">
        <v>0.13</v>
      </c>
      <c r="I41" s="37">
        <v>0.14000000000000001</v>
      </c>
      <c r="J41" s="38">
        <v>0.12</v>
      </c>
      <c r="K41" s="22"/>
      <c r="L41" s="22"/>
      <c r="M41" s="22"/>
      <c r="N41" s="22"/>
      <c r="O41" s="22"/>
      <c r="P41" s="22"/>
    </row>
    <row r="42" spans="1:16" ht="39" customHeight="1" x14ac:dyDescent="0.15">
      <c r="A42" s="22"/>
      <c r="B42" s="39"/>
      <c r="C42" s="1135" t="s">
        <v>582</v>
      </c>
      <c r="D42" s="1135"/>
      <c r="E42" s="1136"/>
      <c r="F42" s="36" t="s">
        <v>525</v>
      </c>
      <c r="G42" s="37" t="s">
        <v>525</v>
      </c>
      <c r="H42" s="37" t="s">
        <v>525</v>
      </c>
      <c r="I42" s="37" t="s">
        <v>525</v>
      </c>
      <c r="J42" s="38" t="s">
        <v>525</v>
      </c>
      <c r="K42" s="22"/>
      <c r="L42" s="22"/>
      <c r="M42" s="22"/>
      <c r="N42" s="22"/>
      <c r="O42" s="22"/>
      <c r="P42" s="22"/>
    </row>
    <row r="43" spans="1:16" ht="39" customHeight="1" thickBot="1" x14ac:dyDescent="0.2">
      <c r="A43" s="22"/>
      <c r="B43" s="40"/>
      <c r="C43" s="1137" t="s">
        <v>583</v>
      </c>
      <c r="D43" s="1137"/>
      <c r="E43" s="1138"/>
      <c r="F43" s="41">
        <v>0.25</v>
      </c>
      <c r="G43" s="42">
        <v>0.28000000000000003</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rJknyxQCFTxHuQU0X1BthOG1VhLxvxbomLAmQ3zu1qFfooNtD1VpW9sBn3aYiefOqWq+faUo2d11htCmbpFg==" saltValue="LG5r/gnan7LoejR8r2l2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41" t="s">
        <v>11</v>
      </c>
      <c r="C45" s="1142"/>
      <c r="D45" s="56"/>
      <c r="E45" s="1147" t="s">
        <v>12</v>
      </c>
      <c r="F45" s="1147"/>
      <c r="G45" s="1147"/>
      <c r="H45" s="1147"/>
      <c r="I45" s="1147"/>
      <c r="J45" s="1148"/>
      <c r="K45" s="57">
        <v>6693</v>
      </c>
      <c r="L45" s="58">
        <v>6294</v>
      </c>
      <c r="M45" s="58">
        <v>6041</v>
      </c>
      <c r="N45" s="58">
        <v>5903</v>
      </c>
      <c r="O45" s="59">
        <v>5791</v>
      </c>
      <c r="P45" s="46"/>
      <c r="Q45" s="46"/>
      <c r="R45" s="46"/>
      <c r="S45" s="46"/>
      <c r="T45" s="46"/>
      <c r="U45" s="46"/>
    </row>
    <row r="46" spans="1:21" ht="30.75" customHeight="1" x14ac:dyDescent="0.15">
      <c r="A46" s="46"/>
      <c r="B46" s="1143"/>
      <c r="C46" s="1144"/>
      <c r="D46" s="60"/>
      <c r="E46" s="1149" t="s">
        <v>13</v>
      </c>
      <c r="F46" s="1149"/>
      <c r="G46" s="1149"/>
      <c r="H46" s="1149"/>
      <c r="I46" s="1149"/>
      <c r="J46" s="1150"/>
      <c r="K46" s="61" t="s">
        <v>525</v>
      </c>
      <c r="L46" s="62" t="s">
        <v>525</v>
      </c>
      <c r="M46" s="62" t="s">
        <v>525</v>
      </c>
      <c r="N46" s="62" t="s">
        <v>525</v>
      </c>
      <c r="O46" s="63" t="s">
        <v>525</v>
      </c>
      <c r="P46" s="46"/>
      <c r="Q46" s="46"/>
      <c r="R46" s="46"/>
      <c r="S46" s="46"/>
      <c r="T46" s="46"/>
      <c r="U46" s="46"/>
    </row>
    <row r="47" spans="1:21" ht="30.75" customHeight="1" x14ac:dyDescent="0.15">
      <c r="A47" s="46"/>
      <c r="B47" s="1143"/>
      <c r="C47" s="1144"/>
      <c r="D47" s="60"/>
      <c r="E47" s="1149" t="s">
        <v>14</v>
      </c>
      <c r="F47" s="1149"/>
      <c r="G47" s="1149"/>
      <c r="H47" s="1149"/>
      <c r="I47" s="1149"/>
      <c r="J47" s="1150"/>
      <c r="K47" s="61" t="s">
        <v>525</v>
      </c>
      <c r="L47" s="62" t="s">
        <v>525</v>
      </c>
      <c r="M47" s="62" t="s">
        <v>525</v>
      </c>
      <c r="N47" s="62" t="s">
        <v>525</v>
      </c>
      <c r="O47" s="63" t="s">
        <v>525</v>
      </c>
      <c r="P47" s="46"/>
      <c r="Q47" s="46"/>
      <c r="R47" s="46"/>
      <c r="S47" s="46"/>
      <c r="T47" s="46"/>
      <c r="U47" s="46"/>
    </row>
    <row r="48" spans="1:21" ht="30.75" customHeight="1" x14ac:dyDescent="0.15">
      <c r="A48" s="46"/>
      <c r="B48" s="1143"/>
      <c r="C48" s="1144"/>
      <c r="D48" s="60"/>
      <c r="E48" s="1149" t="s">
        <v>15</v>
      </c>
      <c r="F48" s="1149"/>
      <c r="G48" s="1149"/>
      <c r="H48" s="1149"/>
      <c r="I48" s="1149"/>
      <c r="J48" s="1150"/>
      <c r="K48" s="61">
        <v>1616</v>
      </c>
      <c r="L48" s="62">
        <v>1614</v>
      </c>
      <c r="M48" s="62">
        <v>1579</v>
      </c>
      <c r="N48" s="62">
        <v>1974</v>
      </c>
      <c r="O48" s="63">
        <v>1977</v>
      </c>
      <c r="P48" s="46"/>
      <c r="Q48" s="46"/>
      <c r="R48" s="46"/>
      <c r="S48" s="46"/>
      <c r="T48" s="46"/>
      <c r="U48" s="46"/>
    </row>
    <row r="49" spans="1:21" ht="30.75" customHeight="1" x14ac:dyDescent="0.15">
      <c r="A49" s="46"/>
      <c r="B49" s="1143"/>
      <c r="C49" s="1144"/>
      <c r="D49" s="60"/>
      <c r="E49" s="1149" t="s">
        <v>16</v>
      </c>
      <c r="F49" s="1149"/>
      <c r="G49" s="1149"/>
      <c r="H49" s="1149"/>
      <c r="I49" s="1149"/>
      <c r="J49" s="1150"/>
      <c r="K49" s="61">
        <v>495</v>
      </c>
      <c r="L49" s="62">
        <v>506</v>
      </c>
      <c r="M49" s="62">
        <v>513</v>
      </c>
      <c r="N49" s="62">
        <v>85</v>
      </c>
      <c r="O49" s="63">
        <v>113</v>
      </c>
      <c r="P49" s="46"/>
      <c r="Q49" s="46"/>
      <c r="R49" s="46"/>
      <c r="S49" s="46"/>
      <c r="T49" s="46"/>
      <c r="U49" s="46"/>
    </row>
    <row r="50" spans="1:21" ht="30.75" customHeight="1" x14ac:dyDescent="0.15">
      <c r="A50" s="46"/>
      <c r="B50" s="1143"/>
      <c r="C50" s="1144"/>
      <c r="D50" s="60"/>
      <c r="E50" s="1149" t="s">
        <v>17</v>
      </c>
      <c r="F50" s="1149"/>
      <c r="G50" s="1149"/>
      <c r="H50" s="1149"/>
      <c r="I50" s="1149"/>
      <c r="J50" s="1150"/>
      <c r="K50" s="61">
        <v>11</v>
      </c>
      <c r="L50" s="62">
        <v>3</v>
      </c>
      <c r="M50" s="62">
        <v>0</v>
      </c>
      <c r="N50" s="62">
        <v>29</v>
      </c>
      <c r="O50" s="63">
        <v>0</v>
      </c>
      <c r="P50" s="46"/>
      <c r="Q50" s="46"/>
      <c r="R50" s="46"/>
      <c r="S50" s="46"/>
      <c r="T50" s="46"/>
      <c r="U50" s="46"/>
    </row>
    <row r="51" spans="1:21" ht="30.75" customHeight="1" x14ac:dyDescent="0.15">
      <c r="A51" s="46"/>
      <c r="B51" s="1145"/>
      <c r="C51" s="1146"/>
      <c r="D51" s="64"/>
      <c r="E51" s="1149" t="s">
        <v>18</v>
      </c>
      <c r="F51" s="1149"/>
      <c r="G51" s="1149"/>
      <c r="H51" s="1149"/>
      <c r="I51" s="1149"/>
      <c r="J51" s="1150"/>
      <c r="K51" s="61" t="s">
        <v>525</v>
      </c>
      <c r="L51" s="62" t="s">
        <v>525</v>
      </c>
      <c r="M51" s="62" t="s">
        <v>525</v>
      </c>
      <c r="N51" s="62" t="s">
        <v>525</v>
      </c>
      <c r="O51" s="63">
        <v>0</v>
      </c>
      <c r="P51" s="46"/>
      <c r="Q51" s="46"/>
      <c r="R51" s="46"/>
      <c r="S51" s="46"/>
      <c r="T51" s="46"/>
      <c r="U51" s="46"/>
    </row>
    <row r="52" spans="1:21" ht="30.75" customHeight="1" x14ac:dyDescent="0.15">
      <c r="A52" s="46"/>
      <c r="B52" s="1151" t="s">
        <v>19</v>
      </c>
      <c r="C52" s="1152"/>
      <c r="D52" s="64"/>
      <c r="E52" s="1149" t="s">
        <v>20</v>
      </c>
      <c r="F52" s="1149"/>
      <c r="G52" s="1149"/>
      <c r="H52" s="1149"/>
      <c r="I52" s="1149"/>
      <c r="J52" s="1150"/>
      <c r="K52" s="61">
        <v>7718</v>
      </c>
      <c r="L52" s="62">
        <v>7461</v>
      </c>
      <c r="M52" s="62">
        <v>7295</v>
      </c>
      <c r="N52" s="62">
        <v>7162</v>
      </c>
      <c r="O52" s="63">
        <v>7052</v>
      </c>
      <c r="P52" s="46"/>
      <c r="Q52" s="46"/>
      <c r="R52" s="46"/>
      <c r="S52" s="46"/>
      <c r="T52" s="46"/>
      <c r="U52" s="46"/>
    </row>
    <row r="53" spans="1:21" ht="30.75" customHeight="1" thickBot="1" x14ac:dyDescent="0.2">
      <c r="A53" s="46"/>
      <c r="B53" s="1153" t="s">
        <v>21</v>
      </c>
      <c r="C53" s="1154"/>
      <c r="D53" s="65"/>
      <c r="E53" s="1155" t="s">
        <v>22</v>
      </c>
      <c r="F53" s="1155"/>
      <c r="G53" s="1155"/>
      <c r="H53" s="1155"/>
      <c r="I53" s="1155"/>
      <c r="J53" s="1156"/>
      <c r="K53" s="66">
        <v>1097</v>
      </c>
      <c r="L53" s="67">
        <v>956</v>
      </c>
      <c r="M53" s="67">
        <v>838</v>
      </c>
      <c r="N53" s="67">
        <v>829</v>
      </c>
      <c r="O53" s="68">
        <v>829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57" t="s">
        <v>26</v>
      </c>
      <c r="C58" s="1158"/>
      <c r="D58" s="1163" t="s">
        <v>27</v>
      </c>
      <c r="E58" s="1164"/>
      <c r="F58" s="1164"/>
      <c r="G58" s="1164"/>
      <c r="H58" s="1164"/>
      <c r="I58" s="1164"/>
      <c r="J58" s="1165"/>
      <c r="K58" s="81" t="s">
        <v>602</v>
      </c>
      <c r="L58" s="82" t="s">
        <v>602</v>
      </c>
      <c r="M58" s="82" t="s">
        <v>602</v>
      </c>
      <c r="N58" s="82" t="s">
        <v>602</v>
      </c>
      <c r="O58" s="83" t="s">
        <v>602</v>
      </c>
    </row>
    <row r="59" spans="1:21" ht="31.5" customHeight="1" x14ac:dyDescent="0.15">
      <c r="B59" s="1159"/>
      <c r="C59" s="1160"/>
      <c r="D59" s="1166" t="s">
        <v>28</v>
      </c>
      <c r="E59" s="1167"/>
      <c r="F59" s="1167"/>
      <c r="G59" s="1167"/>
      <c r="H59" s="1167"/>
      <c r="I59" s="1167"/>
      <c r="J59" s="1168"/>
      <c r="K59" s="84" t="s">
        <v>602</v>
      </c>
      <c r="L59" s="85" t="s">
        <v>602</v>
      </c>
      <c r="M59" s="85" t="s">
        <v>602</v>
      </c>
      <c r="N59" s="85" t="s">
        <v>602</v>
      </c>
      <c r="O59" s="86" t="s">
        <v>602</v>
      </c>
    </row>
    <row r="60" spans="1:21" ht="31.5" customHeight="1" thickBot="1" x14ac:dyDescent="0.2">
      <c r="B60" s="1161"/>
      <c r="C60" s="1162"/>
      <c r="D60" s="1169" t="s">
        <v>29</v>
      </c>
      <c r="E60" s="1170"/>
      <c r="F60" s="1170"/>
      <c r="G60" s="1170"/>
      <c r="H60" s="1170"/>
      <c r="I60" s="1170"/>
      <c r="J60" s="1171"/>
      <c r="K60" s="87" t="s">
        <v>602</v>
      </c>
      <c r="L60" s="88" t="s">
        <v>602</v>
      </c>
      <c r="M60" s="88" t="s">
        <v>602</v>
      </c>
      <c r="N60" s="88" t="s">
        <v>602</v>
      </c>
      <c r="O60" s="89" t="s">
        <v>602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QkV2gT14V1o5pn85TErr4HtxReOdL7Lua+77tHP5fm4hqzVGXlPw8+cRRcJe7xrtdyBXlxu8duRiyOrNsvgWw==" saltValue="oTONlK2HUc1NfXT5MY6o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72" t="s">
        <v>32</v>
      </c>
      <c r="C41" s="1173"/>
      <c r="D41" s="103"/>
      <c r="E41" s="1178" t="s">
        <v>33</v>
      </c>
      <c r="F41" s="1178"/>
      <c r="G41" s="1178"/>
      <c r="H41" s="1179"/>
      <c r="I41" s="342">
        <v>65873</v>
      </c>
      <c r="J41" s="343">
        <v>65985</v>
      </c>
      <c r="K41" s="343">
        <v>65940</v>
      </c>
      <c r="L41" s="343">
        <v>69050</v>
      </c>
      <c r="M41" s="344">
        <v>66250</v>
      </c>
    </row>
    <row r="42" spans="2:13" ht="27.75" customHeight="1" x14ac:dyDescent="0.15">
      <c r="B42" s="1174"/>
      <c r="C42" s="1175"/>
      <c r="D42" s="104"/>
      <c r="E42" s="1180" t="s">
        <v>34</v>
      </c>
      <c r="F42" s="1180"/>
      <c r="G42" s="1180"/>
      <c r="H42" s="1181"/>
      <c r="I42" s="345">
        <v>1651</v>
      </c>
      <c r="J42" s="346">
        <v>1600</v>
      </c>
      <c r="K42" s="346">
        <v>1547</v>
      </c>
      <c r="L42" s="346">
        <v>1551</v>
      </c>
      <c r="M42" s="347">
        <v>1561</v>
      </c>
    </row>
    <row r="43" spans="2:13" ht="27.75" customHeight="1" x14ac:dyDescent="0.15">
      <c r="B43" s="1174"/>
      <c r="C43" s="1175"/>
      <c r="D43" s="104"/>
      <c r="E43" s="1180" t="s">
        <v>35</v>
      </c>
      <c r="F43" s="1180"/>
      <c r="G43" s="1180"/>
      <c r="H43" s="1181"/>
      <c r="I43" s="345">
        <v>20180</v>
      </c>
      <c r="J43" s="346">
        <v>19199</v>
      </c>
      <c r="K43" s="346">
        <v>19163</v>
      </c>
      <c r="L43" s="346">
        <v>22693</v>
      </c>
      <c r="M43" s="347">
        <v>22866</v>
      </c>
    </row>
    <row r="44" spans="2:13" ht="27.75" customHeight="1" x14ac:dyDescent="0.15">
      <c r="B44" s="1174"/>
      <c r="C44" s="1175"/>
      <c r="D44" s="104"/>
      <c r="E44" s="1180" t="s">
        <v>36</v>
      </c>
      <c r="F44" s="1180"/>
      <c r="G44" s="1180"/>
      <c r="H44" s="1181"/>
      <c r="I44" s="345">
        <v>6202</v>
      </c>
      <c r="J44" s="346">
        <v>6092</v>
      </c>
      <c r="K44" s="346">
        <v>6253</v>
      </c>
      <c r="L44" s="346">
        <v>312</v>
      </c>
      <c r="M44" s="347">
        <v>252</v>
      </c>
    </row>
    <row r="45" spans="2:13" ht="27.75" customHeight="1" x14ac:dyDescent="0.15">
      <c r="B45" s="1174"/>
      <c r="C45" s="1175"/>
      <c r="D45" s="104"/>
      <c r="E45" s="1180" t="s">
        <v>37</v>
      </c>
      <c r="F45" s="1180"/>
      <c r="G45" s="1180"/>
      <c r="H45" s="1181"/>
      <c r="I45" s="345">
        <v>11103</v>
      </c>
      <c r="J45" s="346">
        <v>11210</v>
      </c>
      <c r="K45" s="346">
        <v>11225</v>
      </c>
      <c r="L45" s="346">
        <v>11243</v>
      </c>
      <c r="M45" s="347">
        <v>11004</v>
      </c>
    </row>
    <row r="46" spans="2:13" ht="27.75" customHeight="1" x14ac:dyDescent="0.15">
      <c r="B46" s="1174"/>
      <c r="C46" s="1175"/>
      <c r="D46" s="105"/>
      <c r="E46" s="1180" t="s">
        <v>38</v>
      </c>
      <c r="F46" s="1180"/>
      <c r="G46" s="1180"/>
      <c r="H46" s="1181"/>
      <c r="I46" s="345" t="s">
        <v>525</v>
      </c>
      <c r="J46" s="346" t="s">
        <v>525</v>
      </c>
      <c r="K46" s="346" t="s">
        <v>525</v>
      </c>
      <c r="L46" s="346" t="s">
        <v>525</v>
      </c>
      <c r="M46" s="347" t="s">
        <v>525</v>
      </c>
    </row>
    <row r="47" spans="2:13" ht="27.75" customHeight="1" x14ac:dyDescent="0.15">
      <c r="B47" s="1174"/>
      <c r="C47" s="1175"/>
      <c r="D47" s="106"/>
      <c r="E47" s="1182" t="s">
        <v>39</v>
      </c>
      <c r="F47" s="1183"/>
      <c r="G47" s="1183"/>
      <c r="H47" s="1184"/>
      <c r="I47" s="345" t="s">
        <v>525</v>
      </c>
      <c r="J47" s="346" t="s">
        <v>525</v>
      </c>
      <c r="K47" s="346" t="s">
        <v>525</v>
      </c>
      <c r="L47" s="346" t="s">
        <v>525</v>
      </c>
      <c r="M47" s="347" t="s">
        <v>525</v>
      </c>
    </row>
    <row r="48" spans="2:13" ht="27.75" customHeight="1" x14ac:dyDescent="0.15">
      <c r="B48" s="1174"/>
      <c r="C48" s="1175"/>
      <c r="D48" s="104"/>
      <c r="E48" s="1180" t="s">
        <v>40</v>
      </c>
      <c r="F48" s="1180"/>
      <c r="G48" s="1180"/>
      <c r="H48" s="1181"/>
      <c r="I48" s="345" t="s">
        <v>525</v>
      </c>
      <c r="J48" s="346" t="s">
        <v>525</v>
      </c>
      <c r="K48" s="346" t="s">
        <v>525</v>
      </c>
      <c r="L48" s="346" t="s">
        <v>525</v>
      </c>
      <c r="M48" s="347" t="s">
        <v>525</v>
      </c>
    </row>
    <row r="49" spans="2:13" ht="27.75" customHeight="1" x14ac:dyDescent="0.15">
      <c r="B49" s="1176"/>
      <c r="C49" s="1177"/>
      <c r="D49" s="104"/>
      <c r="E49" s="1180" t="s">
        <v>41</v>
      </c>
      <c r="F49" s="1180"/>
      <c r="G49" s="1180"/>
      <c r="H49" s="1181"/>
      <c r="I49" s="345" t="s">
        <v>525</v>
      </c>
      <c r="J49" s="346" t="s">
        <v>525</v>
      </c>
      <c r="K49" s="346" t="s">
        <v>525</v>
      </c>
      <c r="L49" s="346" t="s">
        <v>525</v>
      </c>
      <c r="M49" s="347" t="s">
        <v>525</v>
      </c>
    </row>
    <row r="50" spans="2:13" ht="27.75" customHeight="1" x14ac:dyDescent="0.15">
      <c r="B50" s="1185" t="s">
        <v>42</v>
      </c>
      <c r="C50" s="1186"/>
      <c r="D50" s="107"/>
      <c r="E50" s="1180" t="s">
        <v>43</v>
      </c>
      <c r="F50" s="1180"/>
      <c r="G50" s="1180"/>
      <c r="H50" s="1181"/>
      <c r="I50" s="345">
        <v>13566</v>
      </c>
      <c r="J50" s="346">
        <v>11081</v>
      </c>
      <c r="K50" s="346">
        <v>12729</v>
      </c>
      <c r="L50" s="346">
        <v>13830</v>
      </c>
      <c r="M50" s="347">
        <v>13710</v>
      </c>
    </row>
    <row r="51" spans="2:13" ht="27.75" customHeight="1" x14ac:dyDescent="0.15">
      <c r="B51" s="1174"/>
      <c r="C51" s="1175"/>
      <c r="D51" s="104"/>
      <c r="E51" s="1180" t="s">
        <v>44</v>
      </c>
      <c r="F51" s="1180"/>
      <c r="G51" s="1180"/>
      <c r="H51" s="1181"/>
      <c r="I51" s="345">
        <v>21123</v>
      </c>
      <c r="J51" s="346">
        <v>21378</v>
      </c>
      <c r="K51" s="346">
        <v>21637</v>
      </c>
      <c r="L51" s="346">
        <v>20540</v>
      </c>
      <c r="M51" s="347">
        <v>20661</v>
      </c>
    </row>
    <row r="52" spans="2:13" ht="27.75" customHeight="1" x14ac:dyDescent="0.15">
      <c r="B52" s="1176"/>
      <c r="C52" s="1177"/>
      <c r="D52" s="104"/>
      <c r="E52" s="1180" t="s">
        <v>45</v>
      </c>
      <c r="F52" s="1180"/>
      <c r="G52" s="1180"/>
      <c r="H52" s="1181"/>
      <c r="I52" s="345">
        <v>63856</v>
      </c>
      <c r="J52" s="346">
        <v>62878</v>
      </c>
      <c r="K52" s="346">
        <v>62099</v>
      </c>
      <c r="L52" s="346">
        <v>61735</v>
      </c>
      <c r="M52" s="347">
        <v>59156</v>
      </c>
    </row>
    <row r="53" spans="2:13" ht="27.75" customHeight="1" thickBot="1" x14ac:dyDescent="0.2">
      <c r="B53" s="1187" t="s">
        <v>46</v>
      </c>
      <c r="C53" s="1188"/>
      <c r="D53" s="108"/>
      <c r="E53" s="1189" t="s">
        <v>47</v>
      </c>
      <c r="F53" s="1189"/>
      <c r="G53" s="1189"/>
      <c r="H53" s="1190"/>
      <c r="I53" s="348">
        <v>6464</v>
      </c>
      <c r="J53" s="349">
        <v>8748</v>
      </c>
      <c r="K53" s="349">
        <v>7662</v>
      </c>
      <c r="L53" s="349">
        <v>8744</v>
      </c>
      <c r="M53" s="350">
        <v>8406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JUVkTGU0Shz2r6j2Ie723bx/dUIzKVh8HLiEt0S5c/e0RzcTY0gBqycd3cHNWSmrUW7OBcIsVODQRNlj6Xsrg==" saltValue="ZsML0Dy92r6yDiF1YzFb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9" t="s">
        <v>50</v>
      </c>
      <c r="D55" s="1199"/>
      <c r="E55" s="1200"/>
      <c r="F55" s="120">
        <v>3004</v>
      </c>
      <c r="G55" s="120">
        <v>5361</v>
      </c>
      <c r="H55" s="121">
        <v>5594</v>
      </c>
    </row>
    <row r="56" spans="2:8" ht="52.5" customHeight="1" x14ac:dyDescent="0.15">
      <c r="B56" s="122"/>
      <c r="C56" s="1201" t="s">
        <v>51</v>
      </c>
      <c r="D56" s="1201"/>
      <c r="E56" s="1202"/>
      <c r="F56" s="123">
        <v>403</v>
      </c>
      <c r="G56" s="123">
        <v>1180</v>
      </c>
      <c r="H56" s="124">
        <v>1660</v>
      </c>
    </row>
    <row r="57" spans="2:8" ht="53.25" customHeight="1" x14ac:dyDescent="0.15">
      <c r="B57" s="122"/>
      <c r="C57" s="1203" t="s">
        <v>52</v>
      </c>
      <c r="D57" s="1203"/>
      <c r="E57" s="1204"/>
      <c r="F57" s="125">
        <v>8560</v>
      </c>
      <c r="G57" s="125">
        <v>6525</v>
      </c>
      <c r="H57" s="126">
        <v>7084</v>
      </c>
    </row>
    <row r="58" spans="2:8" ht="45.75" customHeight="1" x14ac:dyDescent="0.15">
      <c r="B58" s="127"/>
      <c r="C58" s="1191" t="s">
        <v>603</v>
      </c>
      <c r="D58" s="1192"/>
      <c r="E58" s="1193"/>
      <c r="F58" s="128">
        <v>2422</v>
      </c>
      <c r="G58" s="128">
        <v>2428</v>
      </c>
      <c r="H58" s="129">
        <v>2438</v>
      </c>
    </row>
    <row r="59" spans="2:8" ht="45.75" customHeight="1" x14ac:dyDescent="0.15">
      <c r="B59" s="127"/>
      <c r="C59" s="1191" t="s">
        <v>604</v>
      </c>
      <c r="D59" s="1192"/>
      <c r="E59" s="1193"/>
      <c r="F59" s="128">
        <v>4186</v>
      </c>
      <c r="G59" s="128">
        <v>2095</v>
      </c>
      <c r="H59" s="129">
        <v>1927</v>
      </c>
    </row>
    <row r="60" spans="2:8" ht="45.75" customHeight="1" x14ac:dyDescent="0.15">
      <c r="B60" s="127"/>
      <c r="C60" s="1191" t="s">
        <v>605</v>
      </c>
      <c r="D60" s="1192"/>
      <c r="E60" s="1193"/>
      <c r="F60" s="128" t="s">
        <v>606</v>
      </c>
      <c r="G60" s="128" t="s">
        <v>606</v>
      </c>
      <c r="H60" s="129">
        <v>1150</v>
      </c>
    </row>
    <row r="61" spans="2:8" ht="45.75" customHeight="1" x14ac:dyDescent="0.15">
      <c r="B61" s="127"/>
      <c r="C61" s="1191" t="s">
        <v>607</v>
      </c>
      <c r="D61" s="1192"/>
      <c r="E61" s="1193"/>
      <c r="F61" s="128">
        <v>535</v>
      </c>
      <c r="G61" s="128">
        <v>475</v>
      </c>
      <c r="H61" s="129">
        <v>448</v>
      </c>
    </row>
    <row r="62" spans="2:8" ht="45.75" customHeight="1" thickBot="1" x14ac:dyDescent="0.2">
      <c r="B62" s="130"/>
      <c r="C62" s="1194" t="s">
        <v>608</v>
      </c>
      <c r="D62" s="1195"/>
      <c r="E62" s="1196"/>
      <c r="F62" s="131">
        <v>259</v>
      </c>
      <c r="G62" s="131">
        <v>273</v>
      </c>
      <c r="H62" s="132">
        <v>286</v>
      </c>
    </row>
    <row r="63" spans="2:8" ht="52.5" customHeight="1" thickBot="1" x14ac:dyDescent="0.2">
      <c r="B63" s="133"/>
      <c r="C63" s="1197" t="s">
        <v>53</v>
      </c>
      <c r="D63" s="1197"/>
      <c r="E63" s="1198"/>
      <c r="F63" s="134">
        <v>11967</v>
      </c>
      <c r="G63" s="134">
        <v>13065</v>
      </c>
      <c r="H63" s="135">
        <v>14338</v>
      </c>
    </row>
    <row r="64" spans="2:8" x14ac:dyDescent="0.15"/>
  </sheetData>
  <sheetProtection algorithmName="SHA-512" hashValue="Y5j39tkM6/dB2Gb/9Aj73YPqoGtzDqPpcJTCQFgTm9+b2FShxBE8gbi9zyiEv/VyxgLf3+upV3qX8BLpuZfY3Q==" saltValue="93skO7dAAHM3d3gPXFMn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33835</v>
      </c>
      <c r="E3" s="154"/>
      <c r="F3" s="155">
        <v>33173</v>
      </c>
      <c r="G3" s="156"/>
      <c r="H3" s="157"/>
    </row>
    <row r="4" spans="1:8" x14ac:dyDescent="0.15">
      <c r="A4" s="158"/>
      <c r="B4" s="159"/>
      <c r="C4" s="160"/>
      <c r="D4" s="161">
        <v>18944</v>
      </c>
      <c r="E4" s="162"/>
      <c r="F4" s="163">
        <v>20353</v>
      </c>
      <c r="G4" s="164"/>
      <c r="H4" s="165"/>
    </row>
    <row r="5" spans="1:8" x14ac:dyDescent="0.15">
      <c r="A5" s="146" t="s">
        <v>558</v>
      </c>
      <c r="B5" s="151"/>
      <c r="C5" s="152"/>
      <c r="D5" s="153">
        <v>45233</v>
      </c>
      <c r="E5" s="154"/>
      <c r="F5" s="155">
        <v>37644</v>
      </c>
      <c r="G5" s="156"/>
      <c r="H5" s="157"/>
    </row>
    <row r="6" spans="1:8" x14ac:dyDescent="0.15">
      <c r="A6" s="158"/>
      <c r="B6" s="159"/>
      <c r="C6" s="160"/>
      <c r="D6" s="161">
        <v>29002</v>
      </c>
      <c r="E6" s="162"/>
      <c r="F6" s="163">
        <v>24939</v>
      </c>
      <c r="G6" s="164"/>
      <c r="H6" s="165"/>
    </row>
    <row r="7" spans="1:8" x14ac:dyDescent="0.15">
      <c r="A7" s="146" t="s">
        <v>559</v>
      </c>
      <c r="B7" s="151"/>
      <c r="C7" s="152"/>
      <c r="D7" s="153">
        <v>44112</v>
      </c>
      <c r="E7" s="154"/>
      <c r="F7" s="155">
        <v>39221</v>
      </c>
      <c r="G7" s="156"/>
      <c r="H7" s="157"/>
    </row>
    <row r="8" spans="1:8" x14ac:dyDescent="0.15">
      <c r="A8" s="158"/>
      <c r="B8" s="159"/>
      <c r="C8" s="160"/>
      <c r="D8" s="161">
        <v>26917</v>
      </c>
      <c r="E8" s="162"/>
      <c r="F8" s="163">
        <v>24821</v>
      </c>
      <c r="G8" s="164"/>
      <c r="H8" s="165"/>
    </row>
    <row r="9" spans="1:8" x14ac:dyDescent="0.15">
      <c r="A9" s="146" t="s">
        <v>560</v>
      </c>
      <c r="B9" s="151"/>
      <c r="C9" s="152"/>
      <c r="D9" s="153">
        <v>77884</v>
      </c>
      <c r="E9" s="154"/>
      <c r="F9" s="155">
        <v>38566</v>
      </c>
      <c r="G9" s="156"/>
      <c r="H9" s="157"/>
    </row>
    <row r="10" spans="1:8" x14ac:dyDescent="0.15">
      <c r="A10" s="158"/>
      <c r="B10" s="159"/>
      <c r="C10" s="160"/>
      <c r="D10" s="161">
        <v>47448</v>
      </c>
      <c r="E10" s="162"/>
      <c r="F10" s="163">
        <v>24059</v>
      </c>
      <c r="G10" s="164"/>
      <c r="H10" s="165"/>
    </row>
    <row r="11" spans="1:8" x14ac:dyDescent="0.15">
      <c r="A11" s="146" t="s">
        <v>561</v>
      </c>
      <c r="B11" s="151"/>
      <c r="C11" s="152"/>
      <c r="D11" s="153">
        <v>32473</v>
      </c>
      <c r="E11" s="154"/>
      <c r="F11" s="155">
        <v>35156</v>
      </c>
      <c r="G11" s="156"/>
      <c r="H11" s="157"/>
    </row>
    <row r="12" spans="1:8" x14ac:dyDescent="0.15">
      <c r="A12" s="158"/>
      <c r="B12" s="159"/>
      <c r="C12" s="166"/>
      <c r="D12" s="161">
        <v>18571</v>
      </c>
      <c r="E12" s="162"/>
      <c r="F12" s="163">
        <v>22430</v>
      </c>
      <c r="G12" s="164"/>
      <c r="H12" s="165"/>
    </row>
    <row r="13" spans="1:8" x14ac:dyDescent="0.15">
      <c r="A13" s="146"/>
      <c r="B13" s="151"/>
      <c r="C13" s="152"/>
      <c r="D13" s="153">
        <v>46707</v>
      </c>
      <c r="E13" s="154"/>
      <c r="F13" s="155">
        <v>36752</v>
      </c>
      <c r="G13" s="167"/>
      <c r="H13" s="157"/>
    </row>
    <row r="14" spans="1:8" x14ac:dyDescent="0.15">
      <c r="A14" s="158"/>
      <c r="B14" s="159"/>
      <c r="C14" s="160"/>
      <c r="D14" s="161">
        <v>28176</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3.13</v>
      </c>
      <c r="C19" s="168">
        <f>ROUND(VALUE(SUBSTITUTE(実質収支比率等に係る経年分析!G$48,"▲","-")),2)</f>
        <v>3.48</v>
      </c>
      <c r="D19" s="168">
        <f>ROUND(VALUE(SUBSTITUTE(実質収支比率等に係る経年分析!H$48,"▲","-")),2)</f>
        <v>4.21</v>
      </c>
      <c r="E19" s="168">
        <f>ROUND(VALUE(SUBSTITUTE(実質収支比率等に係る経年分析!I$48,"▲","-")),2)</f>
        <v>5.97</v>
      </c>
      <c r="F19" s="168">
        <f>ROUND(VALUE(SUBSTITUTE(実質収支比率等に係る経年分析!J$48,"▲","-")),2)</f>
        <v>5.24</v>
      </c>
    </row>
    <row r="20" spans="1:11" x14ac:dyDescent="0.15">
      <c r="A20" s="168" t="s">
        <v>57</v>
      </c>
      <c r="B20" s="168">
        <f>ROUND(VALUE(SUBSTITUTE(実質収支比率等に係る経年分析!F$47,"▲","-")),2)</f>
        <v>10</v>
      </c>
      <c r="C20" s="168">
        <f>ROUND(VALUE(SUBSTITUTE(実質収支比率等に係る経年分析!G$47,"▲","-")),2)</f>
        <v>9.6300000000000008</v>
      </c>
      <c r="D20" s="168">
        <f>ROUND(VALUE(SUBSTITUTE(実質収支比率等に係る経年分析!H$47,"▲","-")),2)</f>
        <v>8.19</v>
      </c>
      <c r="E20" s="168">
        <f>ROUND(VALUE(SUBSTITUTE(実質収支比率等に係る経年分析!I$47,"▲","-")),2)</f>
        <v>14.12</v>
      </c>
      <c r="F20" s="168">
        <f>ROUND(VALUE(SUBSTITUTE(実質収支比率等に係る経年分析!J$47,"▲","-")),2)</f>
        <v>15.09</v>
      </c>
    </row>
    <row r="21" spans="1:11" x14ac:dyDescent="0.15">
      <c r="A21" s="168" t="s">
        <v>58</v>
      </c>
      <c r="B21" s="168">
        <f>IF(ISNUMBER(VALUE(SUBSTITUTE(実質収支比率等に係る経年分析!F$49,"▲","-"))),ROUND(VALUE(SUBSTITUTE(実質収支比率等に係る経年分析!F$49,"▲","-")),2),NA())</f>
        <v>-0.19</v>
      </c>
      <c r="C21" s="168">
        <f>IF(ISNUMBER(VALUE(SUBSTITUTE(実質収支比率等に係る経年分析!G$49,"▲","-"))),ROUND(VALUE(SUBSTITUTE(実質収支比率等に係る経年分析!G$49,"▲","-")),2),NA())</f>
        <v>0.01</v>
      </c>
      <c r="D21" s="168">
        <f>IF(ISNUMBER(VALUE(SUBSTITUTE(実質収支比率等に係る経年分析!H$49,"▲","-"))),ROUND(VALUE(SUBSTITUTE(実質収支比率等に係る経年分析!H$49,"▲","-")),2),NA())</f>
        <v>-0.57999999999999996</v>
      </c>
      <c r="E21" s="168">
        <f>IF(ISNUMBER(VALUE(SUBSTITUTE(実質収支比率等に係る経年分析!I$49,"▲","-"))),ROUND(VALUE(SUBSTITUTE(実質収支比率等に係る経年分析!I$49,"▲","-")),2),NA())</f>
        <v>9.49</v>
      </c>
      <c r="F21" s="168">
        <f>IF(ISNUMBER(VALUE(SUBSTITUTE(実質収支比率等に係る経年分析!J$49,"▲","-"))),ROUND(VALUE(SUBSTITUTE(実質収支比率等に係る経年分析!J$49,"▲","-")),2),NA())</f>
        <v>-0.26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0.28000000000000003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中央卸売市場事業特別会計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0.14000000000000001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0.14000000000000001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0.12</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0.14000000000000001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0.14000000000000001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0.17</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0.98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0.94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1.03</v>
      </c>
    </row>
    <row r="33" spans="1:16" x14ac:dyDescent="0.15">
      <c r="A33" s="169" t="str">
        <f>IF(連結実質赤字比率に係る赤字・黒字の構成分析!C$37="",NA(),連結実質赤字比率に係る赤字・黒字の構成分析!C$37)</f>
        <v>交通事業会計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1.85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1.95</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3.12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3.47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5.97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5.24</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6.74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7.03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8.7799999999999994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10.89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12.57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12.25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12.65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7718</v>
      </c>
      <c r="E42" s="170"/>
      <c r="F42" s="170"/>
      <c r="G42" s="170">
        <f>'実質公債費比率（分子）の構造'!L$52</f>
        <v>7461</v>
      </c>
      <c r="H42" s="170"/>
      <c r="I42" s="170"/>
      <c r="J42" s="170">
        <f>'実質公債費比率（分子）の構造'!M$52</f>
        <v>7295</v>
      </c>
      <c r="K42" s="170"/>
      <c r="L42" s="170"/>
      <c r="M42" s="170">
        <f>'実質公債費比率（分子）の構造'!N$52</f>
        <v>7162</v>
      </c>
      <c r="N42" s="170"/>
      <c r="O42" s="170"/>
      <c r="P42" s="170">
        <f>'実質公債費比率（分子）の構造'!O$52</f>
        <v>7052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67</v>
      </c>
      <c r="B44" s="170">
        <f>'実質公債費比率（分子）の構造'!K$50</f>
        <v>11</v>
      </c>
      <c r="C44" s="170"/>
      <c r="D44" s="170"/>
      <c r="E44" s="170">
        <f>'実質公債費比率（分子）の構造'!L$50</f>
        <v>3</v>
      </c>
      <c r="F44" s="170"/>
      <c r="G44" s="170"/>
      <c r="H44" s="170">
        <f>'実質公債費比率（分子）の構造'!M$50</f>
        <v>0</v>
      </c>
      <c r="I44" s="170"/>
      <c r="J44" s="170"/>
      <c r="K44" s="170">
        <f>'実質公債費比率（分子）の構造'!N$50</f>
        <v>29</v>
      </c>
      <c r="L44" s="170"/>
      <c r="M44" s="170"/>
      <c r="N44" s="170">
        <f>'実質公債費比率（分子）の構造'!O$50</f>
        <v>0</v>
      </c>
      <c r="O44" s="170"/>
      <c r="P44" s="170"/>
    </row>
    <row r="45" spans="1:16" x14ac:dyDescent="0.15">
      <c r="A45" s="170" t="s">
        <v>68</v>
      </c>
      <c r="B45" s="170">
        <f>'実質公債費比率（分子）の構造'!K$49</f>
        <v>495</v>
      </c>
      <c r="C45" s="170"/>
      <c r="D45" s="170"/>
      <c r="E45" s="170">
        <f>'実質公債費比率（分子）の構造'!L$49</f>
        <v>506</v>
      </c>
      <c r="F45" s="170"/>
      <c r="G45" s="170"/>
      <c r="H45" s="170">
        <f>'実質公債費比率（分子）の構造'!M$49</f>
        <v>513</v>
      </c>
      <c r="I45" s="170"/>
      <c r="J45" s="170"/>
      <c r="K45" s="170">
        <f>'実質公債費比率（分子）の構造'!N$49</f>
        <v>85</v>
      </c>
      <c r="L45" s="170"/>
      <c r="M45" s="170"/>
      <c r="N45" s="170">
        <f>'実質公債費比率（分子）の構造'!O$49</f>
        <v>113</v>
      </c>
      <c r="O45" s="170"/>
      <c r="P45" s="170"/>
    </row>
    <row r="46" spans="1:16" x14ac:dyDescent="0.15">
      <c r="A46" s="170" t="s">
        <v>69</v>
      </c>
      <c r="B46" s="170">
        <f>'実質公債費比率（分子）の構造'!K$48</f>
        <v>1616</v>
      </c>
      <c r="C46" s="170"/>
      <c r="D46" s="170"/>
      <c r="E46" s="170">
        <f>'実質公債費比率（分子）の構造'!L$48</f>
        <v>1614</v>
      </c>
      <c r="F46" s="170"/>
      <c r="G46" s="170"/>
      <c r="H46" s="170">
        <f>'実質公債費比率（分子）の構造'!M$48</f>
        <v>1579</v>
      </c>
      <c r="I46" s="170"/>
      <c r="J46" s="170"/>
      <c r="K46" s="170">
        <f>'実質公債費比率（分子）の構造'!N$48</f>
        <v>1974</v>
      </c>
      <c r="L46" s="170"/>
      <c r="M46" s="170"/>
      <c r="N46" s="170">
        <f>'実質公債費比率（分子）の構造'!O$48</f>
        <v>1977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6693</v>
      </c>
      <c r="C49" s="170"/>
      <c r="D49" s="170"/>
      <c r="E49" s="170">
        <f>'実質公債費比率（分子）の構造'!L$45</f>
        <v>6294</v>
      </c>
      <c r="F49" s="170"/>
      <c r="G49" s="170"/>
      <c r="H49" s="170">
        <f>'実質公債費比率（分子）の構造'!M$45</f>
        <v>6041</v>
      </c>
      <c r="I49" s="170"/>
      <c r="J49" s="170"/>
      <c r="K49" s="170">
        <f>'実質公債費比率（分子）の構造'!N$45</f>
        <v>5903</v>
      </c>
      <c r="L49" s="170"/>
      <c r="M49" s="170"/>
      <c r="N49" s="170">
        <f>'実質公債費比率（分子）の構造'!O$45</f>
        <v>5791</v>
      </c>
      <c r="O49" s="170"/>
      <c r="P49" s="170"/>
    </row>
    <row r="50" spans="1:16" x14ac:dyDescent="0.15">
      <c r="A50" s="170" t="s">
        <v>73</v>
      </c>
      <c r="B50" s="170" t="e">
        <f>NA()</f>
        <v>#N/A</v>
      </c>
      <c r="C50" s="170">
        <f>IF(ISNUMBER('実質公債費比率（分子）の構造'!K$53),'実質公債費比率（分子）の構造'!K$53,NA())</f>
        <v>1097</v>
      </c>
      <c r="D50" s="170" t="e">
        <f>NA()</f>
        <v>#N/A</v>
      </c>
      <c r="E50" s="170" t="e">
        <f>NA()</f>
        <v>#N/A</v>
      </c>
      <c r="F50" s="170">
        <f>IF(ISNUMBER('実質公債費比率（分子）の構造'!L$53),'実質公債費比率（分子）の構造'!L$53,NA())</f>
        <v>956</v>
      </c>
      <c r="G50" s="170" t="e">
        <f>NA()</f>
        <v>#N/A</v>
      </c>
      <c r="H50" s="170" t="e">
        <f>NA()</f>
        <v>#N/A</v>
      </c>
      <c r="I50" s="170">
        <f>IF(ISNUMBER('実質公債費比率（分子）の構造'!M$53),'実質公債費比率（分子）の構造'!M$53,NA())</f>
        <v>838</v>
      </c>
      <c r="J50" s="170" t="e">
        <f>NA()</f>
        <v>#N/A</v>
      </c>
      <c r="K50" s="170" t="e">
        <f>NA()</f>
        <v>#N/A</v>
      </c>
      <c r="L50" s="170">
        <f>IF(ISNUMBER('実質公債費比率（分子）の構造'!N$53),'実質公債費比率（分子）の構造'!N$53,NA())</f>
        <v>829</v>
      </c>
      <c r="M50" s="170" t="e">
        <f>NA()</f>
        <v>#N/A</v>
      </c>
      <c r="N50" s="170" t="e">
        <f>NA()</f>
        <v>#N/A</v>
      </c>
      <c r="O50" s="170">
        <f>IF(ISNUMBER('実質公債費比率（分子）の構造'!O$53),'実質公債費比率（分子）の構造'!O$53,NA())</f>
        <v>829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63856</v>
      </c>
      <c r="E56" s="169"/>
      <c r="F56" s="169"/>
      <c r="G56" s="169">
        <f>'将来負担比率（分子）の構造'!J$52</f>
        <v>62878</v>
      </c>
      <c r="H56" s="169"/>
      <c r="I56" s="169"/>
      <c r="J56" s="169">
        <f>'将来負担比率（分子）の構造'!K$52</f>
        <v>62099</v>
      </c>
      <c r="K56" s="169"/>
      <c r="L56" s="169"/>
      <c r="M56" s="169">
        <f>'将来負担比率（分子）の構造'!L$52</f>
        <v>61735</v>
      </c>
      <c r="N56" s="169"/>
      <c r="O56" s="169"/>
      <c r="P56" s="169">
        <f>'将来負担比率（分子）の構造'!M$52</f>
        <v>59156</v>
      </c>
    </row>
    <row r="57" spans="1:16" x14ac:dyDescent="0.15">
      <c r="A57" s="169" t="s">
        <v>44</v>
      </c>
      <c r="B57" s="169"/>
      <c r="C57" s="169"/>
      <c r="D57" s="169">
        <f>'将来負担比率（分子）の構造'!I$51</f>
        <v>21123</v>
      </c>
      <c r="E57" s="169"/>
      <c r="F57" s="169"/>
      <c r="G57" s="169">
        <f>'将来負担比率（分子）の構造'!J$51</f>
        <v>21378</v>
      </c>
      <c r="H57" s="169"/>
      <c r="I57" s="169"/>
      <c r="J57" s="169">
        <f>'将来負担比率（分子）の構造'!K$51</f>
        <v>21637</v>
      </c>
      <c r="K57" s="169"/>
      <c r="L57" s="169"/>
      <c r="M57" s="169">
        <f>'将来負担比率（分子）の構造'!L$51</f>
        <v>20540</v>
      </c>
      <c r="N57" s="169"/>
      <c r="O57" s="169"/>
      <c r="P57" s="169">
        <f>'将来負担比率（分子）の構造'!M$51</f>
        <v>20661</v>
      </c>
    </row>
    <row r="58" spans="1:16" x14ac:dyDescent="0.15">
      <c r="A58" s="169" t="s">
        <v>43</v>
      </c>
      <c r="B58" s="169"/>
      <c r="C58" s="169"/>
      <c r="D58" s="169">
        <f>'将来負担比率（分子）の構造'!I$50</f>
        <v>13566</v>
      </c>
      <c r="E58" s="169"/>
      <c r="F58" s="169"/>
      <c r="G58" s="169">
        <f>'将来負担比率（分子）の構造'!J$50</f>
        <v>11081</v>
      </c>
      <c r="H58" s="169"/>
      <c r="I58" s="169"/>
      <c r="J58" s="169">
        <f>'将来負担比率（分子）の構造'!K$50</f>
        <v>12729</v>
      </c>
      <c r="K58" s="169"/>
      <c r="L58" s="169"/>
      <c r="M58" s="169">
        <f>'将来負担比率（分子）の構造'!L$50</f>
        <v>13830</v>
      </c>
      <c r="N58" s="169"/>
      <c r="O58" s="169"/>
      <c r="P58" s="169">
        <f>'将来負担比率（分子）の構造'!M$50</f>
        <v>13710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11103</v>
      </c>
      <c r="C62" s="169"/>
      <c r="D62" s="169"/>
      <c r="E62" s="169">
        <f>'将来負担比率（分子）の構造'!J$45</f>
        <v>11210</v>
      </c>
      <c r="F62" s="169"/>
      <c r="G62" s="169"/>
      <c r="H62" s="169">
        <f>'将来負担比率（分子）の構造'!K$45</f>
        <v>11225</v>
      </c>
      <c r="I62" s="169"/>
      <c r="J62" s="169"/>
      <c r="K62" s="169">
        <f>'将来負担比率（分子）の構造'!L$45</f>
        <v>11243</v>
      </c>
      <c r="L62" s="169"/>
      <c r="M62" s="169"/>
      <c r="N62" s="169">
        <f>'将来負担比率（分子）の構造'!M$45</f>
        <v>11004</v>
      </c>
      <c r="O62" s="169"/>
      <c r="P62" s="169"/>
    </row>
    <row r="63" spans="1:16" x14ac:dyDescent="0.15">
      <c r="A63" s="169" t="s">
        <v>36</v>
      </c>
      <c r="B63" s="169">
        <f>'将来負担比率（分子）の構造'!I$44</f>
        <v>6202</v>
      </c>
      <c r="C63" s="169"/>
      <c r="D63" s="169"/>
      <c r="E63" s="169">
        <f>'将来負担比率（分子）の構造'!J$44</f>
        <v>6092</v>
      </c>
      <c r="F63" s="169"/>
      <c r="G63" s="169"/>
      <c r="H63" s="169">
        <f>'将来負担比率（分子）の構造'!K$44</f>
        <v>6253</v>
      </c>
      <c r="I63" s="169"/>
      <c r="J63" s="169"/>
      <c r="K63" s="169">
        <f>'将来負担比率（分子）の構造'!L$44</f>
        <v>312</v>
      </c>
      <c r="L63" s="169"/>
      <c r="M63" s="169"/>
      <c r="N63" s="169">
        <f>'将来負担比率（分子）の構造'!M$44</f>
        <v>252</v>
      </c>
      <c r="O63" s="169"/>
      <c r="P63" s="169"/>
    </row>
    <row r="64" spans="1:16" x14ac:dyDescent="0.15">
      <c r="A64" s="169" t="s">
        <v>35</v>
      </c>
      <c r="B64" s="169">
        <f>'将来負担比率（分子）の構造'!I$43</f>
        <v>20180</v>
      </c>
      <c r="C64" s="169"/>
      <c r="D64" s="169"/>
      <c r="E64" s="169">
        <f>'将来負担比率（分子）の構造'!J$43</f>
        <v>19199</v>
      </c>
      <c r="F64" s="169"/>
      <c r="G64" s="169"/>
      <c r="H64" s="169">
        <f>'将来負担比率（分子）の構造'!K$43</f>
        <v>19163</v>
      </c>
      <c r="I64" s="169"/>
      <c r="J64" s="169"/>
      <c r="K64" s="169">
        <f>'将来負担比率（分子）の構造'!L$43</f>
        <v>22693</v>
      </c>
      <c r="L64" s="169"/>
      <c r="M64" s="169"/>
      <c r="N64" s="169">
        <f>'将来負担比率（分子）の構造'!M$43</f>
        <v>22866</v>
      </c>
      <c r="O64" s="169"/>
      <c r="P64" s="169"/>
    </row>
    <row r="65" spans="1:16" x14ac:dyDescent="0.15">
      <c r="A65" s="169" t="s">
        <v>34</v>
      </c>
      <c r="B65" s="169">
        <f>'将来負担比率（分子）の構造'!I$42</f>
        <v>1651</v>
      </c>
      <c r="C65" s="169"/>
      <c r="D65" s="169"/>
      <c r="E65" s="169">
        <f>'将来負担比率（分子）の構造'!J$42</f>
        <v>1600</v>
      </c>
      <c r="F65" s="169"/>
      <c r="G65" s="169"/>
      <c r="H65" s="169">
        <f>'将来負担比率（分子）の構造'!K$42</f>
        <v>1547</v>
      </c>
      <c r="I65" s="169"/>
      <c r="J65" s="169"/>
      <c r="K65" s="169">
        <f>'将来負担比率（分子）の構造'!L$42</f>
        <v>1551</v>
      </c>
      <c r="L65" s="169"/>
      <c r="M65" s="169"/>
      <c r="N65" s="169">
        <f>'将来負担比率（分子）の構造'!M$42</f>
        <v>1561</v>
      </c>
      <c r="O65" s="169"/>
      <c r="P65" s="169"/>
    </row>
    <row r="66" spans="1:16" x14ac:dyDescent="0.15">
      <c r="A66" s="169" t="s">
        <v>33</v>
      </c>
      <c r="B66" s="169">
        <f>'将来負担比率（分子）の構造'!I$41</f>
        <v>65873</v>
      </c>
      <c r="C66" s="169"/>
      <c r="D66" s="169"/>
      <c r="E66" s="169">
        <f>'将来負担比率（分子）の構造'!J$41</f>
        <v>65985</v>
      </c>
      <c r="F66" s="169"/>
      <c r="G66" s="169"/>
      <c r="H66" s="169">
        <f>'将来負担比率（分子）の構造'!K$41</f>
        <v>65940</v>
      </c>
      <c r="I66" s="169"/>
      <c r="J66" s="169"/>
      <c r="K66" s="169">
        <f>'将来負担比率（分子）の構造'!L$41</f>
        <v>69050</v>
      </c>
      <c r="L66" s="169"/>
      <c r="M66" s="169"/>
      <c r="N66" s="169">
        <f>'将来負担比率（分子）の構造'!M$41</f>
        <v>66250</v>
      </c>
      <c r="O66" s="169"/>
      <c r="P66" s="169"/>
    </row>
    <row r="67" spans="1:16" x14ac:dyDescent="0.15">
      <c r="A67" s="169" t="s">
        <v>77</v>
      </c>
      <c r="B67" s="169" t="e">
        <f>NA()</f>
        <v>#N/A</v>
      </c>
      <c r="C67" s="169">
        <f>IF(ISNUMBER('将来負担比率（分子）の構造'!I$53), IF('将来負担比率（分子）の構造'!I$53 &lt; 0, 0, '将来負担比率（分子）の構造'!I$53), NA())</f>
        <v>6464</v>
      </c>
      <c r="D67" s="169" t="e">
        <f>NA()</f>
        <v>#N/A</v>
      </c>
      <c r="E67" s="169" t="e">
        <f>NA()</f>
        <v>#N/A</v>
      </c>
      <c r="F67" s="169">
        <f>IF(ISNUMBER('将来負担比率（分子）の構造'!J$53), IF('将来負担比率（分子）の構造'!J$53 &lt; 0, 0, '将来負担比率（分子）の構造'!J$53), NA())</f>
        <v>8748</v>
      </c>
      <c r="G67" s="169" t="e">
        <f>NA()</f>
        <v>#N/A</v>
      </c>
      <c r="H67" s="169" t="e">
        <f>NA()</f>
        <v>#N/A</v>
      </c>
      <c r="I67" s="169">
        <f>IF(ISNUMBER('将来負担比率（分子）の構造'!K$53), IF('将来負担比率（分子）の構造'!K$53 &lt; 0, 0, '将来負担比率（分子）の構造'!K$53), NA())</f>
        <v>7662</v>
      </c>
      <c r="J67" s="169" t="e">
        <f>NA()</f>
        <v>#N/A</v>
      </c>
      <c r="K67" s="169" t="e">
        <f>NA()</f>
        <v>#N/A</v>
      </c>
      <c r="L67" s="169">
        <f>IF(ISNUMBER('将来負担比率（分子）の構造'!L$53), IF('将来負担比率（分子）の構造'!L$53 &lt; 0, 0, '将来負担比率（分子）の構造'!L$53), NA())</f>
        <v>8744</v>
      </c>
      <c r="M67" s="169" t="e">
        <f>NA()</f>
        <v>#N/A</v>
      </c>
      <c r="N67" s="169" t="e">
        <f>NA()</f>
        <v>#N/A</v>
      </c>
      <c r="O67" s="169">
        <f>IF(ISNUMBER('将来負担比率（分子）の構造'!M$53), IF('将来負担比率（分子）の構造'!M$53 &lt; 0, 0, '将来負担比率（分子）の構造'!M$53), NA())</f>
        <v>8406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3004</v>
      </c>
      <c r="C72" s="173">
        <f>基金残高に係る経年分析!G55</f>
        <v>5361</v>
      </c>
      <c r="D72" s="173">
        <f>基金残高に係る経年分析!H55</f>
        <v>5594</v>
      </c>
    </row>
    <row r="73" spans="1:16" x14ac:dyDescent="0.15">
      <c r="A73" s="172" t="s">
        <v>80</v>
      </c>
      <c r="B73" s="173">
        <f>基金残高に係る経年分析!F56</f>
        <v>403</v>
      </c>
      <c r="C73" s="173">
        <f>基金残高に係る経年分析!G56</f>
        <v>1180</v>
      </c>
      <c r="D73" s="173">
        <f>基金残高に係る経年分析!H56</f>
        <v>1660</v>
      </c>
    </row>
    <row r="74" spans="1:16" x14ac:dyDescent="0.15">
      <c r="A74" s="172" t="s">
        <v>81</v>
      </c>
      <c r="B74" s="173">
        <f>基金残高に係る経年分析!F57</f>
        <v>8560</v>
      </c>
      <c r="C74" s="173">
        <f>基金残高に係る経年分析!G57</f>
        <v>6525</v>
      </c>
      <c r="D74" s="173">
        <f>基金残高に係る経年分析!H57</f>
        <v>7084</v>
      </c>
    </row>
  </sheetData>
  <sheetProtection algorithmName="SHA-512" hashValue="rGRfe7KVwjlBvhySH5CVwBsTcduXkNU187v8OaYuPF5EW1/KKobwefw23B8jSfDKzO5r+ggOPhLyIjqJNGBnHA==" saltValue="zdX82H3TLK1huDHTksG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24439007</v>
      </c>
      <c r="S5" s="600"/>
      <c r="T5" s="600"/>
      <c r="U5" s="600"/>
      <c r="V5" s="600"/>
      <c r="W5" s="600"/>
      <c r="X5" s="600"/>
      <c r="Y5" s="601"/>
      <c r="Z5" s="602">
        <v>32.4</v>
      </c>
      <c r="AA5" s="602"/>
      <c r="AB5" s="602"/>
      <c r="AC5" s="602"/>
      <c r="AD5" s="603">
        <v>22810343</v>
      </c>
      <c r="AE5" s="603"/>
      <c r="AF5" s="603"/>
      <c r="AG5" s="603"/>
      <c r="AH5" s="603"/>
      <c r="AI5" s="603"/>
      <c r="AJ5" s="603"/>
      <c r="AK5" s="603"/>
      <c r="AL5" s="604">
        <v>61.2</v>
      </c>
      <c r="AM5" s="605"/>
      <c r="AN5" s="605"/>
      <c r="AO5" s="606"/>
      <c r="AP5" s="596" t="s">
        <v>232</v>
      </c>
      <c r="AQ5" s="597"/>
      <c r="AR5" s="597"/>
      <c r="AS5" s="597"/>
      <c r="AT5" s="597"/>
      <c r="AU5" s="597"/>
      <c r="AV5" s="597"/>
      <c r="AW5" s="597"/>
      <c r="AX5" s="597"/>
      <c r="AY5" s="597"/>
      <c r="AZ5" s="597"/>
      <c r="BA5" s="597"/>
      <c r="BB5" s="597"/>
      <c r="BC5" s="597"/>
      <c r="BD5" s="597"/>
      <c r="BE5" s="597"/>
      <c r="BF5" s="598"/>
      <c r="BG5" s="610">
        <v>22809342</v>
      </c>
      <c r="BH5" s="611"/>
      <c r="BI5" s="611"/>
      <c r="BJ5" s="611"/>
      <c r="BK5" s="611"/>
      <c r="BL5" s="611"/>
      <c r="BM5" s="611"/>
      <c r="BN5" s="612"/>
      <c r="BO5" s="613">
        <v>93.3</v>
      </c>
      <c r="BP5" s="613"/>
      <c r="BQ5" s="613"/>
      <c r="BR5" s="613"/>
      <c r="BS5" s="614">
        <v>369162</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533726</v>
      </c>
      <c r="S6" s="611"/>
      <c r="T6" s="611"/>
      <c r="U6" s="611"/>
      <c r="V6" s="611"/>
      <c r="W6" s="611"/>
      <c r="X6" s="611"/>
      <c r="Y6" s="612"/>
      <c r="Z6" s="613">
        <v>0.7</v>
      </c>
      <c r="AA6" s="613"/>
      <c r="AB6" s="613"/>
      <c r="AC6" s="613"/>
      <c r="AD6" s="614">
        <v>533726</v>
      </c>
      <c r="AE6" s="614"/>
      <c r="AF6" s="614"/>
      <c r="AG6" s="614"/>
      <c r="AH6" s="614"/>
      <c r="AI6" s="614"/>
      <c r="AJ6" s="614"/>
      <c r="AK6" s="614"/>
      <c r="AL6" s="615">
        <v>1.4</v>
      </c>
      <c r="AM6" s="616"/>
      <c r="AN6" s="616"/>
      <c r="AO6" s="617"/>
      <c r="AP6" s="607" t="s">
        <v>237</v>
      </c>
      <c r="AQ6" s="608"/>
      <c r="AR6" s="608"/>
      <c r="AS6" s="608"/>
      <c r="AT6" s="608"/>
      <c r="AU6" s="608"/>
      <c r="AV6" s="608"/>
      <c r="AW6" s="608"/>
      <c r="AX6" s="608"/>
      <c r="AY6" s="608"/>
      <c r="AZ6" s="608"/>
      <c r="BA6" s="608"/>
      <c r="BB6" s="608"/>
      <c r="BC6" s="608"/>
      <c r="BD6" s="608"/>
      <c r="BE6" s="608"/>
      <c r="BF6" s="609"/>
      <c r="BG6" s="610">
        <v>22809342</v>
      </c>
      <c r="BH6" s="611"/>
      <c r="BI6" s="611"/>
      <c r="BJ6" s="611"/>
      <c r="BK6" s="611"/>
      <c r="BL6" s="611"/>
      <c r="BM6" s="611"/>
      <c r="BN6" s="612"/>
      <c r="BO6" s="613">
        <v>93.3</v>
      </c>
      <c r="BP6" s="613"/>
      <c r="BQ6" s="613"/>
      <c r="BR6" s="613"/>
      <c r="BS6" s="614">
        <v>369162</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359919</v>
      </c>
      <c r="CS6" s="611"/>
      <c r="CT6" s="611"/>
      <c r="CU6" s="611"/>
      <c r="CV6" s="611"/>
      <c r="CW6" s="611"/>
      <c r="CX6" s="611"/>
      <c r="CY6" s="612"/>
      <c r="CZ6" s="604">
        <v>0.5</v>
      </c>
      <c r="DA6" s="605"/>
      <c r="DB6" s="605"/>
      <c r="DC6" s="621"/>
      <c r="DD6" s="619" t="s">
        <v>239</v>
      </c>
      <c r="DE6" s="611"/>
      <c r="DF6" s="611"/>
      <c r="DG6" s="611"/>
      <c r="DH6" s="611"/>
      <c r="DI6" s="611"/>
      <c r="DJ6" s="611"/>
      <c r="DK6" s="611"/>
      <c r="DL6" s="611"/>
      <c r="DM6" s="611"/>
      <c r="DN6" s="611"/>
      <c r="DO6" s="611"/>
      <c r="DP6" s="612"/>
      <c r="DQ6" s="619">
        <v>359226</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16233</v>
      </c>
      <c r="S7" s="611"/>
      <c r="T7" s="611"/>
      <c r="U7" s="611"/>
      <c r="V7" s="611"/>
      <c r="W7" s="611"/>
      <c r="X7" s="611"/>
      <c r="Y7" s="612"/>
      <c r="Z7" s="613">
        <v>0</v>
      </c>
      <c r="AA7" s="613"/>
      <c r="AB7" s="613"/>
      <c r="AC7" s="613"/>
      <c r="AD7" s="614">
        <v>16233</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10323138</v>
      </c>
      <c r="BH7" s="611"/>
      <c r="BI7" s="611"/>
      <c r="BJ7" s="611"/>
      <c r="BK7" s="611"/>
      <c r="BL7" s="611"/>
      <c r="BM7" s="611"/>
      <c r="BN7" s="612"/>
      <c r="BO7" s="613">
        <v>42.2</v>
      </c>
      <c r="BP7" s="613"/>
      <c r="BQ7" s="613"/>
      <c r="BR7" s="613"/>
      <c r="BS7" s="614">
        <v>369162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10170652</v>
      </c>
      <c r="CS7" s="611"/>
      <c r="CT7" s="611"/>
      <c r="CU7" s="611"/>
      <c r="CV7" s="611"/>
      <c r="CW7" s="611"/>
      <c r="CX7" s="611"/>
      <c r="CY7" s="612"/>
      <c r="CZ7" s="613">
        <v>14</v>
      </c>
      <c r="DA7" s="613"/>
      <c r="DB7" s="613"/>
      <c r="DC7" s="613"/>
      <c r="DD7" s="619">
        <v>740896</v>
      </c>
      <c r="DE7" s="611"/>
      <c r="DF7" s="611"/>
      <c r="DG7" s="611"/>
      <c r="DH7" s="611"/>
      <c r="DI7" s="611"/>
      <c r="DJ7" s="611"/>
      <c r="DK7" s="611"/>
      <c r="DL7" s="611"/>
      <c r="DM7" s="611"/>
      <c r="DN7" s="611"/>
      <c r="DO7" s="611"/>
      <c r="DP7" s="612"/>
      <c r="DQ7" s="619">
        <v>8278593</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117179</v>
      </c>
      <c r="S8" s="611"/>
      <c r="T8" s="611"/>
      <c r="U8" s="611"/>
      <c r="V8" s="611"/>
      <c r="W8" s="611"/>
      <c r="X8" s="611"/>
      <c r="Y8" s="612"/>
      <c r="Z8" s="613">
        <v>0.2</v>
      </c>
      <c r="AA8" s="613"/>
      <c r="AB8" s="613"/>
      <c r="AC8" s="613"/>
      <c r="AD8" s="614">
        <v>117179</v>
      </c>
      <c r="AE8" s="614"/>
      <c r="AF8" s="614"/>
      <c r="AG8" s="614"/>
      <c r="AH8" s="614"/>
      <c r="AI8" s="614"/>
      <c r="AJ8" s="614"/>
      <c r="AK8" s="614"/>
      <c r="AL8" s="615">
        <v>0.3</v>
      </c>
      <c r="AM8" s="616"/>
      <c r="AN8" s="616"/>
      <c r="AO8" s="617"/>
      <c r="AP8" s="607" t="s">
        <v>244</v>
      </c>
      <c r="AQ8" s="608"/>
      <c r="AR8" s="608"/>
      <c r="AS8" s="608"/>
      <c r="AT8" s="608"/>
      <c r="AU8" s="608"/>
      <c r="AV8" s="608"/>
      <c r="AW8" s="608"/>
      <c r="AX8" s="608"/>
      <c r="AY8" s="608"/>
      <c r="AZ8" s="608"/>
      <c r="BA8" s="608"/>
      <c r="BB8" s="608"/>
      <c r="BC8" s="608"/>
      <c r="BD8" s="608"/>
      <c r="BE8" s="608"/>
      <c r="BF8" s="609"/>
      <c r="BG8" s="610">
        <v>276584</v>
      </c>
      <c r="BH8" s="611"/>
      <c r="BI8" s="611"/>
      <c r="BJ8" s="611"/>
      <c r="BK8" s="611"/>
      <c r="BL8" s="611"/>
      <c r="BM8" s="611"/>
      <c r="BN8" s="612"/>
      <c r="BO8" s="613">
        <v>1.1000000000000001</v>
      </c>
      <c r="BP8" s="613"/>
      <c r="BQ8" s="613"/>
      <c r="BR8" s="613"/>
      <c r="BS8" s="614" t="s">
        <v>239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30721669</v>
      </c>
      <c r="CS8" s="611"/>
      <c r="CT8" s="611"/>
      <c r="CU8" s="611"/>
      <c r="CV8" s="611"/>
      <c r="CW8" s="611"/>
      <c r="CX8" s="611"/>
      <c r="CY8" s="612"/>
      <c r="CZ8" s="613">
        <v>42.2</v>
      </c>
      <c r="DA8" s="613"/>
      <c r="DB8" s="613"/>
      <c r="DC8" s="613"/>
      <c r="DD8" s="619">
        <v>288018</v>
      </c>
      <c r="DE8" s="611"/>
      <c r="DF8" s="611"/>
      <c r="DG8" s="611"/>
      <c r="DH8" s="611"/>
      <c r="DI8" s="611"/>
      <c r="DJ8" s="611"/>
      <c r="DK8" s="611"/>
      <c r="DL8" s="611"/>
      <c r="DM8" s="611"/>
      <c r="DN8" s="611"/>
      <c r="DO8" s="611"/>
      <c r="DP8" s="612"/>
      <c r="DQ8" s="619">
        <v>13514498</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86633</v>
      </c>
      <c r="S9" s="611"/>
      <c r="T9" s="611"/>
      <c r="U9" s="611"/>
      <c r="V9" s="611"/>
      <c r="W9" s="611"/>
      <c r="X9" s="611"/>
      <c r="Y9" s="612"/>
      <c r="Z9" s="613">
        <v>0.1</v>
      </c>
      <c r="AA9" s="613"/>
      <c r="AB9" s="613"/>
      <c r="AC9" s="613"/>
      <c r="AD9" s="614">
        <v>86633</v>
      </c>
      <c r="AE9" s="614"/>
      <c r="AF9" s="614"/>
      <c r="AG9" s="614"/>
      <c r="AH9" s="614"/>
      <c r="AI9" s="614"/>
      <c r="AJ9" s="614"/>
      <c r="AK9" s="614"/>
      <c r="AL9" s="615">
        <v>0.2</v>
      </c>
      <c r="AM9" s="616"/>
      <c r="AN9" s="616"/>
      <c r="AO9" s="617"/>
      <c r="AP9" s="607" t="s">
        <v>247</v>
      </c>
      <c r="AQ9" s="608"/>
      <c r="AR9" s="608"/>
      <c r="AS9" s="608"/>
      <c r="AT9" s="608"/>
      <c r="AU9" s="608"/>
      <c r="AV9" s="608"/>
      <c r="AW9" s="608"/>
      <c r="AX9" s="608"/>
      <c r="AY9" s="608"/>
      <c r="AZ9" s="608"/>
      <c r="BA9" s="608"/>
      <c r="BB9" s="608"/>
      <c r="BC9" s="608"/>
      <c r="BD9" s="608"/>
      <c r="BE9" s="608"/>
      <c r="BF9" s="609"/>
      <c r="BG9" s="610">
        <v>8337945</v>
      </c>
      <c r="BH9" s="611"/>
      <c r="BI9" s="611"/>
      <c r="BJ9" s="611"/>
      <c r="BK9" s="611"/>
      <c r="BL9" s="611"/>
      <c r="BM9" s="611"/>
      <c r="BN9" s="612"/>
      <c r="BO9" s="613">
        <v>34.1</v>
      </c>
      <c r="BP9" s="613"/>
      <c r="BQ9" s="613"/>
      <c r="BR9" s="613"/>
      <c r="BS9" s="614" t="s">
        <v>239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6743365</v>
      </c>
      <c r="CS9" s="611"/>
      <c r="CT9" s="611"/>
      <c r="CU9" s="611"/>
      <c r="CV9" s="611"/>
      <c r="CW9" s="611"/>
      <c r="CX9" s="611"/>
      <c r="CY9" s="612"/>
      <c r="CZ9" s="613">
        <v>9.3000000000000007</v>
      </c>
      <c r="DA9" s="613"/>
      <c r="DB9" s="613"/>
      <c r="DC9" s="613"/>
      <c r="DD9" s="619">
        <v>1082412</v>
      </c>
      <c r="DE9" s="611"/>
      <c r="DF9" s="611"/>
      <c r="DG9" s="611"/>
      <c r="DH9" s="611"/>
      <c r="DI9" s="611"/>
      <c r="DJ9" s="611"/>
      <c r="DK9" s="611"/>
      <c r="DL9" s="611"/>
      <c r="DM9" s="611"/>
      <c r="DN9" s="611"/>
      <c r="DO9" s="611"/>
      <c r="DP9" s="612"/>
      <c r="DQ9" s="619">
        <v>3864331</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239</v>
      </c>
      <c r="AA10" s="613"/>
      <c r="AB10" s="613"/>
      <c r="AC10" s="613"/>
      <c r="AD10" s="614" t="s">
        <v>239</v>
      </c>
      <c r="AE10" s="614"/>
      <c r="AF10" s="614"/>
      <c r="AG10" s="614"/>
      <c r="AH10" s="614"/>
      <c r="AI10" s="614"/>
      <c r="AJ10" s="614"/>
      <c r="AK10" s="614"/>
      <c r="AL10" s="615" t="s">
        <v>239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425955</v>
      </c>
      <c r="BH10" s="611"/>
      <c r="BI10" s="611"/>
      <c r="BJ10" s="611"/>
      <c r="BK10" s="611"/>
      <c r="BL10" s="611"/>
      <c r="BM10" s="611"/>
      <c r="BN10" s="612"/>
      <c r="BO10" s="613">
        <v>1.7</v>
      </c>
      <c r="BP10" s="613"/>
      <c r="BQ10" s="613"/>
      <c r="BR10" s="613"/>
      <c r="BS10" s="614" t="s">
        <v>239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50435</v>
      </c>
      <c r="CS10" s="611"/>
      <c r="CT10" s="611"/>
      <c r="CU10" s="611"/>
      <c r="CV10" s="611"/>
      <c r="CW10" s="611"/>
      <c r="CX10" s="611"/>
      <c r="CY10" s="612"/>
      <c r="CZ10" s="613">
        <v>0.1</v>
      </c>
      <c r="DA10" s="613"/>
      <c r="DB10" s="613"/>
      <c r="DC10" s="613"/>
      <c r="DD10" s="619" t="s">
        <v>239</v>
      </c>
      <c r="DE10" s="611"/>
      <c r="DF10" s="611"/>
      <c r="DG10" s="611"/>
      <c r="DH10" s="611"/>
      <c r="DI10" s="611"/>
      <c r="DJ10" s="611"/>
      <c r="DK10" s="611"/>
      <c r="DL10" s="611"/>
      <c r="DM10" s="611"/>
      <c r="DN10" s="611"/>
      <c r="DO10" s="611"/>
      <c r="DP10" s="612"/>
      <c r="DQ10" s="619">
        <v>43156</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3909452</v>
      </c>
      <c r="S11" s="611"/>
      <c r="T11" s="611"/>
      <c r="U11" s="611"/>
      <c r="V11" s="611"/>
      <c r="W11" s="611"/>
      <c r="X11" s="611"/>
      <c r="Y11" s="612"/>
      <c r="Z11" s="615">
        <v>5.2</v>
      </c>
      <c r="AA11" s="616"/>
      <c r="AB11" s="616"/>
      <c r="AC11" s="622"/>
      <c r="AD11" s="619">
        <v>3909452</v>
      </c>
      <c r="AE11" s="611"/>
      <c r="AF11" s="611"/>
      <c r="AG11" s="611"/>
      <c r="AH11" s="611"/>
      <c r="AI11" s="611"/>
      <c r="AJ11" s="611"/>
      <c r="AK11" s="612"/>
      <c r="AL11" s="615">
        <v>10.5</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1282654</v>
      </c>
      <c r="BH11" s="611"/>
      <c r="BI11" s="611"/>
      <c r="BJ11" s="611"/>
      <c r="BK11" s="611"/>
      <c r="BL11" s="611"/>
      <c r="BM11" s="611"/>
      <c r="BN11" s="612"/>
      <c r="BO11" s="613">
        <v>5.2</v>
      </c>
      <c r="BP11" s="613"/>
      <c r="BQ11" s="613"/>
      <c r="BR11" s="613"/>
      <c r="BS11" s="614">
        <v>369162</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1017896</v>
      </c>
      <c r="CS11" s="611"/>
      <c r="CT11" s="611"/>
      <c r="CU11" s="611"/>
      <c r="CV11" s="611"/>
      <c r="CW11" s="611"/>
      <c r="CX11" s="611"/>
      <c r="CY11" s="612"/>
      <c r="CZ11" s="613">
        <v>1.4</v>
      </c>
      <c r="DA11" s="613"/>
      <c r="DB11" s="613"/>
      <c r="DC11" s="613"/>
      <c r="DD11" s="619">
        <v>142789</v>
      </c>
      <c r="DE11" s="611"/>
      <c r="DF11" s="611"/>
      <c r="DG11" s="611"/>
      <c r="DH11" s="611"/>
      <c r="DI11" s="611"/>
      <c r="DJ11" s="611"/>
      <c r="DK11" s="611"/>
      <c r="DL11" s="611"/>
      <c r="DM11" s="611"/>
      <c r="DN11" s="611"/>
      <c r="DO11" s="611"/>
      <c r="DP11" s="612"/>
      <c r="DQ11" s="619">
        <v>711151</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v>18273</v>
      </c>
      <c r="S12" s="611"/>
      <c r="T12" s="611"/>
      <c r="U12" s="611"/>
      <c r="V12" s="611"/>
      <c r="W12" s="611"/>
      <c r="X12" s="611"/>
      <c r="Y12" s="612"/>
      <c r="Z12" s="613">
        <v>0</v>
      </c>
      <c r="AA12" s="613"/>
      <c r="AB12" s="613"/>
      <c r="AC12" s="613"/>
      <c r="AD12" s="614">
        <v>18273</v>
      </c>
      <c r="AE12" s="614"/>
      <c r="AF12" s="614"/>
      <c r="AG12" s="614"/>
      <c r="AH12" s="614"/>
      <c r="AI12" s="614"/>
      <c r="AJ12" s="614"/>
      <c r="AK12" s="614"/>
      <c r="AL12" s="615">
        <v>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10862196</v>
      </c>
      <c r="BH12" s="611"/>
      <c r="BI12" s="611"/>
      <c r="BJ12" s="611"/>
      <c r="BK12" s="611"/>
      <c r="BL12" s="611"/>
      <c r="BM12" s="611"/>
      <c r="BN12" s="612"/>
      <c r="BO12" s="613">
        <v>44.4</v>
      </c>
      <c r="BP12" s="613"/>
      <c r="BQ12" s="613"/>
      <c r="BR12" s="613"/>
      <c r="BS12" s="614" t="s">
        <v>131</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1860877</v>
      </c>
      <c r="CS12" s="611"/>
      <c r="CT12" s="611"/>
      <c r="CU12" s="611"/>
      <c r="CV12" s="611"/>
      <c r="CW12" s="611"/>
      <c r="CX12" s="611"/>
      <c r="CY12" s="612"/>
      <c r="CZ12" s="613">
        <v>2.6</v>
      </c>
      <c r="DA12" s="613"/>
      <c r="DB12" s="613"/>
      <c r="DC12" s="613"/>
      <c r="DD12" s="619">
        <v>5600</v>
      </c>
      <c r="DE12" s="611"/>
      <c r="DF12" s="611"/>
      <c r="DG12" s="611"/>
      <c r="DH12" s="611"/>
      <c r="DI12" s="611"/>
      <c r="DJ12" s="611"/>
      <c r="DK12" s="611"/>
      <c r="DL12" s="611"/>
      <c r="DM12" s="611"/>
      <c r="DN12" s="611"/>
      <c r="DO12" s="611"/>
      <c r="DP12" s="612"/>
      <c r="DQ12" s="619">
        <v>1037830</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131</v>
      </c>
      <c r="AA13" s="613"/>
      <c r="AB13" s="613"/>
      <c r="AC13" s="613"/>
      <c r="AD13" s="614" t="s">
        <v>239</v>
      </c>
      <c r="AE13" s="614"/>
      <c r="AF13" s="614"/>
      <c r="AG13" s="614"/>
      <c r="AH13" s="614"/>
      <c r="AI13" s="614"/>
      <c r="AJ13" s="614"/>
      <c r="AK13" s="614"/>
      <c r="AL13" s="615" t="s">
        <v>239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10676096</v>
      </c>
      <c r="BH13" s="611"/>
      <c r="BI13" s="611"/>
      <c r="BJ13" s="611"/>
      <c r="BK13" s="611"/>
      <c r="BL13" s="611"/>
      <c r="BM13" s="611"/>
      <c r="BN13" s="612"/>
      <c r="BO13" s="613">
        <v>43.7</v>
      </c>
      <c r="BP13" s="613"/>
      <c r="BQ13" s="613"/>
      <c r="BR13" s="613"/>
      <c r="BS13" s="614" t="s">
        <v>239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6574692</v>
      </c>
      <c r="CS13" s="611"/>
      <c r="CT13" s="611"/>
      <c r="CU13" s="611"/>
      <c r="CV13" s="611"/>
      <c r="CW13" s="611"/>
      <c r="CX13" s="611"/>
      <c r="CY13" s="612"/>
      <c r="CZ13" s="613">
        <v>9</v>
      </c>
      <c r="DA13" s="613"/>
      <c r="DB13" s="613"/>
      <c r="DC13" s="613"/>
      <c r="DD13" s="619">
        <v>1773125</v>
      </c>
      <c r="DE13" s="611"/>
      <c r="DF13" s="611"/>
      <c r="DG13" s="611"/>
      <c r="DH13" s="611"/>
      <c r="DI13" s="611"/>
      <c r="DJ13" s="611"/>
      <c r="DK13" s="611"/>
      <c r="DL13" s="611"/>
      <c r="DM13" s="611"/>
      <c r="DN13" s="611"/>
      <c r="DO13" s="611"/>
      <c r="DP13" s="612"/>
      <c r="DQ13" s="619">
        <v>4727947</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239</v>
      </c>
      <c r="S14" s="611"/>
      <c r="T14" s="611"/>
      <c r="U14" s="611"/>
      <c r="V14" s="611"/>
      <c r="W14" s="611"/>
      <c r="X14" s="611"/>
      <c r="Y14" s="612"/>
      <c r="Z14" s="613" t="s">
        <v>239</v>
      </c>
      <c r="AA14" s="613"/>
      <c r="AB14" s="613"/>
      <c r="AC14" s="613"/>
      <c r="AD14" s="614" t="s">
        <v>239</v>
      </c>
      <c r="AE14" s="614"/>
      <c r="AF14" s="614"/>
      <c r="AG14" s="614"/>
      <c r="AH14" s="614"/>
      <c r="AI14" s="614"/>
      <c r="AJ14" s="614"/>
      <c r="AK14" s="614"/>
      <c r="AL14" s="615" t="s">
        <v>239</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517085</v>
      </c>
      <c r="BH14" s="611"/>
      <c r="BI14" s="611"/>
      <c r="BJ14" s="611"/>
      <c r="BK14" s="611"/>
      <c r="BL14" s="611"/>
      <c r="BM14" s="611"/>
      <c r="BN14" s="612"/>
      <c r="BO14" s="613">
        <v>2.1</v>
      </c>
      <c r="BP14" s="613"/>
      <c r="BQ14" s="613"/>
      <c r="BR14" s="613"/>
      <c r="BS14" s="614" t="s">
        <v>239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2122631</v>
      </c>
      <c r="CS14" s="611"/>
      <c r="CT14" s="611"/>
      <c r="CU14" s="611"/>
      <c r="CV14" s="611"/>
      <c r="CW14" s="611"/>
      <c r="CX14" s="611"/>
      <c r="CY14" s="612"/>
      <c r="CZ14" s="613">
        <v>2.9</v>
      </c>
      <c r="DA14" s="613"/>
      <c r="DB14" s="613"/>
      <c r="DC14" s="613"/>
      <c r="DD14" s="619">
        <v>28892</v>
      </c>
      <c r="DE14" s="611"/>
      <c r="DF14" s="611"/>
      <c r="DG14" s="611"/>
      <c r="DH14" s="611"/>
      <c r="DI14" s="611"/>
      <c r="DJ14" s="611"/>
      <c r="DK14" s="611"/>
      <c r="DL14" s="611"/>
      <c r="DM14" s="611"/>
      <c r="DN14" s="611"/>
      <c r="DO14" s="611"/>
      <c r="DP14" s="612"/>
      <c r="DQ14" s="619">
        <v>2096971</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131</v>
      </c>
      <c r="AA15" s="613"/>
      <c r="AB15" s="613"/>
      <c r="AC15" s="613"/>
      <c r="AD15" s="614" t="s">
        <v>239</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1106923</v>
      </c>
      <c r="BH15" s="611"/>
      <c r="BI15" s="611"/>
      <c r="BJ15" s="611"/>
      <c r="BK15" s="611"/>
      <c r="BL15" s="611"/>
      <c r="BM15" s="611"/>
      <c r="BN15" s="612"/>
      <c r="BO15" s="613">
        <v>4.5</v>
      </c>
      <c r="BP15" s="613"/>
      <c r="BQ15" s="613"/>
      <c r="BR15" s="613"/>
      <c r="BS15" s="614" t="s">
        <v>239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6815333</v>
      </c>
      <c r="CS15" s="611"/>
      <c r="CT15" s="611"/>
      <c r="CU15" s="611"/>
      <c r="CV15" s="611"/>
      <c r="CW15" s="611"/>
      <c r="CX15" s="611"/>
      <c r="CY15" s="612"/>
      <c r="CZ15" s="613">
        <v>9.4</v>
      </c>
      <c r="DA15" s="613"/>
      <c r="DB15" s="613"/>
      <c r="DC15" s="613"/>
      <c r="DD15" s="619">
        <v>1145384</v>
      </c>
      <c r="DE15" s="611"/>
      <c r="DF15" s="611"/>
      <c r="DG15" s="611"/>
      <c r="DH15" s="611"/>
      <c r="DI15" s="611"/>
      <c r="DJ15" s="611"/>
      <c r="DK15" s="611"/>
      <c r="DL15" s="611"/>
      <c r="DM15" s="611"/>
      <c r="DN15" s="611"/>
      <c r="DO15" s="611"/>
      <c r="DP15" s="612"/>
      <c r="DQ15" s="619">
        <v>4650166</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46004</v>
      </c>
      <c r="S16" s="611"/>
      <c r="T16" s="611"/>
      <c r="U16" s="611"/>
      <c r="V16" s="611"/>
      <c r="W16" s="611"/>
      <c r="X16" s="611"/>
      <c r="Y16" s="612"/>
      <c r="Z16" s="613">
        <v>0.1</v>
      </c>
      <c r="AA16" s="613"/>
      <c r="AB16" s="613"/>
      <c r="AC16" s="613"/>
      <c r="AD16" s="614">
        <v>46004</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239</v>
      </c>
      <c r="BP16" s="613"/>
      <c r="BQ16" s="613"/>
      <c r="BR16" s="613"/>
      <c r="BS16" s="614" t="s">
        <v>239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144543</v>
      </c>
      <c r="CS16" s="611"/>
      <c r="CT16" s="611"/>
      <c r="CU16" s="611"/>
      <c r="CV16" s="611"/>
      <c r="CW16" s="611"/>
      <c r="CX16" s="611"/>
      <c r="CY16" s="612"/>
      <c r="CZ16" s="613">
        <v>0.2</v>
      </c>
      <c r="DA16" s="613"/>
      <c r="DB16" s="613"/>
      <c r="DC16" s="613"/>
      <c r="DD16" s="619" t="s">
        <v>239</v>
      </c>
      <c r="DE16" s="611"/>
      <c r="DF16" s="611"/>
      <c r="DG16" s="611"/>
      <c r="DH16" s="611"/>
      <c r="DI16" s="611"/>
      <c r="DJ16" s="611"/>
      <c r="DK16" s="611"/>
      <c r="DL16" s="611"/>
      <c r="DM16" s="611"/>
      <c r="DN16" s="611"/>
      <c r="DO16" s="611"/>
      <c r="DP16" s="612"/>
      <c r="DQ16" s="619">
        <v>31615</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391425</v>
      </c>
      <c r="S17" s="611"/>
      <c r="T17" s="611"/>
      <c r="U17" s="611"/>
      <c r="V17" s="611"/>
      <c r="W17" s="611"/>
      <c r="X17" s="611"/>
      <c r="Y17" s="612"/>
      <c r="Z17" s="613">
        <v>0.5</v>
      </c>
      <c r="AA17" s="613"/>
      <c r="AB17" s="613"/>
      <c r="AC17" s="613"/>
      <c r="AD17" s="614">
        <v>391425</v>
      </c>
      <c r="AE17" s="614"/>
      <c r="AF17" s="614"/>
      <c r="AG17" s="614"/>
      <c r="AH17" s="614"/>
      <c r="AI17" s="614"/>
      <c r="AJ17" s="614"/>
      <c r="AK17" s="614"/>
      <c r="AL17" s="615">
        <v>1.1000000000000001</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131</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6030216</v>
      </c>
      <c r="CS17" s="611"/>
      <c r="CT17" s="611"/>
      <c r="CU17" s="611"/>
      <c r="CV17" s="611"/>
      <c r="CW17" s="611"/>
      <c r="CX17" s="611"/>
      <c r="CY17" s="612"/>
      <c r="CZ17" s="613">
        <v>8.3000000000000007</v>
      </c>
      <c r="DA17" s="613"/>
      <c r="DB17" s="613"/>
      <c r="DC17" s="613"/>
      <c r="DD17" s="619" t="s">
        <v>131</v>
      </c>
      <c r="DE17" s="611"/>
      <c r="DF17" s="611"/>
      <c r="DG17" s="611"/>
      <c r="DH17" s="611"/>
      <c r="DI17" s="611"/>
      <c r="DJ17" s="611"/>
      <c r="DK17" s="611"/>
      <c r="DL17" s="611"/>
      <c r="DM17" s="611"/>
      <c r="DN17" s="611"/>
      <c r="DO17" s="611"/>
      <c r="DP17" s="612"/>
      <c r="DQ17" s="619">
        <v>5773855</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151270</v>
      </c>
      <c r="S18" s="611"/>
      <c r="T18" s="611"/>
      <c r="U18" s="611"/>
      <c r="V18" s="611"/>
      <c r="W18" s="611"/>
      <c r="X18" s="611"/>
      <c r="Y18" s="612"/>
      <c r="Z18" s="613">
        <v>0.2</v>
      </c>
      <c r="AA18" s="613"/>
      <c r="AB18" s="613"/>
      <c r="AC18" s="613"/>
      <c r="AD18" s="614">
        <v>151270</v>
      </c>
      <c r="AE18" s="614"/>
      <c r="AF18" s="614"/>
      <c r="AG18" s="614"/>
      <c r="AH18" s="614"/>
      <c r="AI18" s="614"/>
      <c r="AJ18" s="614"/>
      <c r="AK18" s="614"/>
      <c r="AL18" s="615">
        <v>0.4</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v>243815</v>
      </c>
      <c r="CS18" s="611"/>
      <c r="CT18" s="611"/>
      <c r="CU18" s="611"/>
      <c r="CV18" s="611"/>
      <c r="CW18" s="611"/>
      <c r="CX18" s="611"/>
      <c r="CY18" s="612"/>
      <c r="CZ18" s="613">
        <v>0.3</v>
      </c>
      <c r="DA18" s="613"/>
      <c r="DB18" s="613"/>
      <c r="DC18" s="613"/>
      <c r="DD18" s="619" t="s">
        <v>131</v>
      </c>
      <c r="DE18" s="611"/>
      <c r="DF18" s="611"/>
      <c r="DG18" s="611"/>
      <c r="DH18" s="611"/>
      <c r="DI18" s="611"/>
      <c r="DJ18" s="611"/>
      <c r="DK18" s="611"/>
      <c r="DL18" s="611"/>
      <c r="DM18" s="611"/>
      <c r="DN18" s="611"/>
      <c r="DO18" s="611"/>
      <c r="DP18" s="612"/>
      <c r="DQ18" s="619">
        <v>243815</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148256</v>
      </c>
      <c r="S19" s="611"/>
      <c r="T19" s="611"/>
      <c r="U19" s="611"/>
      <c r="V19" s="611"/>
      <c r="W19" s="611"/>
      <c r="X19" s="611"/>
      <c r="Y19" s="612"/>
      <c r="Z19" s="613">
        <v>0.2</v>
      </c>
      <c r="AA19" s="613"/>
      <c r="AB19" s="613"/>
      <c r="AC19" s="613"/>
      <c r="AD19" s="614">
        <v>148256</v>
      </c>
      <c r="AE19" s="614"/>
      <c r="AF19" s="614"/>
      <c r="AG19" s="614"/>
      <c r="AH19" s="614"/>
      <c r="AI19" s="614"/>
      <c r="AJ19" s="614"/>
      <c r="AK19" s="614"/>
      <c r="AL19" s="615">
        <v>0.4</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1629665</v>
      </c>
      <c r="BH19" s="611"/>
      <c r="BI19" s="611"/>
      <c r="BJ19" s="611"/>
      <c r="BK19" s="611"/>
      <c r="BL19" s="611"/>
      <c r="BM19" s="611"/>
      <c r="BN19" s="612"/>
      <c r="BO19" s="613">
        <v>6.7</v>
      </c>
      <c r="BP19" s="613"/>
      <c r="BQ19" s="613"/>
      <c r="BR19" s="613"/>
      <c r="BS19" s="614" t="s">
        <v>239</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239</v>
      </c>
      <c r="CS19" s="611"/>
      <c r="CT19" s="611"/>
      <c r="CU19" s="611"/>
      <c r="CV19" s="611"/>
      <c r="CW19" s="611"/>
      <c r="CX19" s="611"/>
      <c r="CY19" s="612"/>
      <c r="CZ19" s="613" t="s">
        <v>239</v>
      </c>
      <c r="DA19" s="613"/>
      <c r="DB19" s="613"/>
      <c r="DC19" s="613"/>
      <c r="DD19" s="619" t="s">
        <v>131</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3014</v>
      </c>
      <c r="S20" s="611"/>
      <c r="T20" s="611"/>
      <c r="U20" s="611"/>
      <c r="V20" s="611"/>
      <c r="W20" s="611"/>
      <c r="X20" s="611"/>
      <c r="Y20" s="612"/>
      <c r="Z20" s="613">
        <v>0</v>
      </c>
      <c r="AA20" s="613"/>
      <c r="AB20" s="613"/>
      <c r="AC20" s="613"/>
      <c r="AD20" s="614">
        <v>3014</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1629665</v>
      </c>
      <c r="BH20" s="611"/>
      <c r="BI20" s="611"/>
      <c r="BJ20" s="611"/>
      <c r="BK20" s="611"/>
      <c r="BL20" s="611"/>
      <c r="BM20" s="611"/>
      <c r="BN20" s="612"/>
      <c r="BO20" s="613">
        <v>6.7</v>
      </c>
      <c r="BP20" s="613"/>
      <c r="BQ20" s="613"/>
      <c r="BR20" s="613"/>
      <c r="BS20" s="614" t="s">
        <v>239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72856043</v>
      </c>
      <c r="CS20" s="611"/>
      <c r="CT20" s="611"/>
      <c r="CU20" s="611"/>
      <c r="CV20" s="611"/>
      <c r="CW20" s="611"/>
      <c r="CX20" s="611"/>
      <c r="CY20" s="612"/>
      <c r="CZ20" s="613">
        <v>100</v>
      </c>
      <c r="DA20" s="613"/>
      <c r="DB20" s="613"/>
      <c r="DC20" s="613"/>
      <c r="DD20" s="619">
        <v>5207116</v>
      </c>
      <c r="DE20" s="611"/>
      <c r="DF20" s="611"/>
      <c r="DG20" s="611"/>
      <c r="DH20" s="611"/>
      <c r="DI20" s="611"/>
      <c r="DJ20" s="611"/>
      <c r="DK20" s="611"/>
      <c r="DL20" s="611"/>
      <c r="DM20" s="611"/>
      <c r="DN20" s="611"/>
      <c r="DO20" s="611"/>
      <c r="DP20" s="612"/>
      <c r="DQ20" s="619">
        <v>45333154</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10169985</v>
      </c>
      <c r="S21" s="611"/>
      <c r="T21" s="611"/>
      <c r="U21" s="611"/>
      <c r="V21" s="611"/>
      <c r="W21" s="611"/>
      <c r="X21" s="611"/>
      <c r="Y21" s="612"/>
      <c r="Z21" s="613">
        <v>13.5</v>
      </c>
      <c r="AA21" s="613"/>
      <c r="AB21" s="613"/>
      <c r="AC21" s="613"/>
      <c r="AD21" s="614">
        <v>8982040</v>
      </c>
      <c r="AE21" s="614"/>
      <c r="AF21" s="614"/>
      <c r="AG21" s="614"/>
      <c r="AH21" s="614"/>
      <c r="AI21" s="614"/>
      <c r="AJ21" s="614"/>
      <c r="AK21" s="614"/>
      <c r="AL21" s="615">
        <v>24.1</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1001</v>
      </c>
      <c r="BH21" s="611"/>
      <c r="BI21" s="611"/>
      <c r="BJ21" s="611"/>
      <c r="BK21" s="611"/>
      <c r="BL21" s="611"/>
      <c r="BM21" s="611"/>
      <c r="BN21" s="612"/>
      <c r="BO21" s="613">
        <v>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8982040</v>
      </c>
      <c r="S22" s="611"/>
      <c r="T22" s="611"/>
      <c r="U22" s="611"/>
      <c r="V22" s="611"/>
      <c r="W22" s="611"/>
      <c r="X22" s="611"/>
      <c r="Y22" s="612"/>
      <c r="Z22" s="613">
        <v>11.9</v>
      </c>
      <c r="AA22" s="613"/>
      <c r="AB22" s="613"/>
      <c r="AC22" s="613"/>
      <c r="AD22" s="614">
        <v>8982040</v>
      </c>
      <c r="AE22" s="614"/>
      <c r="AF22" s="614"/>
      <c r="AG22" s="614"/>
      <c r="AH22" s="614"/>
      <c r="AI22" s="614"/>
      <c r="AJ22" s="614"/>
      <c r="AK22" s="614"/>
      <c r="AL22" s="615">
        <v>24.1</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239</v>
      </c>
      <c r="BP22" s="613"/>
      <c r="BQ22" s="613"/>
      <c r="BR22" s="613"/>
      <c r="BS22" s="614" t="s">
        <v>239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1187945</v>
      </c>
      <c r="S23" s="611"/>
      <c r="T23" s="611"/>
      <c r="U23" s="611"/>
      <c r="V23" s="611"/>
      <c r="W23" s="611"/>
      <c r="X23" s="611"/>
      <c r="Y23" s="612"/>
      <c r="Z23" s="613">
        <v>1.6</v>
      </c>
      <c r="AA23" s="613"/>
      <c r="AB23" s="613"/>
      <c r="AC23" s="613"/>
      <c r="AD23" s="614" t="s">
        <v>131</v>
      </c>
      <c r="AE23" s="614"/>
      <c r="AF23" s="614"/>
      <c r="AG23" s="614"/>
      <c r="AH23" s="614"/>
      <c r="AI23" s="614"/>
      <c r="AJ23" s="614"/>
      <c r="AK23" s="614"/>
      <c r="AL23" s="615" t="s">
        <v>239</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1628664</v>
      </c>
      <c r="BH23" s="611"/>
      <c r="BI23" s="611"/>
      <c r="BJ23" s="611"/>
      <c r="BK23" s="611"/>
      <c r="BL23" s="611"/>
      <c r="BM23" s="611"/>
      <c r="BN23" s="612"/>
      <c r="BO23" s="613">
        <v>6.7</v>
      </c>
      <c r="BP23" s="613"/>
      <c r="BQ23" s="613"/>
      <c r="BR23" s="613"/>
      <c r="BS23" s="614" t="s">
        <v>131</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239</v>
      </c>
      <c r="AA24" s="613"/>
      <c r="AB24" s="613"/>
      <c r="AC24" s="613"/>
      <c r="AD24" s="614" t="s">
        <v>131</v>
      </c>
      <c r="AE24" s="614"/>
      <c r="AF24" s="614"/>
      <c r="AG24" s="614"/>
      <c r="AH24" s="614"/>
      <c r="AI24" s="614"/>
      <c r="AJ24" s="614"/>
      <c r="AK24" s="614"/>
      <c r="AL24" s="615" t="s">
        <v>239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36832576</v>
      </c>
      <c r="CS24" s="600"/>
      <c r="CT24" s="600"/>
      <c r="CU24" s="600"/>
      <c r="CV24" s="600"/>
      <c r="CW24" s="600"/>
      <c r="CX24" s="600"/>
      <c r="CY24" s="601"/>
      <c r="CZ24" s="604">
        <v>50.6</v>
      </c>
      <c r="DA24" s="605"/>
      <c r="DB24" s="605"/>
      <c r="DC24" s="621"/>
      <c r="DD24" s="645">
        <v>20488635</v>
      </c>
      <c r="DE24" s="600"/>
      <c r="DF24" s="600"/>
      <c r="DG24" s="600"/>
      <c r="DH24" s="600"/>
      <c r="DI24" s="600"/>
      <c r="DJ24" s="600"/>
      <c r="DK24" s="601"/>
      <c r="DL24" s="645">
        <v>19776561</v>
      </c>
      <c r="DM24" s="600"/>
      <c r="DN24" s="600"/>
      <c r="DO24" s="600"/>
      <c r="DP24" s="600"/>
      <c r="DQ24" s="600"/>
      <c r="DR24" s="600"/>
      <c r="DS24" s="600"/>
      <c r="DT24" s="600"/>
      <c r="DU24" s="600"/>
      <c r="DV24" s="601"/>
      <c r="DW24" s="604">
        <v>51.9</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39879187</v>
      </c>
      <c r="S25" s="611"/>
      <c r="T25" s="611"/>
      <c r="U25" s="611"/>
      <c r="V25" s="611"/>
      <c r="W25" s="611"/>
      <c r="X25" s="611"/>
      <c r="Y25" s="612"/>
      <c r="Z25" s="613">
        <v>52.8</v>
      </c>
      <c r="AA25" s="613"/>
      <c r="AB25" s="613"/>
      <c r="AC25" s="613"/>
      <c r="AD25" s="614">
        <v>37062578</v>
      </c>
      <c r="AE25" s="614"/>
      <c r="AF25" s="614"/>
      <c r="AG25" s="614"/>
      <c r="AH25" s="614"/>
      <c r="AI25" s="614"/>
      <c r="AJ25" s="614"/>
      <c r="AK25" s="614"/>
      <c r="AL25" s="615">
        <v>99.5</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131</v>
      </c>
      <c r="BP25" s="613"/>
      <c r="BQ25" s="613"/>
      <c r="BR25" s="613"/>
      <c r="BS25" s="614" t="s">
        <v>239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10001484</v>
      </c>
      <c r="CS25" s="642"/>
      <c r="CT25" s="642"/>
      <c r="CU25" s="642"/>
      <c r="CV25" s="642"/>
      <c r="CW25" s="642"/>
      <c r="CX25" s="642"/>
      <c r="CY25" s="643"/>
      <c r="CZ25" s="615">
        <v>13.7</v>
      </c>
      <c r="DA25" s="640"/>
      <c r="DB25" s="640"/>
      <c r="DC25" s="644"/>
      <c r="DD25" s="619">
        <v>9188663</v>
      </c>
      <c r="DE25" s="642"/>
      <c r="DF25" s="642"/>
      <c r="DG25" s="642"/>
      <c r="DH25" s="642"/>
      <c r="DI25" s="642"/>
      <c r="DJ25" s="642"/>
      <c r="DK25" s="643"/>
      <c r="DL25" s="619">
        <v>8715698</v>
      </c>
      <c r="DM25" s="642"/>
      <c r="DN25" s="642"/>
      <c r="DO25" s="642"/>
      <c r="DP25" s="642"/>
      <c r="DQ25" s="642"/>
      <c r="DR25" s="642"/>
      <c r="DS25" s="642"/>
      <c r="DT25" s="642"/>
      <c r="DU25" s="642"/>
      <c r="DV25" s="643"/>
      <c r="DW25" s="615">
        <v>22.9</v>
      </c>
      <c r="DX25" s="640"/>
      <c r="DY25" s="640"/>
      <c r="DZ25" s="640"/>
      <c r="EA25" s="640"/>
      <c r="EB25" s="640"/>
      <c r="EC25" s="641"/>
    </row>
    <row r="26" spans="2:133" ht="11.25" customHeight="1" x14ac:dyDescent="0.15">
      <c r="B26" s="607" t="s">
        <v>300</v>
      </c>
      <c r="C26" s="608"/>
      <c r="D26" s="608"/>
      <c r="E26" s="608"/>
      <c r="F26" s="608"/>
      <c r="G26" s="608"/>
      <c r="H26" s="608"/>
      <c r="I26" s="608"/>
      <c r="J26" s="608"/>
      <c r="K26" s="608"/>
      <c r="L26" s="608"/>
      <c r="M26" s="608"/>
      <c r="N26" s="608"/>
      <c r="O26" s="608"/>
      <c r="P26" s="608"/>
      <c r="Q26" s="609"/>
      <c r="R26" s="610">
        <v>16764</v>
      </c>
      <c r="S26" s="611"/>
      <c r="T26" s="611"/>
      <c r="U26" s="611"/>
      <c r="V26" s="611"/>
      <c r="W26" s="611"/>
      <c r="X26" s="611"/>
      <c r="Y26" s="612"/>
      <c r="Z26" s="613">
        <v>0</v>
      </c>
      <c r="AA26" s="613"/>
      <c r="AB26" s="613"/>
      <c r="AC26" s="613"/>
      <c r="AD26" s="614">
        <v>16764</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239</v>
      </c>
      <c r="BP26" s="613"/>
      <c r="BQ26" s="613"/>
      <c r="BR26" s="613"/>
      <c r="BS26" s="614" t="s">
        <v>131</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6135140</v>
      </c>
      <c r="CS26" s="611"/>
      <c r="CT26" s="611"/>
      <c r="CU26" s="611"/>
      <c r="CV26" s="611"/>
      <c r="CW26" s="611"/>
      <c r="CX26" s="611"/>
      <c r="CY26" s="612"/>
      <c r="CZ26" s="615">
        <v>8.4</v>
      </c>
      <c r="DA26" s="640"/>
      <c r="DB26" s="640"/>
      <c r="DC26" s="644"/>
      <c r="DD26" s="619">
        <v>5556021</v>
      </c>
      <c r="DE26" s="611"/>
      <c r="DF26" s="611"/>
      <c r="DG26" s="611"/>
      <c r="DH26" s="611"/>
      <c r="DI26" s="611"/>
      <c r="DJ26" s="611"/>
      <c r="DK26" s="612"/>
      <c r="DL26" s="619" t="s">
        <v>239</v>
      </c>
      <c r="DM26" s="611"/>
      <c r="DN26" s="611"/>
      <c r="DO26" s="611"/>
      <c r="DP26" s="611"/>
      <c r="DQ26" s="611"/>
      <c r="DR26" s="611"/>
      <c r="DS26" s="611"/>
      <c r="DT26" s="611"/>
      <c r="DU26" s="611"/>
      <c r="DV26" s="612"/>
      <c r="DW26" s="615" t="s">
        <v>239</v>
      </c>
      <c r="DX26" s="640"/>
      <c r="DY26" s="640"/>
      <c r="DZ26" s="640"/>
      <c r="EA26" s="640"/>
      <c r="EB26" s="640"/>
      <c r="EC26" s="641"/>
    </row>
    <row r="27" spans="2:133" ht="11.25" customHeight="1" x14ac:dyDescent="0.15">
      <c r="B27" s="607" t="s">
        <v>303</v>
      </c>
      <c r="C27" s="608"/>
      <c r="D27" s="608"/>
      <c r="E27" s="608"/>
      <c r="F27" s="608"/>
      <c r="G27" s="608"/>
      <c r="H27" s="608"/>
      <c r="I27" s="608"/>
      <c r="J27" s="608"/>
      <c r="K27" s="608"/>
      <c r="L27" s="608"/>
      <c r="M27" s="608"/>
      <c r="N27" s="608"/>
      <c r="O27" s="608"/>
      <c r="P27" s="608"/>
      <c r="Q27" s="609"/>
      <c r="R27" s="610">
        <v>988670</v>
      </c>
      <c r="S27" s="611"/>
      <c r="T27" s="611"/>
      <c r="U27" s="611"/>
      <c r="V27" s="611"/>
      <c r="W27" s="611"/>
      <c r="X27" s="611"/>
      <c r="Y27" s="612"/>
      <c r="Z27" s="613">
        <v>1.3</v>
      </c>
      <c r="AA27" s="613"/>
      <c r="AB27" s="613"/>
      <c r="AC27" s="613"/>
      <c r="AD27" s="614" t="s">
        <v>239</v>
      </c>
      <c r="AE27" s="614"/>
      <c r="AF27" s="614"/>
      <c r="AG27" s="614"/>
      <c r="AH27" s="614"/>
      <c r="AI27" s="614"/>
      <c r="AJ27" s="614"/>
      <c r="AK27" s="614"/>
      <c r="AL27" s="615" t="s">
        <v>131</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24439007</v>
      </c>
      <c r="BH27" s="611"/>
      <c r="BI27" s="611"/>
      <c r="BJ27" s="611"/>
      <c r="BK27" s="611"/>
      <c r="BL27" s="611"/>
      <c r="BM27" s="611"/>
      <c r="BN27" s="612"/>
      <c r="BO27" s="613">
        <v>100</v>
      </c>
      <c r="BP27" s="613"/>
      <c r="BQ27" s="613"/>
      <c r="BR27" s="613"/>
      <c r="BS27" s="614">
        <v>369162</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20800876</v>
      </c>
      <c r="CS27" s="642"/>
      <c r="CT27" s="642"/>
      <c r="CU27" s="642"/>
      <c r="CV27" s="642"/>
      <c r="CW27" s="642"/>
      <c r="CX27" s="642"/>
      <c r="CY27" s="643"/>
      <c r="CZ27" s="615">
        <v>28.6</v>
      </c>
      <c r="DA27" s="640"/>
      <c r="DB27" s="640"/>
      <c r="DC27" s="644"/>
      <c r="DD27" s="619">
        <v>5526117</v>
      </c>
      <c r="DE27" s="642"/>
      <c r="DF27" s="642"/>
      <c r="DG27" s="642"/>
      <c r="DH27" s="642"/>
      <c r="DI27" s="642"/>
      <c r="DJ27" s="642"/>
      <c r="DK27" s="643"/>
      <c r="DL27" s="619">
        <v>5526117</v>
      </c>
      <c r="DM27" s="642"/>
      <c r="DN27" s="642"/>
      <c r="DO27" s="642"/>
      <c r="DP27" s="642"/>
      <c r="DQ27" s="642"/>
      <c r="DR27" s="642"/>
      <c r="DS27" s="642"/>
      <c r="DT27" s="642"/>
      <c r="DU27" s="642"/>
      <c r="DV27" s="643"/>
      <c r="DW27" s="615">
        <v>14.5</v>
      </c>
      <c r="DX27" s="640"/>
      <c r="DY27" s="640"/>
      <c r="DZ27" s="640"/>
      <c r="EA27" s="640"/>
      <c r="EB27" s="640"/>
      <c r="EC27" s="641"/>
    </row>
    <row r="28" spans="2:133" ht="11.25" customHeight="1" x14ac:dyDescent="0.15">
      <c r="B28" s="607" t="s">
        <v>306</v>
      </c>
      <c r="C28" s="608"/>
      <c r="D28" s="608"/>
      <c r="E28" s="608"/>
      <c r="F28" s="608"/>
      <c r="G28" s="608"/>
      <c r="H28" s="608"/>
      <c r="I28" s="608"/>
      <c r="J28" s="608"/>
      <c r="K28" s="608"/>
      <c r="L28" s="608"/>
      <c r="M28" s="608"/>
      <c r="N28" s="608"/>
      <c r="O28" s="608"/>
      <c r="P28" s="608"/>
      <c r="Q28" s="609"/>
      <c r="R28" s="610">
        <v>1046641</v>
      </c>
      <c r="S28" s="611"/>
      <c r="T28" s="611"/>
      <c r="U28" s="611"/>
      <c r="V28" s="611"/>
      <c r="W28" s="611"/>
      <c r="X28" s="611"/>
      <c r="Y28" s="612"/>
      <c r="Z28" s="613">
        <v>1.4</v>
      </c>
      <c r="AA28" s="613"/>
      <c r="AB28" s="613"/>
      <c r="AC28" s="613"/>
      <c r="AD28" s="614">
        <v>57423</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6030216</v>
      </c>
      <c r="CS28" s="611"/>
      <c r="CT28" s="611"/>
      <c r="CU28" s="611"/>
      <c r="CV28" s="611"/>
      <c r="CW28" s="611"/>
      <c r="CX28" s="611"/>
      <c r="CY28" s="612"/>
      <c r="CZ28" s="615">
        <v>8.3000000000000007</v>
      </c>
      <c r="DA28" s="640"/>
      <c r="DB28" s="640"/>
      <c r="DC28" s="644"/>
      <c r="DD28" s="619">
        <v>5773855</v>
      </c>
      <c r="DE28" s="611"/>
      <c r="DF28" s="611"/>
      <c r="DG28" s="611"/>
      <c r="DH28" s="611"/>
      <c r="DI28" s="611"/>
      <c r="DJ28" s="611"/>
      <c r="DK28" s="612"/>
      <c r="DL28" s="619">
        <v>5534746</v>
      </c>
      <c r="DM28" s="611"/>
      <c r="DN28" s="611"/>
      <c r="DO28" s="611"/>
      <c r="DP28" s="611"/>
      <c r="DQ28" s="611"/>
      <c r="DR28" s="611"/>
      <c r="DS28" s="611"/>
      <c r="DT28" s="611"/>
      <c r="DU28" s="611"/>
      <c r="DV28" s="612"/>
      <c r="DW28" s="615">
        <v>14.5</v>
      </c>
      <c r="DX28" s="640"/>
      <c r="DY28" s="640"/>
      <c r="DZ28" s="640"/>
      <c r="EA28" s="640"/>
      <c r="EB28" s="640"/>
      <c r="EC28" s="641"/>
    </row>
    <row r="29" spans="2:133" ht="11.25" customHeight="1" x14ac:dyDescent="0.15">
      <c r="B29" s="607" t="s">
        <v>308</v>
      </c>
      <c r="C29" s="608"/>
      <c r="D29" s="608"/>
      <c r="E29" s="608"/>
      <c r="F29" s="608"/>
      <c r="G29" s="608"/>
      <c r="H29" s="608"/>
      <c r="I29" s="608"/>
      <c r="J29" s="608"/>
      <c r="K29" s="608"/>
      <c r="L29" s="608"/>
      <c r="M29" s="608"/>
      <c r="N29" s="608"/>
      <c r="O29" s="608"/>
      <c r="P29" s="608"/>
      <c r="Q29" s="609"/>
      <c r="R29" s="610">
        <v>537939</v>
      </c>
      <c r="S29" s="611"/>
      <c r="T29" s="611"/>
      <c r="U29" s="611"/>
      <c r="V29" s="611"/>
      <c r="W29" s="611"/>
      <c r="X29" s="611"/>
      <c r="Y29" s="612"/>
      <c r="Z29" s="613">
        <v>0.7</v>
      </c>
      <c r="AA29" s="613"/>
      <c r="AB29" s="613"/>
      <c r="AC29" s="613"/>
      <c r="AD29" s="614" t="s">
        <v>239</v>
      </c>
      <c r="AE29" s="614"/>
      <c r="AF29" s="614"/>
      <c r="AG29" s="614"/>
      <c r="AH29" s="614"/>
      <c r="AI29" s="614"/>
      <c r="AJ29" s="614"/>
      <c r="AK29" s="614"/>
      <c r="AL29" s="615" t="s">
        <v>239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6029895</v>
      </c>
      <c r="CS29" s="642"/>
      <c r="CT29" s="642"/>
      <c r="CU29" s="642"/>
      <c r="CV29" s="642"/>
      <c r="CW29" s="642"/>
      <c r="CX29" s="642"/>
      <c r="CY29" s="643"/>
      <c r="CZ29" s="615">
        <v>8.3000000000000007</v>
      </c>
      <c r="DA29" s="640"/>
      <c r="DB29" s="640"/>
      <c r="DC29" s="644"/>
      <c r="DD29" s="619">
        <v>5773534</v>
      </c>
      <c r="DE29" s="642"/>
      <c r="DF29" s="642"/>
      <c r="DG29" s="642"/>
      <c r="DH29" s="642"/>
      <c r="DI29" s="642"/>
      <c r="DJ29" s="642"/>
      <c r="DK29" s="643"/>
      <c r="DL29" s="619">
        <v>5534425</v>
      </c>
      <c r="DM29" s="642"/>
      <c r="DN29" s="642"/>
      <c r="DO29" s="642"/>
      <c r="DP29" s="642"/>
      <c r="DQ29" s="642"/>
      <c r="DR29" s="642"/>
      <c r="DS29" s="642"/>
      <c r="DT29" s="642"/>
      <c r="DU29" s="642"/>
      <c r="DV29" s="643"/>
      <c r="DW29" s="615">
        <v>14.5</v>
      </c>
      <c r="DX29" s="640"/>
      <c r="DY29" s="640"/>
      <c r="DZ29" s="640"/>
      <c r="EA29" s="640"/>
      <c r="EB29" s="640"/>
      <c r="EC29" s="641"/>
    </row>
    <row r="30" spans="2:133" ht="11.25" customHeight="1" x14ac:dyDescent="0.15">
      <c r="B30" s="607" t="s">
        <v>311</v>
      </c>
      <c r="C30" s="608"/>
      <c r="D30" s="608"/>
      <c r="E30" s="608"/>
      <c r="F30" s="608"/>
      <c r="G30" s="608"/>
      <c r="H30" s="608"/>
      <c r="I30" s="608"/>
      <c r="J30" s="608"/>
      <c r="K30" s="608"/>
      <c r="L30" s="608"/>
      <c r="M30" s="608"/>
      <c r="N30" s="608"/>
      <c r="O30" s="608"/>
      <c r="P30" s="608"/>
      <c r="Q30" s="609"/>
      <c r="R30" s="610">
        <v>16310047</v>
      </c>
      <c r="S30" s="611"/>
      <c r="T30" s="611"/>
      <c r="U30" s="611"/>
      <c r="V30" s="611"/>
      <c r="W30" s="611"/>
      <c r="X30" s="611"/>
      <c r="Y30" s="612"/>
      <c r="Z30" s="613">
        <v>21.6</v>
      </c>
      <c r="AA30" s="613"/>
      <c r="AB30" s="613"/>
      <c r="AC30" s="613"/>
      <c r="AD30" s="614" t="s">
        <v>239</v>
      </c>
      <c r="AE30" s="614"/>
      <c r="AF30" s="614"/>
      <c r="AG30" s="614"/>
      <c r="AH30" s="614"/>
      <c r="AI30" s="614"/>
      <c r="AJ30" s="614"/>
      <c r="AK30" s="614"/>
      <c r="AL30" s="615" t="s">
        <v>239</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5857807</v>
      </c>
      <c r="CS30" s="611"/>
      <c r="CT30" s="611"/>
      <c r="CU30" s="611"/>
      <c r="CV30" s="611"/>
      <c r="CW30" s="611"/>
      <c r="CX30" s="611"/>
      <c r="CY30" s="612"/>
      <c r="CZ30" s="615">
        <v>8</v>
      </c>
      <c r="DA30" s="640"/>
      <c r="DB30" s="640"/>
      <c r="DC30" s="644"/>
      <c r="DD30" s="619">
        <v>5604350</v>
      </c>
      <c r="DE30" s="611"/>
      <c r="DF30" s="611"/>
      <c r="DG30" s="611"/>
      <c r="DH30" s="611"/>
      <c r="DI30" s="611"/>
      <c r="DJ30" s="611"/>
      <c r="DK30" s="612"/>
      <c r="DL30" s="619">
        <v>5365241</v>
      </c>
      <c r="DM30" s="611"/>
      <c r="DN30" s="611"/>
      <c r="DO30" s="611"/>
      <c r="DP30" s="611"/>
      <c r="DQ30" s="611"/>
      <c r="DR30" s="611"/>
      <c r="DS30" s="611"/>
      <c r="DT30" s="611"/>
      <c r="DU30" s="611"/>
      <c r="DV30" s="612"/>
      <c r="DW30" s="615">
        <v>14.1</v>
      </c>
      <c r="DX30" s="640"/>
      <c r="DY30" s="640"/>
      <c r="DZ30" s="640"/>
      <c r="EA30" s="640"/>
      <c r="EB30" s="640"/>
      <c r="EC30" s="641"/>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239</v>
      </c>
      <c r="S31" s="611"/>
      <c r="T31" s="611"/>
      <c r="U31" s="611"/>
      <c r="V31" s="611"/>
      <c r="W31" s="611"/>
      <c r="X31" s="611"/>
      <c r="Y31" s="612"/>
      <c r="Z31" s="613" t="s">
        <v>131</v>
      </c>
      <c r="AA31" s="613"/>
      <c r="AB31" s="613"/>
      <c r="AC31" s="613"/>
      <c r="AD31" s="614" t="s">
        <v>239</v>
      </c>
      <c r="AE31" s="614"/>
      <c r="AF31" s="614"/>
      <c r="AG31" s="614"/>
      <c r="AH31" s="614"/>
      <c r="AI31" s="614"/>
      <c r="AJ31" s="614"/>
      <c r="AK31" s="614"/>
      <c r="AL31" s="615" t="s">
        <v>131</v>
      </c>
      <c r="AM31" s="616"/>
      <c r="AN31" s="616"/>
      <c r="AO31" s="617"/>
      <c r="AP31" s="656" t="s">
        <v>316</v>
      </c>
      <c r="AQ31" s="657"/>
      <c r="AR31" s="657"/>
      <c r="AS31" s="657"/>
      <c r="AT31" s="662" t="s">
        <v>317</v>
      </c>
      <c r="AU31" s="212"/>
      <c r="AV31" s="212"/>
      <c r="AW31" s="212"/>
      <c r="AX31" s="596" t="s">
        <v>193</v>
      </c>
      <c r="AY31" s="597"/>
      <c r="AZ31" s="597"/>
      <c r="BA31" s="597"/>
      <c r="BB31" s="597"/>
      <c r="BC31" s="597"/>
      <c r="BD31" s="597"/>
      <c r="BE31" s="597"/>
      <c r="BF31" s="598"/>
      <c r="BG31" s="666">
        <v>99.3</v>
      </c>
      <c r="BH31" s="654"/>
      <c r="BI31" s="654"/>
      <c r="BJ31" s="654"/>
      <c r="BK31" s="654"/>
      <c r="BL31" s="654"/>
      <c r="BM31" s="605">
        <v>97.4</v>
      </c>
      <c r="BN31" s="654"/>
      <c r="BO31" s="654"/>
      <c r="BP31" s="654"/>
      <c r="BQ31" s="655"/>
      <c r="BR31" s="666">
        <v>99.3</v>
      </c>
      <c r="BS31" s="654"/>
      <c r="BT31" s="654"/>
      <c r="BU31" s="654"/>
      <c r="BV31" s="654"/>
      <c r="BW31" s="654"/>
      <c r="BX31" s="605">
        <v>97.4</v>
      </c>
      <c r="BY31" s="654"/>
      <c r="BZ31" s="654"/>
      <c r="CA31" s="654"/>
      <c r="CB31" s="655"/>
      <c r="CD31" s="648"/>
      <c r="CE31" s="649"/>
      <c r="CF31" s="607" t="s">
        <v>318</v>
      </c>
      <c r="CG31" s="608"/>
      <c r="CH31" s="608"/>
      <c r="CI31" s="608"/>
      <c r="CJ31" s="608"/>
      <c r="CK31" s="608"/>
      <c r="CL31" s="608"/>
      <c r="CM31" s="608"/>
      <c r="CN31" s="608"/>
      <c r="CO31" s="608"/>
      <c r="CP31" s="608"/>
      <c r="CQ31" s="609"/>
      <c r="CR31" s="610">
        <v>172088</v>
      </c>
      <c r="CS31" s="642"/>
      <c r="CT31" s="642"/>
      <c r="CU31" s="642"/>
      <c r="CV31" s="642"/>
      <c r="CW31" s="642"/>
      <c r="CX31" s="642"/>
      <c r="CY31" s="643"/>
      <c r="CZ31" s="615">
        <v>0.2</v>
      </c>
      <c r="DA31" s="640"/>
      <c r="DB31" s="640"/>
      <c r="DC31" s="644"/>
      <c r="DD31" s="619">
        <v>169184</v>
      </c>
      <c r="DE31" s="642"/>
      <c r="DF31" s="642"/>
      <c r="DG31" s="642"/>
      <c r="DH31" s="642"/>
      <c r="DI31" s="642"/>
      <c r="DJ31" s="642"/>
      <c r="DK31" s="643"/>
      <c r="DL31" s="619">
        <v>169184</v>
      </c>
      <c r="DM31" s="642"/>
      <c r="DN31" s="642"/>
      <c r="DO31" s="642"/>
      <c r="DP31" s="642"/>
      <c r="DQ31" s="642"/>
      <c r="DR31" s="642"/>
      <c r="DS31" s="642"/>
      <c r="DT31" s="642"/>
      <c r="DU31" s="642"/>
      <c r="DV31" s="643"/>
      <c r="DW31" s="615">
        <v>0.4</v>
      </c>
      <c r="DX31" s="640"/>
      <c r="DY31" s="640"/>
      <c r="DZ31" s="640"/>
      <c r="EA31" s="640"/>
      <c r="EB31" s="640"/>
      <c r="EC31" s="641"/>
    </row>
    <row r="32" spans="2:133" ht="11.25" customHeight="1" x14ac:dyDescent="0.15">
      <c r="B32" s="607" t="s">
        <v>319</v>
      </c>
      <c r="C32" s="608"/>
      <c r="D32" s="608"/>
      <c r="E32" s="608"/>
      <c r="F32" s="608"/>
      <c r="G32" s="608"/>
      <c r="H32" s="608"/>
      <c r="I32" s="608"/>
      <c r="J32" s="608"/>
      <c r="K32" s="608"/>
      <c r="L32" s="608"/>
      <c r="M32" s="608"/>
      <c r="N32" s="608"/>
      <c r="O32" s="608"/>
      <c r="P32" s="608"/>
      <c r="Q32" s="609"/>
      <c r="R32" s="610">
        <v>5133016</v>
      </c>
      <c r="S32" s="611"/>
      <c r="T32" s="611"/>
      <c r="U32" s="611"/>
      <c r="V32" s="611"/>
      <c r="W32" s="611"/>
      <c r="X32" s="611"/>
      <c r="Y32" s="612"/>
      <c r="Z32" s="613">
        <v>6.8</v>
      </c>
      <c r="AA32" s="613"/>
      <c r="AB32" s="613"/>
      <c r="AC32" s="613"/>
      <c r="AD32" s="614" t="s">
        <v>131</v>
      </c>
      <c r="AE32" s="614"/>
      <c r="AF32" s="614"/>
      <c r="AG32" s="614"/>
      <c r="AH32" s="614"/>
      <c r="AI32" s="614"/>
      <c r="AJ32" s="614"/>
      <c r="AK32" s="614"/>
      <c r="AL32" s="615" t="s">
        <v>239</v>
      </c>
      <c r="AM32" s="616"/>
      <c r="AN32" s="616"/>
      <c r="AO32" s="617"/>
      <c r="AP32" s="658"/>
      <c r="AQ32" s="659"/>
      <c r="AR32" s="659"/>
      <c r="AS32" s="659"/>
      <c r="AT32" s="663"/>
      <c r="AU32" s="208" t="s">
        <v>320</v>
      </c>
      <c r="AX32" s="607" t="s">
        <v>321</v>
      </c>
      <c r="AY32" s="608"/>
      <c r="AZ32" s="608"/>
      <c r="BA32" s="608"/>
      <c r="BB32" s="608"/>
      <c r="BC32" s="608"/>
      <c r="BD32" s="608"/>
      <c r="BE32" s="608"/>
      <c r="BF32" s="609"/>
      <c r="BG32" s="667">
        <v>99.3</v>
      </c>
      <c r="BH32" s="642"/>
      <c r="BI32" s="642"/>
      <c r="BJ32" s="642"/>
      <c r="BK32" s="642"/>
      <c r="BL32" s="642"/>
      <c r="BM32" s="616">
        <v>98</v>
      </c>
      <c r="BN32" s="642"/>
      <c r="BO32" s="642"/>
      <c r="BP32" s="642"/>
      <c r="BQ32" s="665"/>
      <c r="BR32" s="667">
        <v>99.3</v>
      </c>
      <c r="BS32" s="642"/>
      <c r="BT32" s="642"/>
      <c r="BU32" s="642"/>
      <c r="BV32" s="642"/>
      <c r="BW32" s="642"/>
      <c r="BX32" s="616">
        <v>98</v>
      </c>
      <c r="BY32" s="642"/>
      <c r="BZ32" s="642"/>
      <c r="CA32" s="642"/>
      <c r="CB32" s="665"/>
      <c r="CD32" s="650"/>
      <c r="CE32" s="651"/>
      <c r="CF32" s="607" t="s">
        <v>322</v>
      </c>
      <c r="CG32" s="608"/>
      <c r="CH32" s="608"/>
      <c r="CI32" s="608"/>
      <c r="CJ32" s="608"/>
      <c r="CK32" s="608"/>
      <c r="CL32" s="608"/>
      <c r="CM32" s="608"/>
      <c r="CN32" s="608"/>
      <c r="CO32" s="608"/>
      <c r="CP32" s="608"/>
      <c r="CQ32" s="609"/>
      <c r="CR32" s="610">
        <v>321</v>
      </c>
      <c r="CS32" s="611"/>
      <c r="CT32" s="611"/>
      <c r="CU32" s="611"/>
      <c r="CV32" s="611"/>
      <c r="CW32" s="611"/>
      <c r="CX32" s="611"/>
      <c r="CY32" s="612"/>
      <c r="CZ32" s="615">
        <v>0</v>
      </c>
      <c r="DA32" s="640"/>
      <c r="DB32" s="640"/>
      <c r="DC32" s="644"/>
      <c r="DD32" s="619">
        <v>321</v>
      </c>
      <c r="DE32" s="611"/>
      <c r="DF32" s="611"/>
      <c r="DG32" s="611"/>
      <c r="DH32" s="611"/>
      <c r="DI32" s="611"/>
      <c r="DJ32" s="611"/>
      <c r="DK32" s="612"/>
      <c r="DL32" s="619">
        <v>321</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323</v>
      </c>
      <c r="C33" s="608"/>
      <c r="D33" s="608"/>
      <c r="E33" s="608"/>
      <c r="F33" s="608"/>
      <c r="G33" s="608"/>
      <c r="H33" s="608"/>
      <c r="I33" s="608"/>
      <c r="J33" s="608"/>
      <c r="K33" s="608"/>
      <c r="L33" s="608"/>
      <c r="M33" s="608"/>
      <c r="N33" s="608"/>
      <c r="O33" s="608"/>
      <c r="P33" s="608"/>
      <c r="Q33" s="609"/>
      <c r="R33" s="610">
        <v>765293</v>
      </c>
      <c r="S33" s="611"/>
      <c r="T33" s="611"/>
      <c r="U33" s="611"/>
      <c r="V33" s="611"/>
      <c r="W33" s="611"/>
      <c r="X33" s="611"/>
      <c r="Y33" s="612"/>
      <c r="Z33" s="613">
        <v>1</v>
      </c>
      <c r="AA33" s="613"/>
      <c r="AB33" s="613"/>
      <c r="AC33" s="613"/>
      <c r="AD33" s="614">
        <v>113398</v>
      </c>
      <c r="AE33" s="614"/>
      <c r="AF33" s="614"/>
      <c r="AG33" s="614"/>
      <c r="AH33" s="614"/>
      <c r="AI33" s="614"/>
      <c r="AJ33" s="614"/>
      <c r="AK33" s="614"/>
      <c r="AL33" s="615">
        <v>0.3</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99.2</v>
      </c>
      <c r="BH33" s="669"/>
      <c r="BI33" s="669"/>
      <c r="BJ33" s="669"/>
      <c r="BK33" s="669"/>
      <c r="BL33" s="669"/>
      <c r="BM33" s="670">
        <v>96.8</v>
      </c>
      <c r="BN33" s="669"/>
      <c r="BO33" s="669"/>
      <c r="BP33" s="669"/>
      <c r="BQ33" s="671"/>
      <c r="BR33" s="668">
        <v>99.3</v>
      </c>
      <c r="BS33" s="669"/>
      <c r="BT33" s="669"/>
      <c r="BU33" s="669"/>
      <c r="BV33" s="669"/>
      <c r="BW33" s="669"/>
      <c r="BX33" s="670">
        <v>96.7</v>
      </c>
      <c r="BY33" s="669"/>
      <c r="BZ33" s="669"/>
      <c r="CA33" s="669"/>
      <c r="CB33" s="671"/>
      <c r="CD33" s="607" t="s">
        <v>325</v>
      </c>
      <c r="CE33" s="608"/>
      <c r="CF33" s="608"/>
      <c r="CG33" s="608"/>
      <c r="CH33" s="608"/>
      <c r="CI33" s="608"/>
      <c r="CJ33" s="608"/>
      <c r="CK33" s="608"/>
      <c r="CL33" s="608"/>
      <c r="CM33" s="608"/>
      <c r="CN33" s="608"/>
      <c r="CO33" s="608"/>
      <c r="CP33" s="608"/>
      <c r="CQ33" s="609"/>
      <c r="CR33" s="610">
        <v>30671808</v>
      </c>
      <c r="CS33" s="642"/>
      <c r="CT33" s="642"/>
      <c r="CU33" s="642"/>
      <c r="CV33" s="642"/>
      <c r="CW33" s="642"/>
      <c r="CX33" s="642"/>
      <c r="CY33" s="643"/>
      <c r="CZ33" s="615">
        <v>42.1</v>
      </c>
      <c r="DA33" s="640"/>
      <c r="DB33" s="640"/>
      <c r="DC33" s="644"/>
      <c r="DD33" s="619">
        <v>23446512</v>
      </c>
      <c r="DE33" s="642"/>
      <c r="DF33" s="642"/>
      <c r="DG33" s="642"/>
      <c r="DH33" s="642"/>
      <c r="DI33" s="642"/>
      <c r="DJ33" s="642"/>
      <c r="DK33" s="643"/>
      <c r="DL33" s="619">
        <v>15919487</v>
      </c>
      <c r="DM33" s="642"/>
      <c r="DN33" s="642"/>
      <c r="DO33" s="642"/>
      <c r="DP33" s="642"/>
      <c r="DQ33" s="642"/>
      <c r="DR33" s="642"/>
      <c r="DS33" s="642"/>
      <c r="DT33" s="642"/>
      <c r="DU33" s="642"/>
      <c r="DV33" s="643"/>
      <c r="DW33" s="615">
        <v>41.8</v>
      </c>
      <c r="DX33" s="640"/>
      <c r="DY33" s="640"/>
      <c r="DZ33" s="640"/>
      <c r="EA33" s="640"/>
      <c r="EB33" s="640"/>
      <c r="EC33" s="641"/>
    </row>
    <row r="34" spans="2:133" ht="11.25" customHeight="1" x14ac:dyDescent="0.15">
      <c r="B34" s="607" t="s">
        <v>326</v>
      </c>
      <c r="C34" s="608"/>
      <c r="D34" s="608"/>
      <c r="E34" s="608"/>
      <c r="F34" s="608"/>
      <c r="G34" s="608"/>
      <c r="H34" s="608"/>
      <c r="I34" s="608"/>
      <c r="J34" s="608"/>
      <c r="K34" s="608"/>
      <c r="L34" s="608"/>
      <c r="M34" s="608"/>
      <c r="N34" s="608"/>
      <c r="O34" s="608"/>
      <c r="P34" s="608"/>
      <c r="Q34" s="609"/>
      <c r="R34" s="610">
        <v>169153</v>
      </c>
      <c r="S34" s="611"/>
      <c r="T34" s="611"/>
      <c r="U34" s="611"/>
      <c r="V34" s="611"/>
      <c r="W34" s="611"/>
      <c r="X34" s="611"/>
      <c r="Y34" s="612"/>
      <c r="Z34" s="613">
        <v>0.2</v>
      </c>
      <c r="AA34" s="613"/>
      <c r="AB34" s="613"/>
      <c r="AC34" s="613"/>
      <c r="AD34" s="614" t="s">
        <v>239</v>
      </c>
      <c r="AE34" s="614"/>
      <c r="AF34" s="614"/>
      <c r="AG34" s="614"/>
      <c r="AH34" s="614"/>
      <c r="AI34" s="614"/>
      <c r="AJ34" s="614"/>
      <c r="AK34" s="614"/>
      <c r="AL34" s="615" t="s">
        <v>239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10336268</v>
      </c>
      <c r="CS34" s="611"/>
      <c r="CT34" s="611"/>
      <c r="CU34" s="611"/>
      <c r="CV34" s="611"/>
      <c r="CW34" s="611"/>
      <c r="CX34" s="611"/>
      <c r="CY34" s="612"/>
      <c r="CZ34" s="615">
        <v>14.2</v>
      </c>
      <c r="DA34" s="640"/>
      <c r="DB34" s="640"/>
      <c r="DC34" s="644"/>
      <c r="DD34" s="619">
        <v>6658541</v>
      </c>
      <c r="DE34" s="611"/>
      <c r="DF34" s="611"/>
      <c r="DG34" s="611"/>
      <c r="DH34" s="611"/>
      <c r="DI34" s="611"/>
      <c r="DJ34" s="611"/>
      <c r="DK34" s="612"/>
      <c r="DL34" s="619">
        <v>5001598</v>
      </c>
      <c r="DM34" s="611"/>
      <c r="DN34" s="611"/>
      <c r="DO34" s="611"/>
      <c r="DP34" s="611"/>
      <c r="DQ34" s="611"/>
      <c r="DR34" s="611"/>
      <c r="DS34" s="611"/>
      <c r="DT34" s="611"/>
      <c r="DU34" s="611"/>
      <c r="DV34" s="612"/>
      <c r="DW34" s="615">
        <v>13.1</v>
      </c>
      <c r="DX34" s="640"/>
      <c r="DY34" s="640"/>
      <c r="DZ34" s="640"/>
      <c r="EA34" s="640"/>
      <c r="EB34" s="640"/>
      <c r="EC34" s="641"/>
    </row>
    <row r="35" spans="2:133" ht="11.25" customHeight="1" x14ac:dyDescent="0.15">
      <c r="B35" s="607" t="s">
        <v>328</v>
      </c>
      <c r="C35" s="608"/>
      <c r="D35" s="608"/>
      <c r="E35" s="608"/>
      <c r="F35" s="608"/>
      <c r="G35" s="608"/>
      <c r="H35" s="608"/>
      <c r="I35" s="608"/>
      <c r="J35" s="608"/>
      <c r="K35" s="608"/>
      <c r="L35" s="608"/>
      <c r="M35" s="608"/>
      <c r="N35" s="608"/>
      <c r="O35" s="608"/>
      <c r="P35" s="608"/>
      <c r="Q35" s="609"/>
      <c r="R35" s="610">
        <v>3418657</v>
      </c>
      <c r="S35" s="611"/>
      <c r="T35" s="611"/>
      <c r="U35" s="611"/>
      <c r="V35" s="611"/>
      <c r="W35" s="611"/>
      <c r="X35" s="611"/>
      <c r="Y35" s="612"/>
      <c r="Z35" s="613">
        <v>4.5</v>
      </c>
      <c r="AA35" s="613"/>
      <c r="AB35" s="613"/>
      <c r="AC35" s="613"/>
      <c r="AD35" s="614" t="s">
        <v>239</v>
      </c>
      <c r="AE35" s="614"/>
      <c r="AF35" s="614"/>
      <c r="AG35" s="614"/>
      <c r="AH35" s="614"/>
      <c r="AI35" s="614"/>
      <c r="AJ35" s="614"/>
      <c r="AK35" s="614"/>
      <c r="AL35" s="615" t="s">
        <v>239</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603195</v>
      </c>
      <c r="CS35" s="642"/>
      <c r="CT35" s="642"/>
      <c r="CU35" s="642"/>
      <c r="CV35" s="642"/>
      <c r="CW35" s="642"/>
      <c r="CX35" s="642"/>
      <c r="CY35" s="643"/>
      <c r="CZ35" s="615">
        <v>0.8</v>
      </c>
      <c r="DA35" s="640"/>
      <c r="DB35" s="640"/>
      <c r="DC35" s="644"/>
      <c r="DD35" s="619">
        <v>564057</v>
      </c>
      <c r="DE35" s="642"/>
      <c r="DF35" s="642"/>
      <c r="DG35" s="642"/>
      <c r="DH35" s="642"/>
      <c r="DI35" s="642"/>
      <c r="DJ35" s="642"/>
      <c r="DK35" s="643"/>
      <c r="DL35" s="619">
        <v>557081</v>
      </c>
      <c r="DM35" s="642"/>
      <c r="DN35" s="642"/>
      <c r="DO35" s="642"/>
      <c r="DP35" s="642"/>
      <c r="DQ35" s="642"/>
      <c r="DR35" s="642"/>
      <c r="DS35" s="642"/>
      <c r="DT35" s="642"/>
      <c r="DU35" s="642"/>
      <c r="DV35" s="643"/>
      <c r="DW35" s="615">
        <v>1.5</v>
      </c>
      <c r="DX35" s="640"/>
      <c r="DY35" s="640"/>
      <c r="DZ35" s="640"/>
      <c r="EA35" s="640"/>
      <c r="EB35" s="640"/>
      <c r="EC35" s="641"/>
    </row>
    <row r="36" spans="2:133" ht="11.25" customHeight="1" x14ac:dyDescent="0.15">
      <c r="B36" s="607" t="s">
        <v>332</v>
      </c>
      <c r="C36" s="608"/>
      <c r="D36" s="608"/>
      <c r="E36" s="608"/>
      <c r="F36" s="608"/>
      <c r="G36" s="608"/>
      <c r="H36" s="608"/>
      <c r="I36" s="608"/>
      <c r="J36" s="608"/>
      <c r="K36" s="608"/>
      <c r="L36" s="608"/>
      <c r="M36" s="608"/>
      <c r="N36" s="608"/>
      <c r="O36" s="608"/>
      <c r="P36" s="608"/>
      <c r="Q36" s="609"/>
      <c r="R36" s="610">
        <v>2659258</v>
      </c>
      <c r="S36" s="611"/>
      <c r="T36" s="611"/>
      <c r="U36" s="611"/>
      <c r="V36" s="611"/>
      <c r="W36" s="611"/>
      <c r="X36" s="611"/>
      <c r="Y36" s="612"/>
      <c r="Z36" s="613">
        <v>3.5</v>
      </c>
      <c r="AA36" s="613"/>
      <c r="AB36" s="613"/>
      <c r="AC36" s="613"/>
      <c r="AD36" s="614" t="s">
        <v>239</v>
      </c>
      <c r="AE36" s="614"/>
      <c r="AF36" s="614"/>
      <c r="AG36" s="614"/>
      <c r="AH36" s="614"/>
      <c r="AI36" s="614"/>
      <c r="AJ36" s="614"/>
      <c r="AK36" s="614"/>
      <c r="AL36" s="615" t="s">
        <v>131</v>
      </c>
      <c r="AM36" s="616"/>
      <c r="AN36" s="616"/>
      <c r="AO36" s="617"/>
      <c r="AP36" s="216"/>
      <c r="AQ36" s="676" t="s">
        <v>333</v>
      </c>
      <c r="AR36" s="677"/>
      <c r="AS36" s="677"/>
      <c r="AT36" s="677"/>
      <c r="AU36" s="677"/>
      <c r="AV36" s="677"/>
      <c r="AW36" s="677"/>
      <c r="AX36" s="677"/>
      <c r="AY36" s="678"/>
      <c r="AZ36" s="599">
        <v>10535581</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72883</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8467479</v>
      </c>
      <c r="CS36" s="611"/>
      <c r="CT36" s="611"/>
      <c r="CU36" s="611"/>
      <c r="CV36" s="611"/>
      <c r="CW36" s="611"/>
      <c r="CX36" s="611"/>
      <c r="CY36" s="612"/>
      <c r="CZ36" s="615">
        <v>11.6</v>
      </c>
      <c r="DA36" s="640"/>
      <c r="DB36" s="640"/>
      <c r="DC36" s="644"/>
      <c r="DD36" s="619">
        <v>7456136</v>
      </c>
      <c r="DE36" s="611"/>
      <c r="DF36" s="611"/>
      <c r="DG36" s="611"/>
      <c r="DH36" s="611"/>
      <c r="DI36" s="611"/>
      <c r="DJ36" s="611"/>
      <c r="DK36" s="612"/>
      <c r="DL36" s="619">
        <v>4699281</v>
      </c>
      <c r="DM36" s="611"/>
      <c r="DN36" s="611"/>
      <c r="DO36" s="611"/>
      <c r="DP36" s="611"/>
      <c r="DQ36" s="611"/>
      <c r="DR36" s="611"/>
      <c r="DS36" s="611"/>
      <c r="DT36" s="611"/>
      <c r="DU36" s="611"/>
      <c r="DV36" s="612"/>
      <c r="DW36" s="615">
        <v>12.3</v>
      </c>
      <c r="DX36" s="640"/>
      <c r="DY36" s="640"/>
      <c r="DZ36" s="640"/>
      <c r="EA36" s="640"/>
      <c r="EB36" s="640"/>
      <c r="EC36" s="641"/>
    </row>
    <row r="37" spans="2:133" ht="11.25" customHeight="1" x14ac:dyDescent="0.15">
      <c r="B37" s="607" t="s">
        <v>336</v>
      </c>
      <c r="C37" s="608"/>
      <c r="D37" s="608"/>
      <c r="E37" s="608"/>
      <c r="F37" s="608"/>
      <c r="G37" s="608"/>
      <c r="H37" s="608"/>
      <c r="I37" s="608"/>
      <c r="J37" s="608"/>
      <c r="K37" s="608"/>
      <c r="L37" s="608"/>
      <c r="M37" s="608"/>
      <c r="N37" s="608"/>
      <c r="O37" s="608"/>
      <c r="P37" s="608"/>
      <c r="Q37" s="609"/>
      <c r="R37" s="610">
        <v>1535118</v>
      </c>
      <c r="S37" s="611"/>
      <c r="T37" s="611"/>
      <c r="U37" s="611"/>
      <c r="V37" s="611"/>
      <c r="W37" s="611"/>
      <c r="X37" s="611"/>
      <c r="Y37" s="612"/>
      <c r="Z37" s="613">
        <v>2</v>
      </c>
      <c r="AA37" s="613"/>
      <c r="AB37" s="613"/>
      <c r="AC37" s="613"/>
      <c r="AD37" s="614">
        <v>6579</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2687988</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-290735</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1987540</v>
      </c>
      <c r="CS37" s="642"/>
      <c r="CT37" s="642"/>
      <c r="CU37" s="642"/>
      <c r="CV37" s="642"/>
      <c r="CW37" s="642"/>
      <c r="CX37" s="642"/>
      <c r="CY37" s="643"/>
      <c r="CZ37" s="615">
        <v>2.7</v>
      </c>
      <c r="DA37" s="640"/>
      <c r="DB37" s="640"/>
      <c r="DC37" s="644"/>
      <c r="DD37" s="619">
        <v>1987081</v>
      </c>
      <c r="DE37" s="642"/>
      <c r="DF37" s="642"/>
      <c r="DG37" s="642"/>
      <c r="DH37" s="642"/>
      <c r="DI37" s="642"/>
      <c r="DJ37" s="642"/>
      <c r="DK37" s="643"/>
      <c r="DL37" s="619">
        <v>1819137</v>
      </c>
      <c r="DM37" s="642"/>
      <c r="DN37" s="642"/>
      <c r="DO37" s="642"/>
      <c r="DP37" s="642"/>
      <c r="DQ37" s="642"/>
      <c r="DR37" s="642"/>
      <c r="DS37" s="642"/>
      <c r="DT37" s="642"/>
      <c r="DU37" s="642"/>
      <c r="DV37" s="643"/>
      <c r="DW37" s="615">
        <v>4.8</v>
      </c>
      <c r="DX37" s="640"/>
      <c r="DY37" s="640"/>
      <c r="DZ37" s="640"/>
      <c r="EA37" s="640"/>
      <c r="EB37" s="640"/>
      <c r="EC37" s="641"/>
    </row>
    <row r="38" spans="2:133" ht="11.25" customHeight="1" x14ac:dyDescent="0.15">
      <c r="B38" s="607" t="s">
        <v>340</v>
      </c>
      <c r="C38" s="608"/>
      <c r="D38" s="608"/>
      <c r="E38" s="608"/>
      <c r="F38" s="608"/>
      <c r="G38" s="608"/>
      <c r="H38" s="608"/>
      <c r="I38" s="608"/>
      <c r="J38" s="608"/>
      <c r="K38" s="608"/>
      <c r="L38" s="608"/>
      <c r="M38" s="608"/>
      <c r="N38" s="608"/>
      <c r="O38" s="608"/>
      <c r="P38" s="608"/>
      <c r="Q38" s="609"/>
      <c r="R38" s="610">
        <v>3058600</v>
      </c>
      <c r="S38" s="611"/>
      <c r="T38" s="611"/>
      <c r="U38" s="611"/>
      <c r="V38" s="611"/>
      <c r="W38" s="611"/>
      <c r="X38" s="611"/>
      <c r="Y38" s="612"/>
      <c r="Z38" s="613">
        <v>4.0999999999999996</v>
      </c>
      <c r="AA38" s="613"/>
      <c r="AB38" s="613"/>
      <c r="AC38" s="613"/>
      <c r="AD38" s="614" t="s">
        <v>239</v>
      </c>
      <c r="AE38" s="614"/>
      <c r="AF38" s="614"/>
      <c r="AG38" s="614"/>
      <c r="AH38" s="614"/>
      <c r="AI38" s="614"/>
      <c r="AJ38" s="614"/>
      <c r="AK38" s="614"/>
      <c r="AL38" s="615" t="s">
        <v>131</v>
      </c>
      <c r="AM38" s="616"/>
      <c r="AN38" s="616"/>
      <c r="AO38" s="617"/>
      <c r="AQ38" s="673" t="s">
        <v>341</v>
      </c>
      <c r="AR38" s="674"/>
      <c r="AS38" s="674"/>
      <c r="AT38" s="674"/>
      <c r="AU38" s="674"/>
      <c r="AV38" s="674"/>
      <c r="AW38" s="674"/>
      <c r="AX38" s="674"/>
      <c r="AY38" s="675"/>
      <c r="AZ38" s="610">
        <v>345672</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20254</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7496316</v>
      </c>
      <c r="CS38" s="611"/>
      <c r="CT38" s="611"/>
      <c r="CU38" s="611"/>
      <c r="CV38" s="611"/>
      <c r="CW38" s="611"/>
      <c r="CX38" s="611"/>
      <c r="CY38" s="612"/>
      <c r="CZ38" s="615">
        <v>10.3</v>
      </c>
      <c r="DA38" s="640"/>
      <c r="DB38" s="640"/>
      <c r="DC38" s="644"/>
      <c r="DD38" s="619">
        <v>6059772</v>
      </c>
      <c r="DE38" s="611"/>
      <c r="DF38" s="611"/>
      <c r="DG38" s="611"/>
      <c r="DH38" s="611"/>
      <c r="DI38" s="611"/>
      <c r="DJ38" s="611"/>
      <c r="DK38" s="612"/>
      <c r="DL38" s="619">
        <v>5661527</v>
      </c>
      <c r="DM38" s="611"/>
      <c r="DN38" s="611"/>
      <c r="DO38" s="611"/>
      <c r="DP38" s="611"/>
      <c r="DQ38" s="611"/>
      <c r="DR38" s="611"/>
      <c r="DS38" s="611"/>
      <c r="DT38" s="611"/>
      <c r="DU38" s="611"/>
      <c r="DV38" s="612"/>
      <c r="DW38" s="615">
        <v>14.9</v>
      </c>
      <c r="DX38" s="640"/>
      <c r="DY38" s="640"/>
      <c r="DZ38" s="640"/>
      <c r="EA38" s="640"/>
      <c r="EB38" s="640"/>
      <c r="EC38" s="641"/>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239</v>
      </c>
      <c r="AA39" s="613"/>
      <c r="AB39" s="613"/>
      <c r="AC39" s="613"/>
      <c r="AD39" s="614" t="s">
        <v>239</v>
      </c>
      <c r="AE39" s="614"/>
      <c r="AF39" s="614"/>
      <c r="AG39" s="614"/>
      <c r="AH39" s="614"/>
      <c r="AI39" s="614"/>
      <c r="AJ39" s="614"/>
      <c r="AK39" s="614"/>
      <c r="AL39" s="615" t="s">
        <v>131</v>
      </c>
      <c r="AM39" s="616"/>
      <c r="AN39" s="616"/>
      <c r="AO39" s="617"/>
      <c r="AQ39" s="673" t="s">
        <v>345</v>
      </c>
      <c r="AR39" s="674"/>
      <c r="AS39" s="674"/>
      <c r="AT39" s="674"/>
      <c r="AU39" s="674"/>
      <c r="AV39" s="674"/>
      <c r="AW39" s="674"/>
      <c r="AX39" s="674"/>
      <c r="AY39" s="675"/>
      <c r="AZ39" s="610">
        <v>243815</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29047</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3173863</v>
      </c>
      <c r="CS39" s="642"/>
      <c r="CT39" s="642"/>
      <c r="CU39" s="642"/>
      <c r="CV39" s="642"/>
      <c r="CW39" s="642"/>
      <c r="CX39" s="642"/>
      <c r="CY39" s="643"/>
      <c r="CZ39" s="615">
        <v>4.4000000000000004</v>
      </c>
      <c r="DA39" s="640"/>
      <c r="DB39" s="640"/>
      <c r="DC39" s="644"/>
      <c r="DD39" s="619">
        <v>2708006</v>
      </c>
      <c r="DE39" s="642"/>
      <c r="DF39" s="642"/>
      <c r="DG39" s="642"/>
      <c r="DH39" s="642"/>
      <c r="DI39" s="642"/>
      <c r="DJ39" s="642"/>
      <c r="DK39" s="643"/>
      <c r="DL39" s="619" t="s">
        <v>239</v>
      </c>
      <c r="DM39" s="642"/>
      <c r="DN39" s="642"/>
      <c r="DO39" s="642"/>
      <c r="DP39" s="642"/>
      <c r="DQ39" s="642"/>
      <c r="DR39" s="642"/>
      <c r="DS39" s="642"/>
      <c r="DT39" s="642"/>
      <c r="DU39" s="642"/>
      <c r="DV39" s="643"/>
      <c r="DW39" s="615" t="s">
        <v>239</v>
      </c>
      <c r="DX39" s="640"/>
      <c r="DY39" s="640"/>
      <c r="DZ39" s="640"/>
      <c r="EA39" s="640"/>
      <c r="EB39" s="640"/>
      <c r="EC39" s="641"/>
    </row>
    <row r="40" spans="2:133" ht="11.25" customHeight="1" x14ac:dyDescent="0.15">
      <c r="B40" s="607" t="s">
        <v>348</v>
      </c>
      <c r="C40" s="608"/>
      <c r="D40" s="608"/>
      <c r="E40" s="608"/>
      <c r="F40" s="608"/>
      <c r="G40" s="608"/>
      <c r="H40" s="608"/>
      <c r="I40" s="608"/>
      <c r="J40" s="608"/>
      <c r="K40" s="608"/>
      <c r="L40" s="608"/>
      <c r="M40" s="608"/>
      <c r="N40" s="608"/>
      <c r="O40" s="608"/>
      <c r="P40" s="608"/>
      <c r="Q40" s="609"/>
      <c r="R40" s="610">
        <v>812100</v>
      </c>
      <c r="S40" s="611"/>
      <c r="T40" s="611"/>
      <c r="U40" s="611"/>
      <c r="V40" s="611"/>
      <c r="W40" s="611"/>
      <c r="X40" s="611"/>
      <c r="Y40" s="612"/>
      <c r="Z40" s="613">
        <v>1.1000000000000001</v>
      </c>
      <c r="AA40" s="613"/>
      <c r="AB40" s="613"/>
      <c r="AC40" s="613"/>
      <c r="AD40" s="614" t="s">
        <v>239</v>
      </c>
      <c r="AE40" s="614"/>
      <c r="AF40" s="614"/>
      <c r="AG40" s="614"/>
      <c r="AH40" s="614"/>
      <c r="AI40" s="614"/>
      <c r="AJ40" s="614"/>
      <c r="AK40" s="614"/>
      <c r="AL40" s="615" t="s">
        <v>131</v>
      </c>
      <c r="AM40" s="616"/>
      <c r="AN40" s="616"/>
      <c r="AO40" s="617"/>
      <c r="AQ40" s="673" t="s">
        <v>349</v>
      </c>
      <c r="AR40" s="674"/>
      <c r="AS40" s="674"/>
      <c r="AT40" s="674"/>
      <c r="AU40" s="674"/>
      <c r="AV40" s="674"/>
      <c r="AW40" s="674"/>
      <c r="AX40" s="674"/>
      <c r="AY40" s="675"/>
      <c r="AZ40" s="610">
        <v>35663</v>
      </c>
      <c r="BA40" s="611"/>
      <c r="BB40" s="611"/>
      <c r="BC40" s="611"/>
      <c r="BD40" s="642"/>
      <c r="BE40" s="642"/>
      <c r="BF40" s="665"/>
      <c r="BG40" s="658" t="s">
        <v>350</v>
      </c>
      <c r="BH40" s="659"/>
      <c r="BI40" s="659"/>
      <c r="BJ40" s="659"/>
      <c r="BK40" s="659"/>
      <c r="BL40" s="217"/>
      <c r="BM40" s="608" t="s">
        <v>351</v>
      </c>
      <c r="BN40" s="608"/>
      <c r="BO40" s="608"/>
      <c r="BP40" s="608"/>
      <c r="BQ40" s="608"/>
      <c r="BR40" s="608"/>
      <c r="BS40" s="608"/>
      <c r="BT40" s="608"/>
      <c r="BU40" s="609"/>
      <c r="BV40" s="610">
        <v>89</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594687</v>
      </c>
      <c r="CS40" s="611"/>
      <c r="CT40" s="611"/>
      <c r="CU40" s="611"/>
      <c r="CV40" s="611"/>
      <c r="CW40" s="611"/>
      <c r="CX40" s="611"/>
      <c r="CY40" s="612"/>
      <c r="CZ40" s="615">
        <v>0.8</v>
      </c>
      <c r="DA40" s="640"/>
      <c r="DB40" s="640"/>
      <c r="DC40" s="644"/>
      <c r="DD40" s="619" t="s">
        <v>239</v>
      </c>
      <c r="DE40" s="611"/>
      <c r="DF40" s="611"/>
      <c r="DG40" s="611"/>
      <c r="DH40" s="611"/>
      <c r="DI40" s="611"/>
      <c r="DJ40" s="611"/>
      <c r="DK40" s="612"/>
      <c r="DL40" s="619" t="s">
        <v>131</v>
      </c>
      <c r="DM40" s="611"/>
      <c r="DN40" s="611"/>
      <c r="DO40" s="611"/>
      <c r="DP40" s="611"/>
      <c r="DQ40" s="611"/>
      <c r="DR40" s="611"/>
      <c r="DS40" s="611"/>
      <c r="DT40" s="611"/>
      <c r="DU40" s="611"/>
      <c r="DV40" s="612"/>
      <c r="DW40" s="615" t="s">
        <v>239</v>
      </c>
      <c r="DX40" s="640"/>
      <c r="DY40" s="640"/>
      <c r="DZ40" s="640"/>
      <c r="EA40" s="640"/>
      <c r="EB40" s="640"/>
      <c r="EC40" s="641"/>
    </row>
    <row r="41" spans="2:133" ht="11.25" customHeight="1" x14ac:dyDescent="0.15">
      <c r="B41" s="631" t="s">
        <v>353</v>
      </c>
      <c r="C41" s="632"/>
      <c r="D41" s="632"/>
      <c r="E41" s="632"/>
      <c r="F41" s="632"/>
      <c r="G41" s="632"/>
      <c r="H41" s="632"/>
      <c r="I41" s="632"/>
      <c r="J41" s="632"/>
      <c r="K41" s="632"/>
      <c r="L41" s="632"/>
      <c r="M41" s="632"/>
      <c r="N41" s="632"/>
      <c r="O41" s="632"/>
      <c r="P41" s="632"/>
      <c r="Q41" s="633"/>
      <c r="R41" s="682">
        <v>75518343</v>
      </c>
      <c r="S41" s="683"/>
      <c r="T41" s="683"/>
      <c r="U41" s="683"/>
      <c r="V41" s="683"/>
      <c r="W41" s="683"/>
      <c r="X41" s="683"/>
      <c r="Y41" s="687"/>
      <c r="Z41" s="688">
        <v>100</v>
      </c>
      <c r="AA41" s="688"/>
      <c r="AB41" s="688"/>
      <c r="AC41" s="688"/>
      <c r="AD41" s="689">
        <v>37256742</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1540039</v>
      </c>
      <c r="BA41" s="611"/>
      <c r="BB41" s="611"/>
      <c r="BC41" s="611"/>
      <c r="BD41" s="642"/>
      <c r="BE41" s="642"/>
      <c r="BF41" s="665"/>
      <c r="BG41" s="658"/>
      <c r="BH41" s="659"/>
      <c r="BI41" s="659"/>
      <c r="BJ41" s="659"/>
      <c r="BK41" s="659"/>
      <c r="BL41" s="217"/>
      <c r="BM41" s="608" t="s">
        <v>355</v>
      </c>
      <c r="BN41" s="608"/>
      <c r="BO41" s="608"/>
      <c r="BP41" s="608"/>
      <c r="BQ41" s="608"/>
      <c r="BR41" s="608"/>
      <c r="BS41" s="608"/>
      <c r="BT41" s="608"/>
      <c r="BU41" s="609"/>
      <c r="BV41" s="610" t="s">
        <v>131</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239</v>
      </c>
      <c r="CS41" s="642"/>
      <c r="CT41" s="642"/>
      <c r="CU41" s="642"/>
      <c r="CV41" s="642"/>
      <c r="CW41" s="642"/>
      <c r="CX41" s="642"/>
      <c r="CY41" s="643"/>
      <c r="CZ41" s="615" t="s">
        <v>131</v>
      </c>
      <c r="DA41" s="640"/>
      <c r="DB41" s="640"/>
      <c r="DC41" s="644"/>
      <c r="DD41" s="619" t="s">
        <v>131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5682404</v>
      </c>
      <c r="BA42" s="683"/>
      <c r="BB42" s="683"/>
      <c r="BC42" s="683"/>
      <c r="BD42" s="669"/>
      <c r="BE42" s="669"/>
      <c r="BF42" s="671"/>
      <c r="BG42" s="660"/>
      <c r="BH42" s="661"/>
      <c r="BI42" s="661"/>
      <c r="BJ42" s="661"/>
      <c r="BK42" s="661"/>
      <c r="BL42" s="218"/>
      <c r="BM42" s="632" t="s">
        <v>358</v>
      </c>
      <c r="BN42" s="632"/>
      <c r="BO42" s="632"/>
      <c r="BP42" s="632"/>
      <c r="BQ42" s="632"/>
      <c r="BR42" s="632"/>
      <c r="BS42" s="632"/>
      <c r="BT42" s="632"/>
      <c r="BU42" s="633"/>
      <c r="BV42" s="682">
        <v>481</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5351659</v>
      </c>
      <c r="CS42" s="642"/>
      <c r="CT42" s="642"/>
      <c r="CU42" s="642"/>
      <c r="CV42" s="642"/>
      <c r="CW42" s="642"/>
      <c r="CX42" s="642"/>
      <c r="CY42" s="643"/>
      <c r="CZ42" s="615">
        <v>7.3</v>
      </c>
      <c r="DA42" s="640"/>
      <c r="DB42" s="640"/>
      <c r="DC42" s="644"/>
      <c r="DD42" s="619">
        <v>1398007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186962</v>
      </c>
      <c r="CS43" s="642"/>
      <c r="CT43" s="642"/>
      <c r="CU43" s="642"/>
      <c r="CV43" s="642"/>
      <c r="CW43" s="642"/>
      <c r="CX43" s="642"/>
      <c r="CY43" s="643"/>
      <c r="CZ43" s="615">
        <v>0.3</v>
      </c>
      <c r="DA43" s="640"/>
      <c r="DB43" s="640"/>
      <c r="DC43" s="644"/>
      <c r="DD43" s="619">
        <v>166759</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5207116</v>
      </c>
      <c r="CS44" s="611"/>
      <c r="CT44" s="611"/>
      <c r="CU44" s="611"/>
      <c r="CV44" s="611"/>
      <c r="CW44" s="611"/>
      <c r="CX44" s="611"/>
      <c r="CY44" s="612"/>
      <c r="CZ44" s="615">
        <v>7.1</v>
      </c>
      <c r="DA44" s="616"/>
      <c r="DB44" s="616"/>
      <c r="DC44" s="622"/>
      <c r="DD44" s="619">
        <v>1366392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2131508</v>
      </c>
      <c r="CS45" s="642"/>
      <c r="CT45" s="642"/>
      <c r="CU45" s="642"/>
      <c r="CV45" s="642"/>
      <c r="CW45" s="642"/>
      <c r="CX45" s="642"/>
      <c r="CY45" s="643"/>
      <c r="CZ45" s="615">
        <v>2.9</v>
      </c>
      <c r="DA45" s="640"/>
      <c r="DB45" s="640"/>
      <c r="DC45" s="644"/>
      <c r="DD45" s="619">
        <v>234679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366</v>
      </c>
      <c r="CG46" s="608"/>
      <c r="CH46" s="608"/>
      <c r="CI46" s="608"/>
      <c r="CJ46" s="608"/>
      <c r="CK46" s="608"/>
      <c r="CL46" s="608"/>
      <c r="CM46" s="608"/>
      <c r="CN46" s="608"/>
      <c r="CO46" s="608"/>
      <c r="CP46" s="608"/>
      <c r="CQ46" s="609"/>
      <c r="CR46" s="610">
        <v>2977975</v>
      </c>
      <c r="CS46" s="611"/>
      <c r="CT46" s="611"/>
      <c r="CU46" s="611"/>
      <c r="CV46" s="611"/>
      <c r="CW46" s="611"/>
      <c r="CX46" s="611"/>
      <c r="CY46" s="612"/>
      <c r="CZ46" s="615">
        <v>4.0999999999999996</v>
      </c>
      <c r="DA46" s="616"/>
      <c r="DB46" s="616"/>
      <c r="DC46" s="622"/>
      <c r="DD46" s="619">
        <v>1111005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367</v>
      </c>
      <c r="CG47" s="608"/>
      <c r="CH47" s="608"/>
      <c r="CI47" s="608"/>
      <c r="CJ47" s="608"/>
      <c r="CK47" s="608"/>
      <c r="CL47" s="608"/>
      <c r="CM47" s="608"/>
      <c r="CN47" s="608"/>
      <c r="CO47" s="608"/>
      <c r="CP47" s="608"/>
      <c r="CQ47" s="609"/>
      <c r="CR47" s="610">
        <v>144543</v>
      </c>
      <c r="CS47" s="642"/>
      <c r="CT47" s="642"/>
      <c r="CU47" s="642"/>
      <c r="CV47" s="642"/>
      <c r="CW47" s="642"/>
      <c r="CX47" s="642"/>
      <c r="CY47" s="643"/>
      <c r="CZ47" s="615">
        <v>0.2</v>
      </c>
      <c r="DA47" s="640"/>
      <c r="DB47" s="640"/>
      <c r="DC47" s="644"/>
      <c r="DD47" s="619">
        <v>31615</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368</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369</v>
      </c>
      <c r="CE49" s="632"/>
      <c r="CF49" s="632"/>
      <c r="CG49" s="632"/>
      <c r="CH49" s="632"/>
      <c r="CI49" s="632"/>
      <c r="CJ49" s="632"/>
      <c r="CK49" s="632"/>
      <c r="CL49" s="632"/>
      <c r="CM49" s="632"/>
      <c r="CN49" s="632"/>
      <c r="CO49" s="632"/>
      <c r="CP49" s="632"/>
      <c r="CQ49" s="633"/>
      <c r="CR49" s="682">
        <v>72856043</v>
      </c>
      <c r="CS49" s="669"/>
      <c r="CT49" s="669"/>
      <c r="CU49" s="669"/>
      <c r="CV49" s="669"/>
      <c r="CW49" s="669"/>
      <c r="CX49" s="669"/>
      <c r="CY49" s="698"/>
      <c r="CZ49" s="690">
        <v>100</v>
      </c>
      <c r="DA49" s="699"/>
      <c r="DB49" s="699"/>
      <c r="DC49" s="700"/>
      <c r="DD49" s="701">
        <v>45333154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16+Fc4yddy5vXWF9pnD/WRw9xBmTbKz4ogROLBCzgG/SB0AYoDTyVBm64tu/yGTMotIL7PCepVA0wD2lPJ1amQ==" saltValue="9h42DXdXWcyWimO90GWg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392</v>
      </c>
      <c r="C7" s="737"/>
      <c r="D7" s="737"/>
      <c r="E7" s="737"/>
      <c r="F7" s="737"/>
      <c r="G7" s="737"/>
      <c r="H7" s="737"/>
      <c r="I7" s="737"/>
      <c r="J7" s="737"/>
      <c r="K7" s="737"/>
      <c r="L7" s="737"/>
      <c r="M7" s="737"/>
      <c r="N7" s="737"/>
      <c r="O7" s="737"/>
      <c r="P7" s="738"/>
      <c r="Q7" s="739">
        <v>75560</v>
      </c>
      <c r="R7" s="740"/>
      <c r="S7" s="740"/>
      <c r="T7" s="740"/>
      <c r="U7" s="740"/>
      <c r="V7" s="740">
        <v>72937</v>
      </c>
      <c r="W7" s="740"/>
      <c r="X7" s="740"/>
      <c r="Y7" s="740"/>
      <c r="Z7" s="740"/>
      <c r="AA7" s="740">
        <v>2662</v>
      </c>
      <c r="AB7" s="740"/>
      <c r="AC7" s="740"/>
      <c r="AD7" s="740"/>
      <c r="AE7" s="741"/>
      <c r="AF7" s="742">
        <v>1944</v>
      </c>
      <c r="AG7" s="743"/>
      <c r="AH7" s="743"/>
      <c r="AI7" s="743"/>
      <c r="AJ7" s="744"/>
      <c r="AK7" s="745">
        <v>3358</v>
      </c>
      <c r="AL7" s="746"/>
      <c r="AM7" s="746"/>
      <c r="AN7" s="746"/>
      <c r="AO7" s="746"/>
      <c r="AP7" s="746">
        <v>66250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597</v>
      </c>
      <c r="BT7" s="734"/>
      <c r="BU7" s="734"/>
      <c r="BV7" s="734"/>
      <c r="BW7" s="734"/>
      <c r="BX7" s="734"/>
      <c r="BY7" s="734"/>
      <c r="BZ7" s="734"/>
      <c r="CA7" s="734"/>
      <c r="CB7" s="734"/>
      <c r="CC7" s="734"/>
      <c r="CD7" s="734"/>
      <c r="CE7" s="734"/>
      <c r="CF7" s="734"/>
      <c r="CG7" s="749"/>
      <c r="CH7" s="730">
        <v>1</v>
      </c>
      <c r="CI7" s="731"/>
      <c r="CJ7" s="731"/>
      <c r="CK7" s="731"/>
      <c r="CL7" s="732"/>
      <c r="CM7" s="730">
        <v>50931</v>
      </c>
      <c r="CN7" s="731"/>
      <c r="CO7" s="731"/>
      <c r="CP7" s="731"/>
      <c r="CQ7" s="732"/>
      <c r="CR7" s="730">
        <v>10</v>
      </c>
      <c r="CS7" s="731"/>
      <c r="CT7" s="731"/>
      <c r="CU7" s="731"/>
      <c r="CV7" s="732"/>
      <c r="CW7" s="730" t="s">
        <v>590</v>
      </c>
      <c r="CX7" s="731"/>
      <c r="CY7" s="731"/>
      <c r="CZ7" s="731"/>
      <c r="DA7" s="732"/>
      <c r="DB7" s="730" t="s">
        <v>590</v>
      </c>
      <c r="DC7" s="731"/>
      <c r="DD7" s="731"/>
      <c r="DE7" s="731"/>
      <c r="DF7" s="732"/>
      <c r="DG7" s="730" t="s">
        <v>590</v>
      </c>
      <c r="DH7" s="731"/>
      <c r="DI7" s="731"/>
      <c r="DJ7" s="731"/>
      <c r="DK7" s="732"/>
      <c r="DL7" s="730" t="s">
        <v>590</v>
      </c>
      <c r="DM7" s="731"/>
      <c r="DN7" s="731"/>
      <c r="DO7" s="731"/>
      <c r="DP7" s="732"/>
      <c r="DQ7" s="730" t="s">
        <v>590</v>
      </c>
      <c r="DR7" s="731"/>
      <c r="DS7" s="731"/>
      <c r="DT7" s="731"/>
      <c r="DU7" s="732"/>
      <c r="DV7" s="733"/>
      <c r="DW7" s="734"/>
      <c r="DX7" s="734"/>
      <c r="DY7" s="734"/>
      <c r="DZ7" s="735"/>
      <c r="EA7" s="228"/>
    </row>
    <row r="8" spans="1:131" s="229" customFormat="1" ht="26.25" customHeight="1" x14ac:dyDescent="0.15">
      <c r="A8" s="232">
        <v>2</v>
      </c>
      <c r="B8" s="767" t="s">
        <v>393</v>
      </c>
      <c r="C8" s="768"/>
      <c r="D8" s="768"/>
      <c r="E8" s="768"/>
      <c r="F8" s="768"/>
      <c r="G8" s="768"/>
      <c r="H8" s="768"/>
      <c r="I8" s="768"/>
      <c r="J8" s="768"/>
      <c r="K8" s="768"/>
      <c r="L8" s="768"/>
      <c r="M8" s="768"/>
      <c r="N8" s="768"/>
      <c r="O8" s="768"/>
      <c r="P8" s="769"/>
      <c r="Q8" s="770">
        <v>76</v>
      </c>
      <c r="R8" s="771"/>
      <c r="S8" s="771"/>
      <c r="T8" s="771"/>
      <c r="U8" s="771"/>
      <c r="V8" s="771">
        <v>76</v>
      </c>
      <c r="W8" s="771"/>
      <c r="X8" s="771"/>
      <c r="Y8" s="771"/>
      <c r="Z8" s="771"/>
      <c r="AA8" s="771" t="s">
        <v>590</v>
      </c>
      <c r="AB8" s="771"/>
      <c r="AC8" s="771"/>
      <c r="AD8" s="771"/>
      <c r="AE8" s="772"/>
      <c r="AF8" s="773" t="s">
        <v>394</v>
      </c>
      <c r="AG8" s="774"/>
      <c r="AH8" s="774"/>
      <c r="AI8" s="774"/>
      <c r="AJ8" s="775"/>
      <c r="AK8" s="756" t="s">
        <v>590</v>
      </c>
      <c r="AL8" s="757"/>
      <c r="AM8" s="757"/>
      <c r="AN8" s="757"/>
      <c r="AO8" s="757"/>
      <c r="AP8" s="757" t="s">
        <v>590</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598</v>
      </c>
      <c r="BT8" s="761"/>
      <c r="BU8" s="761"/>
      <c r="BV8" s="761"/>
      <c r="BW8" s="761"/>
      <c r="BX8" s="761"/>
      <c r="BY8" s="761"/>
      <c r="BZ8" s="761"/>
      <c r="CA8" s="761"/>
      <c r="CB8" s="761"/>
      <c r="CC8" s="761"/>
      <c r="CD8" s="761"/>
      <c r="CE8" s="761"/>
      <c r="CF8" s="761"/>
      <c r="CG8" s="762"/>
      <c r="CH8" s="763">
        <v>5</v>
      </c>
      <c r="CI8" s="764"/>
      <c r="CJ8" s="764"/>
      <c r="CK8" s="764"/>
      <c r="CL8" s="765"/>
      <c r="CM8" s="763">
        <v>208641</v>
      </c>
      <c r="CN8" s="764"/>
      <c r="CO8" s="764"/>
      <c r="CP8" s="764"/>
      <c r="CQ8" s="765"/>
      <c r="CR8" s="763">
        <v>140</v>
      </c>
      <c r="CS8" s="764"/>
      <c r="CT8" s="764"/>
      <c r="CU8" s="764"/>
      <c r="CV8" s="765"/>
      <c r="CW8" s="763">
        <v>7</v>
      </c>
      <c r="CX8" s="764"/>
      <c r="CY8" s="764"/>
      <c r="CZ8" s="764"/>
      <c r="DA8" s="765"/>
      <c r="DB8" s="763" t="s">
        <v>590</v>
      </c>
      <c r="DC8" s="764"/>
      <c r="DD8" s="764"/>
      <c r="DE8" s="764"/>
      <c r="DF8" s="765"/>
      <c r="DG8" s="763" t="s">
        <v>590</v>
      </c>
      <c r="DH8" s="764"/>
      <c r="DI8" s="764"/>
      <c r="DJ8" s="764"/>
      <c r="DK8" s="765"/>
      <c r="DL8" s="763" t="s">
        <v>590</v>
      </c>
      <c r="DM8" s="764"/>
      <c r="DN8" s="764"/>
      <c r="DO8" s="764"/>
      <c r="DP8" s="765"/>
      <c r="DQ8" s="763" t="s">
        <v>590</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599</v>
      </c>
      <c r="BT9" s="761"/>
      <c r="BU9" s="761"/>
      <c r="BV9" s="761"/>
      <c r="BW9" s="761"/>
      <c r="BX9" s="761"/>
      <c r="BY9" s="761"/>
      <c r="BZ9" s="761"/>
      <c r="CA9" s="761"/>
      <c r="CB9" s="761"/>
      <c r="CC9" s="761"/>
      <c r="CD9" s="761"/>
      <c r="CE9" s="761"/>
      <c r="CF9" s="761"/>
      <c r="CG9" s="762"/>
      <c r="CH9" s="763">
        <v>-11</v>
      </c>
      <c r="CI9" s="764"/>
      <c r="CJ9" s="764"/>
      <c r="CK9" s="764"/>
      <c r="CL9" s="765"/>
      <c r="CM9" s="763">
        <v>35874</v>
      </c>
      <c r="CN9" s="764"/>
      <c r="CO9" s="764"/>
      <c r="CP9" s="764"/>
      <c r="CQ9" s="765"/>
      <c r="CR9" s="763">
        <v>3</v>
      </c>
      <c r="CS9" s="764"/>
      <c r="CT9" s="764"/>
      <c r="CU9" s="764"/>
      <c r="CV9" s="765"/>
      <c r="CW9" s="763">
        <v>38</v>
      </c>
      <c r="CX9" s="764"/>
      <c r="CY9" s="764"/>
      <c r="CZ9" s="764"/>
      <c r="DA9" s="765"/>
      <c r="DB9" s="763" t="s">
        <v>590</v>
      </c>
      <c r="DC9" s="764"/>
      <c r="DD9" s="764"/>
      <c r="DE9" s="764"/>
      <c r="DF9" s="765"/>
      <c r="DG9" s="763" t="s">
        <v>590</v>
      </c>
      <c r="DH9" s="764"/>
      <c r="DI9" s="764"/>
      <c r="DJ9" s="764"/>
      <c r="DK9" s="765"/>
      <c r="DL9" s="763" t="s">
        <v>590</v>
      </c>
      <c r="DM9" s="764"/>
      <c r="DN9" s="764"/>
      <c r="DO9" s="764"/>
      <c r="DP9" s="765"/>
      <c r="DQ9" s="763" t="s">
        <v>590</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600</v>
      </c>
      <c r="BT10" s="761"/>
      <c r="BU10" s="761"/>
      <c r="BV10" s="761"/>
      <c r="BW10" s="761"/>
      <c r="BX10" s="761"/>
      <c r="BY10" s="761"/>
      <c r="BZ10" s="761"/>
      <c r="CA10" s="761"/>
      <c r="CB10" s="761"/>
      <c r="CC10" s="761"/>
      <c r="CD10" s="761"/>
      <c r="CE10" s="761"/>
      <c r="CF10" s="761"/>
      <c r="CG10" s="762"/>
      <c r="CH10" s="763">
        <v>1</v>
      </c>
      <c r="CI10" s="764"/>
      <c r="CJ10" s="764"/>
      <c r="CK10" s="764"/>
      <c r="CL10" s="765"/>
      <c r="CM10" s="763">
        <v>30519</v>
      </c>
      <c r="CN10" s="764"/>
      <c r="CO10" s="764"/>
      <c r="CP10" s="764"/>
      <c r="CQ10" s="765"/>
      <c r="CR10" s="763">
        <v>3</v>
      </c>
      <c r="CS10" s="764"/>
      <c r="CT10" s="764"/>
      <c r="CU10" s="764"/>
      <c r="CV10" s="765"/>
      <c r="CW10" s="763">
        <v>10</v>
      </c>
      <c r="CX10" s="764"/>
      <c r="CY10" s="764"/>
      <c r="CZ10" s="764"/>
      <c r="DA10" s="765"/>
      <c r="DB10" s="763" t="s">
        <v>590</v>
      </c>
      <c r="DC10" s="764"/>
      <c r="DD10" s="764"/>
      <c r="DE10" s="764"/>
      <c r="DF10" s="765"/>
      <c r="DG10" s="763" t="s">
        <v>590</v>
      </c>
      <c r="DH10" s="764"/>
      <c r="DI10" s="764"/>
      <c r="DJ10" s="764"/>
      <c r="DK10" s="765"/>
      <c r="DL10" s="763" t="s">
        <v>590</v>
      </c>
      <c r="DM10" s="764"/>
      <c r="DN10" s="764"/>
      <c r="DO10" s="764"/>
      <c r="DP10" s="765"/>
      <c r="DQ10" s="763" t="s">
        <v>590</v>
      </c>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601</v>
      </c>
      <c r="BT11" s="761"/>
      <c r="BU11" s="761"/>
      <c r="BV11" s="761"/>
      <c r="BW11" s="761"/>
      <c r="BX11" s="761"/>
      <c r="BY11" s="761"/>
      <c r="BZ11" s="761"/>
      <c r="CA11" s="761"/>
      <c r="CB11" s="761"/>
      <c r="CC11" s="761"/>
      <c r="CD11" s="761"/>
      <c r="CE11" s="761"/>
      <c r="CF11" s="761"/>
      <c r="CG11" s="762"/>
      <c r="CH11" s="763">
        <v>81</v>
      </c>
      <c r="CI11" s="764"/>
      <c r="CJ11" s="764"/>
      <c r="CK11" s="764"/>
      <c r="CL11" s="765"/>
      <c r="CM11" s="763">
        <v>129575</v>
      </c>
      <c r="CN11" s="764"/>
      <c r="CO11" s="764"/>
      <c r="CP11" s="764"/>
      <c r="CQ11" s="765"/>
      <c r="CR11" s="763">
        <v>4</v>
      </c>
      <c r="CS11" s="764"/>
      <c r="CT11" s="764"/>
      <c r="CU11" s="764"/>
      <c r="CV11" s="765"/>
      <c r="CW11" s="763" t="s">
        <v>590</v>
      </c>
      <c r="CX11" s="764"/>
      <c r="CY11" s="764"/>
      <c r="CZ11" s="764"/>
      <c r="DA11" s="765"/>
      <c r="DB11" s="763" t="s">
        <v>590</v>
      </c>
      <c r="DC11" s="764"/>
      <c r="DD11" s="764"/>
      <c r="DE11" s="764"/>
      <c r="DF11" s="765"/>
      <c r="DG11" s="763" t="s">
        <v>590</v>
      </c>
      <c r="DH11" s="764"/>
      <c r="DI11" s="764"/>
      <c r="DJ11" s="764"/>
      <c r="DK11" s="765"/>
      <c r="DL11" s="763" t="s">
        <v>590</v>
      </c>
      <c r="DM11" s="764"/>
      <c r="DN11" s="764"/>
      <c r="DO11" s="764"/>
      <c r="DP11" s="765"/>
      <c r="DQ11" s="763" t="s">
        <v>590</v>
      </c>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396</v>
      </c>
      <c r="B23" s="776" t="s">
        <v>397</v>
      </c>
      <c r="C23" s="777"/>
      <c r="D23" s="777"/>
      <c r="E23" s="777"/>
      <c r="F23" s="777"/>
      <c r="G23" s="777"/>
      <c r="H23" s="777"/>
      <c r="I23" s="777"/>
      <c r="J23" s="777"/>
      <c r="K23" s="777"/>
      <c r="L23" s="777"/>
      <c r="M23" s="777"/>
      <c r="N23" s="777"/>
      <c r="O23" s="777"/>
      <c r="P23" s="778"/>
      <c r="Q23" s="779">
        <v>75518</v>
      </c>
      <c r="R23" s="780"/>
      <c r="S23" s="780"/>
      <c r="T23" s="780"/>
      <c r="U23" s="780"/>
      <c r="V23" s="780">
        <v>72856</v>
      </c>
      <c r="W23" s="780"/>
      <c r="X23" s="780"/>
      <c r="Y23" s="780"/>
      <c r="Z23" s="780"/>
      <c r="AA23" s="780">
        <v>2662</v>
      </c>
      <c r="AB23" s="780"/>
      <c r="AC23" s="780"/>
      <c r="AD23" s="780"/>
      <c r="AE23" s="781"/>
      <c r="AF23" s="782">
        <v>1944</v>
      </c>
      <c r="AG23" s="780"/>
      <c r="AH23" s="780"/>
      <c r="AI23" s="780"/>
      <c r="AJ23" s="783"/>
      <c r="AK23" s="784"/>
      <c r="AL23" s="785"/>
      <c r="AM23" s="785"/>
      <c r="AN23" s="785"/>
      <c r="AO23" s="785"/>
      <c r="AP23" s="780">
        <v>66250</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408</v>
      </c>
      <c r="C28" s="737"/>
      <c r="D28" s="737"/>
      <c r="E28" s="737"/>
      <c r="F28" s="737"/>
      <c r="G28" s="737"/>
      <c r="H28" s="737"/>
      <c r="I28" s="737"/>
      <c r="J28" s="737"/>
      <c r="K28" s="737"/>
      <c r="L28" s="737"/>
      <c r="M28" s="737"/>
      <c r="N28" s="737"/>
      <c r="O28" s="737"/>
      <c r="P28" s="738"/>
      <c r="Q28" s="809">
        <v>18765</v>
      </c>
      <c r="R28" s="810"/>
      <c r="S28" s="810"/>
      <c r="T28" s="810"/>
      <c r="U28" s="810"/>
      <c r="V28" s="810">
        <v>18692</v>
      </c>
      <c r="W28" s="810"/>
      <c r="X28" s="810"/>
      <c r="Y28" s="810"/>
      <c r="Z28" s="810"/>
      <c r="AA28" s="810">
        <v>73</v>
      </c>
      <c r="AB28" s="810"/>
      <c r="AC28" s="810"/>
      <c r="AD28" s="810"/>
      <c r="AE28" s="811"/>
      <c r="AF28" s="812">
        <v>73</v>
      </c>
      <c r="AG28" s="810"/>
      <c r="AH28" s="810"/>
      <c r="AI28" s="810"/>
      <c r="AJ28" s="813"/>
      <c r="AK28" s="814">
        <v>1540</v>
      </c>
      <c r="AL28" s="815"/>
      <c r="AM28" s="815"/>
      <c r="AN28" s="815"/>
      <c r="AO28" s="815"/>
      <c r="AP28" s="815" t="s">
        <v>590</v>
      </c>
      <c r="AQ28" s="815"/>
      <c r="AR28" s="815"/>
      <c r="AS28" s="815"/>
      <c r="AT28" s="815"/>
      <c r="AU28" s="815" t="s">
        <v>590</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409</v>
      </c>
      <c r="C29" s="768"/>
      <c r="D29" s="768"/>
      <c r="E29" s="768"/>
      <c r="F29" s="768"/>
      <c r="G29" s="768"/>
      <c r="H29" s="768"/>
      <c r="I29" s="768"/>
      <c r="J29" s="768"/>
      <c r="K29" s="768"/>
      <c r="L29" s="768"/>
      <c r="M29" s="768"/>
      <c r="N29" s="768"/>
      <c r="O29" s="768"/>
      <c r="P29" s="769"/>
      <c r="Q29" s="770">
        <v>18442</v>
      </c>
      <c r="R29" s="771"/>
      <c r="S29" s="771"/>
      <c r="T29" s="771"/>
      <c r="U29" s="771"/>
      <c r="V29" s="771">
        <v>18058</v>
      </c>
      <c r="W29" s="771"/>
      <c r="X29" s="771"/>
      <c r="Y29" s="771"/>
      <c r="Z29" s="771"/>
      <c r="AA29" s="771">
        <v>384</v>
      </c>
      <c r="AB29" s="771"/>
      <c r="AC29" s="771"/>
      <c r="AD29" s="771"/>
      <c r="AE29" s="772"/>
      <c r="AF29" s="773">
        <v>384</v>
      </c>
      <c r="AG29" s="774"/>
      <c r="AH29" s="774"/>
      <c r="AI29" s="774"/>
      <c r="AJ29" s="775"/>
      <c r="AK29" s="821">
        <v>2671</v>
      </c>
      <c r="AL29" s="817"/>
      <c r="AM29" s="817"/>
      <c r="AN29" s="817"/>
      <c r="AO29" s="817"/>
      <c r="AP29" s="822" t="s">
        <v>590</v>
      </c>
      <c r="AQ29" s="823"/>
      <c r="AR29" s="823"/>
      <c r="AS29" s="823"/>
      <c r="AT29" s="821"/>
      <c r="AU29" s="817" t="s">
        <v>590</v>
      </c>
      <c r="AV29" s="817"/>
      <c r="AW29" s="817"/>
      <c r="AX29" s="817"/>
      <c r="AY29" s="817"/>
      <c r="AZ29" s="824"/>
      <c r="BA29" s="825"/>
      <c r="BB29" s="825"/>
      <c r="BC29" s="825"/>
      <c r="BD29" s="826"/>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410</v>
      </c>
      <c r="C30" s="768"/>
      <c r="D30" s="768"/>
      <c r="E30" s="768"/>
      <c r="F30" s="768"/>
      <c r="G30" s="768"/>
      <c r="H30" s="768"/>
      <c r="I30" s="768"/>
      <c r="J30" s="768"/>
      <c r="K30" s="768"/>
      <c r="L30" s="768"/>
      <c r="M30" s="768"/>
      <c r="N30" s="768"/>
      <c r="O30" s="768"/>
      <c r="P30" s="769"/>
      <c r="Q30" s="770">
        <v>2997</v>
      </c>
      <c r="R30" s="771"/>
      <c r="S30" s="771"/>
      <c r="T30" s="771"/>
      <c r="U30" s="771"/>
      <c r="V30" s="771">
        <v>2931</v>
      </c>
      <c r="W30" s="771"/>
      <c r="X30" s="771"/>
      <c r="Y30" s="771"/>
      <c r="Z30" s="771"/>
      <c r="AA30" s="771">
        <v>66</v>
      </c>
      <c r="AB30" s="771"/>
      <c r="AC30" s="771"/>
      <c r="AD30" s="771"/>
      <c r="AE30" s="772"/>
      <c r="AF30" s="773">
        <v>66</v>
      </c>
      <c r="AG30" s="774"/>
      <c r="AH30" s="774"/>
      <c r="AI30" s="774"/>
      <c r="AJ30" s="775"/>
      <c r="AK30" s="821">
        <v>739</v>
      </c>
      <c r="AL30" s="817"/>
      <c r="AM30" s="817"/>
      <c r="AN30" s="817"/>
      <c r="AO30" s="817"/>
      <c r="AP30" s="817" t="s">
        <v>590</v>
      </c>
      <c r="AQ30" s="817"/>
      <c r="AR30" s="817"/>
      <c r="AS30" s="817"/>
      <c r="AT30" s="817"/>
      <c r="AU30" s="817" t="s">
        <v>590</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411</v>
      </c>
      <c r="C31" s="768"/>
      <c r="D31" s="768"/>
      <c r="E31" s="768"/>
      <c r="F31" s="768"/>
      <c r="G31" s="768"/>
      <c r="H31" s="768"/>
      <c r="I31" s="768"/>
      <c r="J31" s="768"/>
      <c r="K31" s="768"/>
      <c r="L31" s="768"/>
      <c r="M31" s="768"/>
      <c r="N31" s="768"/>
      <c r="O31" s="768"/>
      <c r="P31" s="769"/>
      <c r="Q31" s="770">
        <v>3647</v>
      </c>
      <c r="R31" s="771"/>
      <c r="S31" s="771"/>
      <c r="T31" s="771"/>
      <c r="U31" s="771"/>
      <c r="V31" s="771">
        <v>3301</v>
      </c>
      <c r="W31" s="771"/>
      <c r="X31" s="771"/>
      <c r="Y31" s="771"/>
      <c r="Z31" s="771"/>
      <c r="AA31" s="771">
        <v>346</v>
      </c>
      <c r="AB31" s="771"/>
      <c r="AC31" s="771"/>
      <c r="AD31" s="771"/>
      <c r="AE31" s="772"/>
      <c r="AF31" s="773">
        <v>4691</v>
      </c>
      <c r="AG31" s="774"/>
      <c r="AH31" s="774"/>
      <c r="AI31" s="774"/>
      <c r="AJ31" s="775"/>
      <c r="AK31" s="821">
        <v>141</v>
      </c>
      <c r="AL31" s="817"/>
      <c r="AM31" s="817"/>
      <c r="AN31" s="817"/>
      <c r="AO31" s="817"/>
      <c r="AP31" s="817">
        <v>9174</v>
      </c>
      <c r="AQ31" s="817"/>
      <c r="AR31" s="817"/>
      <c r="AS31" s="817"/>
      <c r="AT31" s="817"/>
      <c r="AU31" s="817">
        <v>101</v>
      </c>
      <c r="AV31" s="817"/>
      <c r="AW31" s="817"/>
      <c r="AX31" s="817"/>
      <c r="AY31" s="817"/>
      <c r="AZ31" s="818" t="s">
        <v>590</v>
      </c>
      <c r="BA31" s="818"/>
      <c r="BB31" s="818"/>
      <c r="BC31" s="818"/>
      <c r="BD31" s="818"/>
      <c r="BE31" s="819" t="s">
        <v>412</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413</v>
      </c>
      <c r="C32" s="768"/>
      <c r="D32" s="768"/>
      <c r="E32" s="768"/>
      <c r="F32" s="768"/>
      <c r="G32" s="768"/>
      <c r="H32" s="768"/>
      <c r="I32" s="768"/>
      <c r="J32" s="768"/>
      <c r="K32" s="768"/>
      <c r="L32" s="768"/>
      <c r="M32" s="768"/>
      <c r="N32" s="768"/>
      <c r="O32" s="768"/>
      <c r="P32" s="769"/>
      <c r="Q32" s="770">
        <v>944</v>
      </c>
      <c r="R32" s="771"/>
      <c r="S32" s="771"/>
      <c r="T32" s="771"/>
      <c r="U32" s="771"/>
      <c r="V32" s="771">
        <v>899</v>
      </c>
      <c r="W32" s="771"/>
      <c r="X32" s="771"/>
      <c r="Y32" s="771"/>
      <c r="Z32" s="771"/>
      <c r="AA32" s="771">
        <v>45</v>
      </c>
      <c r="AB32" s="771"/>
      <c r="AC32" s="771"/>
      <c r="AD32" s="771"/>
      <c r="AE32" s="772"/>
      <c r="AF32" s="773">
        <v>724</v>
      </c>
      <c r="AG32" s="774"/>
      <c r="AH32" s="774"/>
      <c r="AI32" s="774"/>
      <c r="AJ32" s="775"/>
      <c r="AK32" s="821">
        <v>244</v>
      </c>
      <c r="AL32" s="817"/>
      <c r="AM32" s="817"/>
      <c r="AN32" s="817"/>
      <c r="AO32" s="817"/>
      <c r="AP32" s="817">
        <v>68</v>
      </c>
      <c r="AQ32" s="817"/>
      <c r="AR32" s="817"/>
      <c r="AS32" s="817"/>
      <c r="AT32" s="817"/>
      <c r="AU32" s="817">
        <v>34</v>
      </c>
      <c r="AV32" s="817"/>
      <c r="AW32" s="817"/>
      <c r="AX32" s="817"/>
      <c r="AY32" s="817"/>
      <c r="AZ32" s="818" t="s">
        <v>590</v>
      </c>
      <c r="BA32" s="818"/>
      <c r="BB32" s="818"/>
      <c r="BC32" s="818"/>
      <c r="BD32" s="818"/>
      <c r="BE32" s="819" t="s">
        <v>414</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415</v>
      </c>
      <c r="C33" s="768"/>
      <c r="D33" s="768"/>
      <c r="E33" s="768"/>
      <c r="F33" s="768"/>
      <c r="G33" s="768"/>
      <c r="H33" s="768"/>
      <c r="I33" s="768"/>
      <c r="J33" s="768"/>
      <c r="K33" s="768"/>
      <c r="L33" s="768"/>
      <c r="M33" s="768"/>
      <c r="N33" s="768"/>
      <c r="O33" s="768"/>
      <c r="P33" s="769"/>
      <c r="Q33" s="770">
        <v>6122</v>
      </c>
      <c r="R33" s="771"/>
      <c r="S33" s="771"/>
      <c r="T33" s="771"/>
      <c r="U33" s="771"/>
      <c r="V33" s="771">
        <v>5770</v>
      </c>
      <c r="W33" s="771"/>
      <c r="X33" s="771"/>
      <c r="Y33" s="771"/>
      <c r="Z33" s="771"/>
      <c r="AA33" s="771">
        <v>353</v>
      </c>
      <c r="AB33" s="771"/>
      <c r="AC33" s="771"/>
      <c r="AD33" s="771"/>
      <c r="AE33" s="772"/>
      <c r="AF33" s="773">
        <v>3258</v>
      </c>
      <c r="AG33" s="774"/>
      <c r="AH33" s="774"/>
      <c r="AI33" s="774"/>
      <c r="AJ33" s="775"/>
      <c r="AK33" s="821">
        <v>2450</v>
      </c>
      <c r="AL33" s="817"/>
      <c r="AM33" s="817"/>
      <c r="AN33" s="817"/>
      <c r="AO33" s="817"/>
      <c r="AP33" s="817">
        <v>36538</v>
      </c>
      <c r="AQ33" s="817"/>
      <c r="AR33" s="817"/>
      <c r="AS33" s="817"/>
      <c r="AT33" s="817"/>
      <c r="AU33" s="817">
        <v>21594</v>
      </c>
      <c r="AV33" s="817"/>
      <c r="AW33" s="817"/>
      <c r="AX33" s="817"/>
      <c r="AY33" s="817"/>
      <c r="AZ33" s="818" t="s">
        <v>590</v>
      </c>
      <c r="BA33" s="818"/>
      <c r="BB33" s="818"/>
      <c r="BC33" s="818"/>
      <c r="BD33" s="818"/>
      <c r="BE33" s="819" t="s">
        <v>412</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416</v>
      </c>
      <c r="C34" s="768"/>
      <c r="D34" s="768"/>
      <c r="E34" s="768"/>
      <c r="F34" s="768"/>
      <c r="G34" s="768"/>
      <c r="H34" s="768"/>
      <c r="I34" s="768"/>
      <c r="J34" s="768"/>
      <c r="K34" s="768"/>
      <c r="L34" s="768"/>
      <c r="M34" s="768"/>
      <c r="N34" s="768"/>
      <c r="O34" s="768"/>
      <c r="P34" s="769"/>
      <c r="Q34" s="770">
        <v>339</v>
      </c>
      <c r="R34" s="771"/>
      <c r="S34" s="771"/>
      <c r="T34" s="771"/>
      <c r="U34" s="771"/>
      <c r="V34" s="771">
        <v>339</v>
      </c>
      <c r="W34" s="771"/>
      <c r="X34" s="771"/>
      <c r="Y34" s="771"/>
      <c r="Z34" s="771"/>
      <c r="AA34" s="771">
        <v>0</v>
      </c>
      <c r="AB34" s="771"/>
      <c r="AC34" s="771"/>
      <c r="AD34" s="771"/>
      <c r="AE34" s="772"/>
      <c r="AF34" s="773" t="s">
        <v>394</v>
      </c>
      <c r="AG34" s="774"/>
      <c r="AH34" s="774"/>
      <c r="AI34" s="774"/>
      <c r="AJ34" s="775"/>
      <c r="AK34" s="821">
        <v>238</v>
      </c>
      <c r="AL34" s="817"/>
      <c r="AM34" s="817"/>
      <c r="AN34" s="817"/>
      <c r="AO34" s="817"/>
      <c r="AP34" s="817">
        <v>1136</v>
      </c>
      <c r="AQ34" s="817"/>
      <c r="AR34" s="817"/>
      <c r="AS34" s="817"/>
      <c r="AT34" s="817"/>
      <c r="AU34" s="817">
        <v>1136</v>
      </c>
      <c r="AV34" s="817"/>
      <c r="AW34" s="817"/>
      <c r="AX34" s="817"/>
      <c r="AY34" s="817"/>
      <c r="AZ34" s="818" t="s">
        <v>590</v>
      </c>
      <c r="BA34" s="818"/>
      <c r="BB34" s="818"/>
      <c r="BC34" s="818"/>
      <c r="BD34" s="818"/>
      <c r="BE34" s="819" t="s">
        <v>417</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418</v>
      </c>
      <c r="C35" s="768"/>
      <c r="D35" s="768"/>
      <c r="E35" s="768"/>
      <c r="F35" s="768"/>
      <c r="G35" s="768"/>
      <c r="H35" s="768"/>
      <c r="I35" s="768"/>
      <c r="J35" s="768"/>
      <c r="K35" s="768"/>
      <c r="L35" s="768"/>
      <c r="M35" s="768"/>
      <c r="N35" s="768"/>
      <c r="O35" s="768"/>
      <c r="P35" s="769"/>
      <c r="Q35" s="770">
        <v>182</v>
      </c>
      <c r="R35" s="771"/>
      <c r="S35" s="771"/>
      <c r="T35" s="771"/>
      <c r="U35" s="771"/>
      <c r="V35" s="771">
        <v>137</v>
      </c>
      <c r="W35" s="771"/>
      <c r="X35" s="771"/>
      <c r="Y35" s="771"/>
      <c r="Z35" s="771"/>
      <c r="AA35" s="771">
        <v>45</v>
      </c>
      <c r="AB35" s="771"/>
      <c r="AC35" s="771"/>
      <c r="AD35" s="771"/>
      <c r="AE35" s="772"/>
      <c r="AF35" s="773">
        <v>45</v>
      </c>
      <c r="AG35" s="774"/>
      <c r="AH35" s="774"/>
      <c r="AI35" s="774"/>
      <c r="AJ35" s="775"/>
      <c r="AK35" s="821">
        <v>29</v>
      </c>
      <c r="AL35" s="817"/>
      <c r="AM35" s="817"/>
      <c r="AN35" s="817"/>
      <c r="AO35" s="817"/>
      <c r="AP35" s="817" t="s">
        <v>590</v>
      </c>
      <c r="AQ35" s="817"/>
      <c r="AR35" s="817"/>
      <c r="AS35" s="817"/>
      <c r="AT35" s="817"/>
      <c r="AU35" s="817" t="s">
        <v>590</v>
      </c>
      <c r="AV35" s="817"/>
      <c r="AW35" s="817"/>
      <c r="AX35" s="817"/>
      <c r="AY35" s="817"/>
      <c r="AZ35" s="818" t="s">
        <v>590</v>
      </c>
      <c r="BA35" s="818"/>
      <c r="BB35" s="818"/>
      <c r="BC35" s="818"/>
      <c r="BD35" s="818"/>
      <c r="BE35" s="819" t="s">
        <v>419</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420</v>
      </c>
      <c r="C36" s="768"/>
      <c r="D36" s="768"/>
      <c r="E36" s="768"/>
      <c r="F36" s="768"/>
      <c r="G36" s="768"/>
      <c r="H36" s="768"/>
      <c r="I36" s="768"/>
      <c r="J36" s="768"/>
      <c r="K36" s="768"/>
      <c r="L36" s="768"/>
      <c r="M36" s="768"/>
      <c r="N36" s="768"/>
      <c r="O36" s="768"/>
      <c r="P36" s="769"/>
      <c r="Q36" s="770">
        <v>8</v>
      </c>
      <c r="R36" s="771"/>
      <c r="S36" s="771"/>
      <c r="T36" s="771"/>
      <c r="U36" s="771"/>
      <c r="V36" s="771">
        <v>8</v>
      </c>
      <c r="W36" s="771"/>
      <c r="X36" s="771"/>
      <c r="Y36" s="771"/>
      <c r="Z36" s="771"/>
      <c r="AA36" s="771">
        <v>0</v>
      </c>
      <c r="AB36" s="771"/>
      <c r="AC36" s="771"/>
      <c r="AD36" s="771"/>
      <c r="AE36" s="772"/>
      <c r="AF36" s="773">
        <v>0</v>
      </c>
      <c r="AG36" s="774"/>
      <c r="AH36" s="774"/>
      <c r="AI36" s="774"/>
      <c r="AJ36" s="775"/>
      <c r="AK36" s="821">
        <v>7</v>
      </c>
      <c r="AL36" s="817"/>
      <c r="AM36" s="817"/>
      <c r="AN36" s="817"/>
      <c r="AO36" s="817"/>
      <c r="AP36" s="817" t="s">
        <v>590</v>
      </c>
      <c r="AQ36" s="817"/>
      <c r="AR36" s="817"/>
      <c r="AS36" s="817"/>
      <c r="AT36" s="817"/>
      <c r="AU36" s="817" t="s">
        <v>590</v>
      </c>
      <c r="AV36" s="817"/>
      <c r="AW36" s="817"/>
      <c r="AX36" s="817"/>
      <c r="AY36" s="817"/>
      <c r="AZ36" s="818" t="s">
        <v>590</v>
      </c>
      <c r="BA36" s="818"/>
      <c r="BB36" s="818"/>
      <c r="BC36" s="818"/>
      <c r="BD36" s="818"/>
      <c r="BE36" s="819" t="s">
        <v>417</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7"/>
      <c r="R50" s="828"/>
      <c r="S50" s="828"/>
      <c r="T50" s="828"/>
      <c r="U50" s="828"/>
      <c r="V50" s="828"/>
      <c r="W50" s="828"/>
      <c r="X50" s="828"/>
      <c r="Y50" s="828"/>
      <c r="Z50" s="828"/>
      <c r="AA50" s="828"/>
      <c r="AB50" s="828"/>
      <c r="AC50" s="828"/>
      <c r="AD50" s="828"/>
      <c r="AE50" s="829"/>
      <c r="AF50" s="773"/>
      <c r="AG50" s="774"/>
      <c r="AH50" s="774"/>
      <c r="AI50" s="774"/>
      <c r="AJ50" s="775"/>
      <c r="AK50" s="831"/>
      <c r="AL50" s="828"/>
      <c r="AM50" s="828"/>
      <c r="AN50" s="828"/>
      <c r="AO50" s="828"/>
      <c r="AP50" s="828"/>
      <c r="AQ50" s="828"/>
      <c r="AR50" s="828"/>
      <c r="AS50" s="828"/>
      <c r="AT50" s="828"/>
      <c r="AU50" s="828"/>
      <c r="AV50" s="828"/>
      <c r="AW50" s="828"/>
      <c r="AX50" s="828"/>
      <c r="AY50" s="828"/>
      <c r="AZ50" s="830"/>
      <c r="BA50" s="830"/>
      <c r="BB50" s="830"/>
      <c r="BC50" s="830"/>
      <c r="BD50" s="830"/>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7"/>
      <c r="R51" s="828"/>
      <c r="S51" s="828"/>
      <c r="T51" s="828"/>
      <c r="U51" s="828"/>
      <c r="V51" s="828"/>
      <c r="W51" s="828"/>
      <c r="X51" s="828"/>
      <c r="Y51" s="828"/>
      <c r="Z51" s="828"/>
      <c r="AA51" s="828"/>
      <c r="AB51" s="828"/>
      <c r="AC51" s="828"/>
      <c r="AD51" s="828"/>
      <c r="AE51" s="829"/>
      <c r="AF51" s="773"/>
      <c r="AG51" s="774"/>
      <c r="AH51" s="774"/>
      <c r="AI51" s="774"/>
      <c r="AJ51" s="775"/>
      <c r="AK51" s="831"/>
      <c r="AL51" s="828"/>
      <c r="AM51" s="828"/>
      <c r="AN51" s="828"/>
      <c r="AO51" s="828"/>
      <c r="AP51" s="828"/>
      <c r="AQ51" s="828"/>
      <c r="AR51" s="828"/>
      <c r="AS51" s="828"/>
      <c r="AT51" s="828"/>
      <c r="AU51" s="828"/>
      <c r="AV51" s="828"/>
      <c r="AW51" s="828"/>
      <c r="AX51" s="828"/>
      <c r="AY51" s="828"/>
      <c r="AZ51" s="830"/>
      <c r="BA51" s="830"/>
      <c r="BB51" s="830"/>
      <c r="BC51" s="830"/>
      <c r="BD51" s="830"/>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7"/>
      <c r="R52" s="828"/>
      <c r="S52" s="828"/>
      <c r="T52" s="828"/>
      <c r="U52" s="828"/>
      <c r="V52" s="828"/>
      <c r="W52" s="828"/>
      <c r="X52" s="828"/>
      <c r="Y52" s="828"/>
      <c r="Z52" s="828"/>
      <c r="AA52" s="828"/>
      <c r="AB52" s="828"/>
      <c r="AC52" s="828"/>
      <c r="AD52" s="828"/>
      <c r="AE52" s="829"/>
      <c r="AF52" s="773"/>
      <c r="AG52" s="774"/>
      <c r="AH52" s="774"/>
      <c r="AI52" s="774"/>
      <c r="AJ52" s="775"/>
      <c r="AK52" s="831"/>
      <c r="AL52" s="828"/>
      <c r="AM52" s="828"/>
      <c r="AN52" s="828"/>
      <c r="AO52" s="828"/>
      <c r="AP52" s="828"/>
      <c r="AQ52" s="828"/>
      <c r="AR52" s="828"/>
      <c r="AS52" s="828"/>
      <c r="AT52" s="828"/>
      <c r="AU52" s="828"/>
      <c r="AV52" s="828"/>
      <c r="AW52" s="828"/>
      <c r="AX52" s="828"/>
      <c r="AY52" s="828"/>
      <c r="AZ52" s="830"/>
      <c r="BA52" s="830"/>
      <c r="BB52" s="830"/>
      <c r="BC52" s="830"/>
      <c r="BD52" s="830"/>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7"/>
      <c r="R53" s="828"/>
      <c r="S53" s="828"/>
      <c r="T53" s="828"/>
      <c r="U53" s="828"/>
      <c r="V53" s="828"/>
      <c r="W53" s="828"/>
      <c r="X53" s="828"/>
      <c r="Y53" s="828"/>
      <c r="Z53" s="828"/>
      <c r="AA53" s="828"/>
      <c r="AB53" s="828"/>
      <c r="AC53" s="828"/>
      <c r="AD53" s="828"/>
      <c r="AE53" s="829"/>
      <c r="AF53" s="773"/>
      <c r="AG53" s="774"/>
      <c r="AH53" s="774"/>
      <c r="AI53" s="774"/>
      <c r="AJ53" s="775"/>
      <c r="AK53" s="831"/>
      <c r="AL53" s="828"/>
      <c r="AM53" s="828"/>
      <c r="AN53" s="828"/>
      <c r="AO53" s="828"/>
      <c r="AP53" s="828"/>
      <c r="AQ53" s="828"/>
      <c r="AR53" s="828"/>
      <c r="AS53" s="828"/>
      <c r="AT53" s="828"/>
      <c r="AU53" s="828"/>
      <c r="AV53" s="828"/>
      <c r="AW53" s="828"/>
      <c r="AX53" s="828"/>
      <c r="AY53" s="828"/>
      <c r="AZ53" s="830"/>
      <c r="BA53" s="830"/>
      <c r="BB53" s="830"/>
      <c r="BC53" s="830"/>
      <c r="BD53" s="830"/>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7"/>
      <c r="R54" s="828"/>
      <c r="S54" s="828"/>
      <c r="T54" s="828"/>
      <c r="U54" s="828"/>
      <c r="V54" s="828"/>
      <c r="W54" s="828"/>
      <c r="X54" s="828"/>
      <c r="Y54" s="828"/>
      <c r="Z54" s="828"/>
      <c r="AA54" s="828"/>
      <c r="AB54" s="828"/>
      <c r="AC54" s="828"/>
      <c r="AD54" s="828"/>
      <c r="AE54" s="829"/>
      <c r="AF54" s="773"/>
      <c r="AG54" s="774"/>
      <c r="AH54" s="774"/>
      <c r="AI54" s="774"/>
      <c r="AJ54" s="775"/>
      <c r="AK54" s="831"/>
      <c r="AL54" s="828"/>
      <c r="AM54" s="828"/>
      <c r="AN54" s="828"/>
      <c r="AO54" s="828"/>
      <c r="AP54" s="828"/>
      <c r="AQ54" s="828"/>
      <c r="AR54" s="828"/>
      <c r="AS54" s="828"/>
      <c r="AT54" s="828"/>
      <c r="AU54" s="828"/>
      <c r="AV54" s="828"/>
      <c r="AW54" s="828"/>
      <c r="AX54" s="828"/>
      <c r="AY54" s="828"/>
      <c r="AZ54" s="830"/>
      <c r="BA54" s="830"/>
      <c r="BB54" s="830"/>
      <c r="BC54" s="830"/>
      <c r="BD54" s="830"/>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7"/>
      <c r="R55" s="828"/>
      <c r="S55" s="828"/>
      <c r="T55" s="828"/>
      <c r="U55" s="828"/>
      <c r="V55" s="828"/>
      <c r="W55" s="828"/>
      <c r="X55" s="828"/>
      <c r="Y55" s="828"/>
      <c r="Z55" s="828"/>
      <c r="AA55" s="828"/>
      <c r="AB55" s="828"/>
      <c r="AC55" s="828"/>
      <c r="AD55" s="828"/>
      <c r="AE55" s="829"/>
      <c r="AF55" s="773"/>
      <c r="AG55" s="774"/>
      <c r="AH55" s="774"/>
      <c r="AI55" s="774"/>
      <c r="AJ55" s="775"/>
      <c r="AK55" s="831"/>
      <c r="AL55" s="828"/>
      <c r="AM55" s="828"/>
      <c r="AN55" s="828"/>
      <c r="AO55" s="828"/>
      <c r="AP55" s="828"/>
      <c r="AQ55" s="828"/>
      <c r="AR55" s="828"/>
      <c r="AS55" s="828"/>
      <c r="AT55" s="828"/>
      <c r="AU55" s="828"/>
      <c r="AV55" s="828"/>
      <c r="AW55" s="828"/>
      <c r="AX55" s="828"/>
      <c r="AY55" s="828"/>
      <c r="AZ55" s="830"/>
      <c r="BA55" s="830"/>
      <c r="BB55" s="830"/>
      <c r="BC55" s="830"/>
      <c r="BD55" s="830"/>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7"/>
      <c r="R56" s="828"/>
      <c r="S56" s="828"/>
      <c r="T56" s="828"/>
      <c r="U56" s="828"/>
      <c r="V56" s="828"/>
      <c r="W56" s="828"/>
      <c r="X56" s="828"/>
      <c r="Y56" s="828"/>
      <c r="Z56" s="828"/>
      <c r="AA56" s="828"/>
      <c r="AB56" s="828"/>
      <c r="AC56" s="828"/>
      <c r="AD56" s="828"/>
      <c r="AE56" s="829"/>
      <c r="AF56" s="773"/>
      <c r="AG56" s="774"/>
      <c r="AH56" s="774"/>
      <c r="AI56" s="774"/>
      <c r="AJ56" s="775"/>
      <c r="AK56" s="831"/>
      <c r="AL56" s="828"/>
      <c r="AM56" s="828"/>
      <c r="AN56" s="828"/>
      <c r="AO56" s="828"/>
      <c r="AP56" s="828"/>
      <c r="AQ56" s="828"/>
      <c r="AR56" s="828"/>
      <c r="AS56" s="828"/>
      <c r="AT56" s="828"/>
      <c r="AU56" s="828"/>
      <c r="AV56" s="828"/>
      <c r="AW56" s="828"/>
      <c r="AX56" s="828"/>
      <c r="AY56" s="828"/>
      <c r="AZ56" s="830"/>
      <c r="BA56" s="830"/>
      <c r="BB56" s="830"/>
      <c r="BC56" s="830"/>
      <c r="BD56" s="830"/>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7"/>
      <c r="R57" s="828"/>
      <c r="S57" s="828"/>
      <c r="T57" s="828"/>
      <c r="U57" s="828"/>
      <c r="V57" s="828"/>
      <c r="W57" s="828"/>
      <c r="X57" s="828"/>
      <c r="Y57" s="828"/>
      <c r="Z57" s="828"/>
      <c r="AA57" s="828"/>
      <c r="AB57" s="828"/>
      <c r="AC57" s="828"/>
      <c r="AD57" s="828"/>
      <c r="AE57" s="829"/>
      <c r="AF57" s="773"/>
      <c r="AG57" s="774"/>
      <c r="AH57" s="774"/>
      <c r="AI57" s="774"/>
      <c r="AJ57" s="775"/>
      <c r="AK57" s="831"/>
      <c r="AL57" s="828"/>
      <c r="AM57" s="828"/>
      <c r="AN57" s="828"/>
      <c r="AO57" s="828"/>
      <c r="AP57" s="828"/>
      <c r="AQ57" s="828"/>
      <c r="AR57" s="828"/>
      <c r="AS57" s="828"/>
      <c r="AT57" s="828"/>
      <c r="AU57" s="828"/>
      <c r="AV57" s="828"/>
      <c r="AW57" s="828"/>
      <c r="AX57" s="828"/>
      <c r="AY57" s="828"/>
      <c r="AZ57" s="830"/>
      <c r="BA57" s="830"/>
      <c r="BB57" s="830"/>
      <c r="BC57" s="830"/>
      <c r="BD57" s="830"/>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7"/>
      <c r="R58" s="828"/>
      <c r="S58" s="828"/>
      <c r="T58" s="828"/>
      <c r="U58" s="828"/>
      <c r="V58" s="828"/>
      <c r="W58" s="828"/>
      <c r="X58" s="828"/>
      <c r="Y58" s="828"/>
      <c r="Z58" s="828"/>
      <c r="AA58" s="828"/>
      <c r="AB58" s="828"/>
      <c r="AC58" s="828"/>
      <c r="AD58" s="828"/>
      <c r="AE58" s="829"/>
      <c r="AF58" s="773"/>
      <c r="AG58" s="774"/>
      <c r="AH58" s="774"/>
      <c r="AI58" s="774"/>
      <c r="AJ58" s="775"/>
      <c r="AK58" s="831"/>
      <c r="AL58" s="828"/>
      <c r="AM58" s="828"/>
      <c r="AN58" s="828"/>
      <c r="AO58" s="828"/>
      <c r="AP58" s="828"/>
      <c r="AQ58" s="828"/>
      <c r="AR58" s="828"/>
      <c r="AS58" s="828"/>
      <c r="AT58" s="828"/>
      <c r="AU58" s="828"/>
      <c r="AV58" s="828"/>
      <c r="AW58" s="828"/>
      <c r="AX58" s="828"/>
      <c r="AY58" s="828"/>
      <c r="AZ58" s="830"/>
      <c r="BA58" s="830"/>
      <c r="BB58" s="830"/>
      <c r="BC58" s="830"/>
      <c r="BD58" s="830"/>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7"/>
      <c r="R59" s="828"/>
      <c r="S59" s="828"/>
      <c r="T59" s="828"/>
      <c r="U59" s="828"/>
      <c r="V59" s="828"/>
      <c r="W59" s="828"/>
      <c r="X59" s="828"/>
      <c r="Y59" s="828"/>
      <c r="Z59" s="828"/>
      <c r="AA59" s="828"/>
      <c r="AB59" s="828"/>
      <c r="AC59" s="828"/>
      <c r="AD59" s="828"/>
      <c r="AE59" s="829"/>
      <c r="AF59" s="773"/>
      <c r="AG59" s="774"/>
      <c r="AH59" s="774"/>
      <c r="AI59" s="774"/>
      <c r="AJ59" s="775"/>
      <c r="AK59" s="831"/>
      <c r="AL59" s="828"/>
      <c r="AM59" s="828"/>
      <c r="AN59" s="828"/>
      <c r="AO59" s="828"/>
      <c r="AP59" s="828"/>
      <c r="AQ59" s="828"/>
      <c r="AR59" s="828"/>
      <c r="AS59" s="828"/>
      <c r="AT59" s="828"/>
      <c r="AU59" s="828"/>
      <c r="AV59" s="828"/>
      <c r="AW59" s="828"/>
      <c r="AX59" s="828"/>
      <c r="AY59" s="828"/>
      <c r="AZ59" s="830"/>
      <c r="BA59" s="830"/>
      <c r="BB59" s="830"/>
      <c r="BC59" s="830"/>
      <c r="BD59" s="830"/>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7"/>
      <c r="R60" s="828"/>
      <c r="S60" s="828"/>
      <c r="T60" s="828"/>
      <c r="U60" s="828"/>
      <c r="V60" s="828"/>
      <c r="W60" s="828"/>
      <c r="X60" s="828"/>
      <c r="Y60" s="828"/>
      <c r="Z60" s="828"/>
      <c r="AA60" s="828"/>
      <c r="AB60" s="828"/>
      <c r="AC60" s="828"/>
      <c r="AD60" s="828"/>
      <c r="AE60" s="829"/>
      <c r="AF60" s="773"/>
      <c r="AG60" s="774"/>
      <c r="AH60" s="774"/>
      <c r="AI60" s="774"/>
      <c r="AJ60" s="775"/>
      <c r="AK60" s="831"/>
      <c r="AL60" s="828"/>
      <c r="AM60" s="828"/>
      <c r="AN60" s="828"/>
      <c r="AO60" s="828"/>
      <c r="AP60" s="828"/>
      <c r="AQ60" s="828"/>
      <c r="AR60" s="828"/>
      <c r="AS60" s="828"/>
      <c r="AT60" s="828"/>
      <c r="AU60" s="828"/>
      <c r="AV60" s="828"/>
      <c r="AW60" s="828"/>
      <c r="AX60" s="828"/>
      <c r="AY60" s="828"/>
      <c r="AZ60" s="830"/>
      <c r="BA60" s="830"/>
      <c r="BB60" s="830"/>
      <c r="BC60" s="830"/>
      <c r="BD60" s="830"/>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7"/>
      <c r="R61" s="828"/>
      <c r="S61" s="828"/>
      <c r="T61" s="828"/>
      <c r="U61" s="828"/>
      <c r="V61" s="828"/>
      <c r="W61" s="828"/>
      <c r="X61" s="828"/>
      <c r="Y61" s="828"/>
      <c r="Z61" s="828"/>
      <c r="AA61" s="828"/>
      <c r="AB61" s="828"/>
      <c r="AC61" s="828"/>
      <c r="AD61" s="828"/>
      <c r="AE61" s="829"/>
      <c r="AF61" s="773"/>
      <c r="AG61" s="774"/>
      <c r="AH61" s="774"/>
      <c r="AI61" s="774"/>
      <c r="AJ61" s="775"/>
      <c r="AK61" s="831"/>
      <c r="AL61" s="828"/>
      <c r="AM61" s="828"/>
      <c r="AN61" s="828"/>
      <c r="AO61" s="828"/>
      <c r="AP61" s="828"/>
      <c r="AQ61" s="828"/>
      <c r="AR61" s="828"/>
      <c r="AS61" s="828"/>
      <c r="AT61" s="828"/>
      <c r="AU61" s="828"/>
      <c r="AV61" s="828"/>
      <c r="AW61" s="828"/>
      <c r="AX61" s="828"/>
      <c r="AY61" s="828"/>
      <c r="AZ61" s="830"/>
      <c r="BA61" s="830"/>
      <c r="BB61" s="830"/>
      <c r="BC61" s="830"/>
      <c r="BD61" s="830"/>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7"/>
      <c r="R62" s="828"/>
      <c r="S62" s="828"/>
      <c r="T62" s="828"/>
      <c r="U62" s="828"/>
      <c r="V62" s="828"/>
      <c r="W62" s="828"/>
      <c r="X62" s="828"/>
      <c r="Y62" s="828"/>
      <c r="Z62" s="828"/>
      <c r="AA62" s="828"/>
      <c r="AB62" s="828"/>
      <c r="AC62" s="828"/>
      <c r="AD62" s="828"/>
      <c r="AE62" s="829"/>
      <c r="AF62" s="773"/>
      <c r="AG62" s="774"/>
      <c r="AH62" s="774"/>
      <c r="AI62" s="774"/>
      <c r="AJ62" s="775"/>
      <c r="AK62" s="831"/>
      <c r="AL62" s="828"/>
      <c r="AM62" s="828"/>
      <c r="AN62" s="828"/>
      <c r="AO62" s="828"/>
      <c r="AP62" s="828"/>
      <c r="AQ62" s="828"/>
      <c r="AR62" s="828"/>
      <c r="AS62" s="828"/>
      <c r="AT62" s="828"/>
      <c r="AU62" s="828"/>
      <c r="AV62" s="828"/>
      <c r="AW62" s="828"/>
      <c r="AX62" s="828"/>
      <c r="AY62" s="828"/>
      <c r="AZ62" s="830"/>
      <c r="BA62" s="830"/>
      <c r="BB62" s="830"/>
      <c r="BC62" s="830"/>
      <c r="BD62" s="830"/>
      <c r="BE62" s="819"/>
      <c r="BF62" s="819"/>
      <c r="BG62" s="819"/>
      <c r="BH62" s="819"/>
      <c r="BI62" s="820"/>
      <c r="BJ62" s="839" t="s">
        <v>421</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396</v>
      </c>
      <c r="B63" s="776" t="s">
        <v>422</v>
      </c>
      <c r="C63" s="777"/>
      <c r="D63" s="777"/>
      <c r="E63" s="777"/>
      <c r="F63" s="777"/>
      <c r="G63" s="777"/>
      <c r="H63" s="777"/>
      <c r="I63" s="777"/>
      <c r="J63" s="777"/>
      <c r="K63" s="777"/>
      <c r="L63" s="777"/>
      <c r="M63" s="777"/>
      <c r="N63" s="777"/>
      <c r="O63" s="777"/>
      <c r="P63" s="778"/>
      <c r="Q63" s="832"/>
      <c r="R63" s="833"/>
      <c r="S63" s="833"/>
      <c r="T63" s="833"/>
      <c r="U63" s="833"/>
      <c r="V63" s="833"/>
      <c r="W63" s="833"/>
      <c r="X63" s="833"/>
      <c r="Y63" s="833"/>
      <c r="Z63" s="833"/>
      <c r="AA63" s="833"/>
      <c r="AB63" s="833"/>
      <c r="AC63" s="833"/>
      <c r="AD63" s="833"/>
      <c r="AE63" s="834"/>
      <c r="AF63" s="835">
        <v>9241</v>
      </c>
      <c r="AG63" s="836"/>
      <c r="AH63" s="836"/>
      <c r="AI63" s="836"/>
      <c r="AJ63" s="837"/>
      <c r="AK63" s="838"/>
      <c r="AL63" s="833"/>
      <c r="AM63" s="833"/>
      <c r="AN63" s="833"/>
      <c r="AO63" s="833"/>
      <c r="AP63" s="836">
        <v>46916</v>
      </c>
      <c r="AQ63" s="836"/>
      <c r="AR63" s="836"/>
      <c r="AS63" s="836"/>
      <c r="AT63" s="836"/>
      <c r="AU63" s="836">
        <v>22866</v>
      </c>
      <c r="AV63" s="836"/>
      <c r="AW63" s="836"/>
      <c r="AX63" s="836"/>
      <c r="AY63" s="836"/>
      <c r="AZ63" s="840"/>
      <c r="BA63" s="840"/>
      <c r="BB63" s="840"/>
      <c r="BC63" s="840"/>
      <c r="BD63" s="840"/>
      <c r="BE63" s="841"/>
      <c r="BF63" s="841"/>
      <c r="BG63" s="841"/>
      <c r="BH63" s="841"/>
      <c r="BI63" s="842"/>
      <c r="BJ63" s="843" t="s">
        <v>394</v>
      </c>
      <c r="BK63" s="844"/>
      <c r="BL63" s="844"/>
      <c r="BM63" s="844"/>
      <c r="BN63" s="845"/>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424</v>
      </c>
      <c r="B66" s="715"/>
      <c r="C66" s="715"/>
      <c r="D66" s="715"/>
      <c r="E66" s="715"/>
      <c r="F66" s="715"/>
      <c r="G66" s="715"/>
      <c r="H66" s="715"/>
      <c r="I66" s="715"/>
      <c r="J66" s="715"/>
      <c r="K66" s="715"/>
      <c r="L66" s="715"/>
      <c r="M66" s="715"/>
      <c r="N66" s="715"/>
      <c r="O66" s="715"/>
      <c r="P66" s="716"/>
      <c r="Q66" s="720" t="s">
        <v>400</v>
      </c>
      <c r="R66" s="721"/>
      <c r="S66" s="721"/>
      <c r="T66" s="721"/>
      <c r="U66" s="722"/>
      <c r="V66" s="720" t="s">
        <v>425</v>
      </c>
      <c r="W66" s="721"/>
      <c r="X66" s="721"/>
      <c r="Y66" s="721"/>
      <c r="Z66" s="722"/>
      <c r="AA66" s="720" t="s">
        <v>426</v>
      </c>
      <c r="AB66" s="721"/>
      <c r="AC66" s="721"/>
      <c r="AD66" s="721"/>
      <c r="AE66" s="722"/>
      <c r="AF66" s="846" t="s">
        <v>427</v>
      </c>
      <c r="AG66" s="802"/>
      <c r="AH66" s="802"/>
      <c r="AI66" s="802"/>
      <c r="AJ66" s="847"/>
      <c r="AK66" s="720" t="s">
        <v>428</v>
      </c>
      <c r="AL66" s="715"/>
      <c r="AM66" s="715"/>
      <c r="AN66" s="715"/>
      <c r="AO66" s="716"/>
      <c r="AP66" s="720" t="s">
        <v>429</v>
      </c>
      <c r="AQ66" s="721"/>
      <c r="AR66" s="721"/>
      <c r="AS66" s="721"/>
      <c r="AT66" s="722"/>
      <c r="AU66" s="720" t="s">
        <v>430</v>
      </c>
      <c r="AV66" s="721"/>
      <c r="AW66" s="721"/>
      <c r="AX66" s="721"/>
      <c r="AY66" s="722"/>
      <c r="AZ66" s="720" t="s">
        <v>382</v>
      </c>
      <c r="BA66" s="721"/>
      <c r="BB66" s="721"/>
      <c r="BC66" s="721"/>
      <c r="BD66" s="727"/>
      <c r="BE66" s="235"/>
      <c r="BF66" s="235"/>
      <c r="BG66" s="235"/>
      <c r="BH66" s="235"/>
      <c r="BI66" s="235"/>
      <c r="BJ66" s="235"/>
      <c r="BK66" s="235"/>
      <c r="BL66" s="235"/>
      <c r="BM66" s="235"/>
      <c r="BN66" s="235"/>
      <c r="BO66" s="235"/>
      <c r="BP66" s="235"/>
      <c r="BQ66" s="232">
        <v>60</v>
      </c>
      <c r="BR66" s="237"/>
      <c r="BS66" s="851"/>
      <c r="BT66" s="852"/>
      <c r="BU66" s="852"/>
      <c r="BV66" s="852"/>
      <c r="BW66" s="852"/>
      <c r="BX66" s="852"/>
      <c r="BY66" s="852"/>
      <c r="BZ66" s="852"/>
      <c r="CA66" s="852"/>
      <c r="CB66" s="852"/>
      <c r="CC66" s="852"/>
      <c r="CD66" s="852"/>
      <c r="CE66" s="852"/>
      <c r="CF66" s="852"/>
      <c r="CG66" s="857"/>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8"/>
      <c r="AG67" s="805"/>
      <c r="AH67" s="805"/>
      <c r="AI67" s="805"/>
      <c r="AJ67" s="849"/>
      <c r="AK67" s="850"/>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51"/>
      <c r="BT67" s="852"/>
      <c r="BU67" s="852"/>
      <c r="BV67" s="852"/>
      <c r="BW67" s="852"/>
      <c r="BX67" s="852"/>
      <c r="BY67" s="852"/>
      <c r="BZ67" s="852"/>
      <c r="CA67" s="852"/>
      <c r="CB67" s="852"/>
      <c r="CC67" s="852"/>
      <c r="CD67" s="852"/>
      <c r="CE67" s="852"/>
      <c r="CF67" s="852"/>
      <c r="CG67" s="857"/>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224"/>
    </row>
    <row r="68" spans="1:131" ht="26.25" customHeight="1" thickTop="1" x14ac:dyDescent="0.15">
      <c r="A68" s="230">
        <v>1</v>
      </c>
      <c r="B68" s="861" t="s">
        <v>591</v>
      </c>
      <c r="C68" s="862"/>
      <c r="D68" s="862"/>
      <c r="E68" s="862"/>
      <c r="F68" s="862"/>
      <c r="G68" s="862"/>
      <c r="H68" s="862"/>
      <c r="I68" s="862"/>
      <c r="J68" s="862"/>
      <c r="K68" s="862"/>
      <c r="L68" s="862"/>
      <c r="M68" s="862"/>
      <c r="N68" s="862"/>
      <c r="O68" s="862"/>
      <c r="P68" s="863"/>
      <c r="Q68" s="864">
        <v>265</v>
      </c>
      <c r="R68" s="858"/>
      <c r="S68" s="858"/>
      <c r="T68" s="858"/>
      <c r="U68" s="858"/>
      <c r="V68" s="858">
        <v>257</v>
      </c>
      <c r="W68" s="858"/>
      <c r="X68" s="858"/>
      <c r="Y68" s="858"/>
      <c r="Z68" s="858"/>
      <c r="AA68" s="858">
        <v>8</v>
      </c>
      <c r="AB68" s="858"/>
      <c r="AC68" s="858"/>
      <c r="AD68" s="858"/>
      <c r="AE68" s="858"/>
      <c r="AF68" s="858">
        <v>8</v>
      </c>
      <c r="AG68" s="858"/>
      <c r="AH68" s="858"/>
      <c r="AI68" s="858"/>
      <c r="AJ68" s="858"/>
      <c r="AK68" s="858">
        <v>43</v>
      </c>
      <c r="AL68" s="858"/>
      <c r="AM68" s="858"/>
      <c r="AN68" s="858"/>
      <c r="AO68" s="858"/>
      <c r="AP68" s="858" t="s">
        <v>590</v>
      </c>
      <c r="AQ68" s="858"/>
      <c r="AR68" s="858"/>
      <c r="AS68" s="858"/>
      <c r="AT68" s="858"/>
      <c r="AU68" s="858" t="s">
        <v>590</v>
      </c>
      <c r="AV68" s="858"/>
      <c r="AW68" s="858"/>
      <c r="AX68" s="858"/>
      <c r="AY68" s="858"/>
      <c r="AZ68" s="859"/>
      <c r="BA68" s="859"/>
      <c r="BB68" s="859"/>
      <c r="BC68" s="859"/>
      <c r="BD68" s="860"/>
      <c r="BE68" s="235"/>
      <c r="BF68" s="235"/>
      <c r="BG68" s="235"/>
      <c r="BH68" s="235"/>
      <c r="BI68" s="235"/>
      <c r="BJ68" s="235"/>
      <c r="BK68" s="235"/>
      <c r="BL68" s="235"/>
      <c r="BM68" s="235"/>
      <c r="BN68" s="235"/>
      <c r="BO68" s="235"/>
      <c r="BP68" s="235"/>
      <c r="BQ68" s="232">
        <v>62</v>
      </c>
      <c r="BR68" s="237"/>
      <c r="BS68" s="851"/>
      <c r="BT68" s="852"/>
      <c r="BU68" s="852"/>
      <c r="BV68" s="852"/>
      <c r="BW68" s="852"/>
      <c r="BX68" s="852"/>
      <c r="BY68" s="852"/>
      <c r="BZ68" s="852"/>
      <c r="CA68" s="852"/>
      <c r="CB68" s="852"/>
      <c r="CC68" s="852"/>
      <c r="CD68" s="852"/>
      <c r="CE68" s="852"/>
      <c r="CF68" s="852"/>
      <c r="CG68" s="857"/>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224"/>
    </row>
    <row r="69" spans="1:131" ht="26.25" customHeight="1" x14ac:dyDescent="0.15">
      <c r="A69" s="232">
        <v>2</v>
      </c>
      <c r="B69" s="865" t="s">
        <v>592</v>
      </c>
      <c r="C69" s="866"/>
      <c r="D69" s="866"/>
      <c r="E69" s="866"/>
      <c r="F69" s="866"/>
      <c r="G69" s="866"/>
      <c r="H69" s="866"/>
      <c r="I69" s="866"/>
      <c r="J69" s="866"/>
      <c r="K69" s="866"/>
      <c r="L69" s="866"/>
      <c r="M69" s="866"/>
      <c r="N69" s="866"/>
      <c r="O69" s="866"/>
      <c r="P69" s="867"/>
      <c r="Q69" s="868">
        <v>25</v>
      </c>
      <c r="R69" s="817"/>
      <c r="S69" s="817"/>
      <c r="T69" s="817"/>
      <c r="U69" s="817"/>
      <c r="V69" s="817">
        <v>24</v>
      </c>
      <c r="W69" s="817"/>
      <c r="X69" s="817"/>
      <c r="Y69" s="817"/>
      <c r="Z69" s="817"/>
      <c r="AA69" s="817">
        <v>1</v>
      </c>
      <c r="AB69" s="817"/>
      <c r="AC69" s="817"/>
      <c r="AD69" s="817"/>
      <c r="AE69" s="817"/>
      <c r="AF69" s="817">
        <v>1</v>
      </c>
      <c r="AG69" s="817"/>
      <c r="AH69" s="817"/>
      <c r="AI69" s="817"/>
      <c r="AJ69" s="817"/>
      <c r="AK69" s="817">
        <v>10</v>
      </c>
      <c r="AL69" s="817"/>
      <c r="AM69" s="817"/>
      <c r="AN69" s="817"/>
      <c r="AO69" s="817"/>
      <c r="AP69" s="817" t="s">
        <v>590</v>
      </c>
      <c r="AQ69" s="817"/>
      <c r="AR69" s="817"/>
      <c r="AS69" s="817"/>
      <c r="AT69" s="817"/>
      <c r="AU69" s="817" t="s">
        <v>590</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51"/>
      <c r="BT69" s="852"/>
      <c r="BU69" s="852"/>
      <c r="BV69" s="852"/>
      <c r="BW69" s="852"/>
      <c r="BX69" s="852"/>
      <c r="BY69" s="852"/>
      <c r="BZ69" s="852"/>
      <c r="CA69" s="852"/>
      <c r="CB69" s="852"/>
      <c r="CC69" s="852"/>
      <c r="CD69" s="852"/>
      <c r="CE69" s="852"/>
      <c r="CF69" s="852"/>
      <c r="CG69" s="857"/>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224"/>
    </row>
    <row r="70" spans="1:131" ht="26.25" customHeight="1" x14ac:dyDescent="0.15">
      <c r="A70" s="232">
        <v>3</v>
      </c>
      <c r="B70" s="865" t="s">
        <v>593</v>
      </c>
      <c r="C70" s="866"/>
      <c r="D70" s="866"/>
      <c r="E70" s="866"/>
      <c r="F70" s="866"/>
      <c r="G70" s="866"/>
      <c r="H70" s="866"/>
      <c r="I70" s="866"/>
      <c r="J70" s="866"/>
      <c r="K70" s="866"/>
      <c r="L70" s="866"/>
      <c r="M70" s="866"/>
      <c r="N70" s="866"/>
      <c r="O70" s="866"/>
      <c r="P70" s="867"/>
      <c r="Q70" s="868">
        <v>38</v>
      </c>
      <c r="R70" s="817"/>
      <c r="S70" s="817"/>
      <c r="T70" s="817"/>
      <c r="U70" s="817"/>
      <c r="V70" s="817">
        <v>38</v>
      </c>
      <c r="W70" s="817"/>
      <c r="X70" s="817"/>
      <c r="Y70" s="817"/>
      <c r="Z70" s="817"/>
      <c r="AA70" s="817">
        <v>0</v>
      </c>
      <c r="AB70" s="817"/>
      <c r="AC70" s="817"/>
      <c r="AD70" s="817"/>
      <c r="AE70" s="817"/>
      <c r="AF70" s="817">
        <v>0</v>
      </c>
      <c r="AG70" s="817"/>
      <c r="AH70" s="817"/>
      <c r="AI70" s="817"/>
      <c r="AJ70" s="817"/>
      <c r="AK70" s="817">
        <v>0</v>
      </c>
      <c r="AL70" s="817"/>
      <c r="AM70" s="817"/>
      <c r="AN70" s="817"/>
      <c r="AO70" s="817"/>
      <c r="AP70" s="817" t="s">
        <v>590</v>
      </c>
      <c r="AQ70" s="817"/>
      <c r="AR70" s="817"/>
      <c r="AS70" s="817"/>
      <c r="AT70" s="817"/>
      <c r="AU70" s="817" t="s">
        <v>590</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51"/>
      <c r="BT70" s="852"/>
      <c r="BU70" s="852"/>
      <c r="BV70" s="852"/>
      <c r="BW70" s="852"/>
      <c r="BX70" s="852"/>
      <c r="BY70" s="852"/>
      <c r="BZ70" s="852"/>
      <c r="CA70" s="852"/>
      <c r="CB70" s="852"/>
      <c r="CC70" s="852"/>
      <c r="CD70" s="852"/>
      <c r="CE70" s="852"/>
      <c r="CF70" s="852"/>
      <c r="CG70" s="857"/>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224"/>
    </row>
    <row r="71" spans="1:131" ht="26.25" customHeight="1" x14ac:dyDescent="0.15">
      <c r="A71" s="232">
        <v>4</v>
      </c>
      <c r="B71" s="865" t="s">
        <v>594</v>
      </c>
      <c r="C71" s="866"/>
      <c r="D71" s="866"/>
      <c r="E71" s="866"/>
      <c r="F71" s="866"/>
      <c r="G71" s="866"/>
      <c r="H71" s="866"/>
      <c r="I71" s="866"/>
      <c r="J71" s="866"/>
      <c r="K71" s="866"/>
      <c r="L71" s="866"/>
      <c r="M71" s="866"/>
      <c r="N71" s="866"/>
      <c r="O71" s="866"/>
      <c r="P71" s="867"/>
      <c r="Q71" s="868">
        <v>73</v>
      </c>
      <c r="R71" s="817"/>
      <c r="S71" s="817"/>
      <c r="T71" s="817"/>
      <c r="U71" s="817"/>
      <c r="V71" s="817">
        <v>69</v>
      </c>
      <c r="W71" s="817"/>
      <c r="X71" s="817"/>
      <c r="Y71" s="817"/>
      <c r="Z71" s="817"/>
      <c r="AA71" s="817">
        <v>4</v>
      </c>
      <c r="AB71" s="817"/>
      <c r="AC71" s="817"/>
      <c r="AD71" s="817"/>
      <c r="AE71" s="817"/>
      <c r="AF71" s="817">
        <v>4</v>
      </c>
      <c r="AG71" s="817"/>
      <c r="AH71" s="817"/>
      <c r="AI71" s="817"/>
      <c r="AJ71" s="817"/>
      <c r="AK71" s="817">
        <v>6</v>
      </c>
      <c r="AL71" s="817"/>
      <c r="AM71" s="817"/>
      <c r="AN71" s="817"/>
      <c r="AO71" s="817"/>
      <c r="AP71" s="817" t="s">
        <v>590</v>
      </c>
      <c r="AQ71" s="817"/>
      <c r="AR71" s="817"/>
      <c r="AS71" s="817"/>
      <c r="AT71" s="817"/>
      <c r="AU71" s="817" t="s">
        <v>590</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51"/>
      <c r="BT71" s="852"/>
      <c r="BU71" s="852"/>
      <c r="BV71" s="852"/>
      <c r="BW71" s="852"/>
      <c r="BX71" s="852"/>
      <c r="BY71" s="852"/>
      <c r="BZ71" s="852"/>
      <c r="CA71" s="852"/>
      <c r="CB71" s="852"/>
      <c r="CC71" s="852"/>
      <c r="CD71" s="852"/>
      <c r="CE71" s="852"/>
      <c r="CF71" s="852"/>
      <c r="CG71" s="857"/>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224"/>
    </row>
    <row r="72" spans="1:131" ht="26.25" customHeight="1" x14ac:dyDescent="0.15">
      <c r="A72" s="232">
        <v>5</v>
      </c>
      <c r="B72" s="865" t="s">
        <v>595</v>
      </c>
      <c r="C72" s="866"/>
      <c r="D72" s="866"/>
      <c r="E72" s="866"/>
      <c r="F72" s="866"/>
      <c r="G72" s="866"/>
      <c r="H72" s="866"/>
      <c r="I72" s="866"/>
      <c r="J72" s="866"/>
      <c r="K72" s="866"/>
      <c r="L72" s="866"/>
      <c r="M72" s="866"/>
      <c r="N72" s="866"/>
      <c r="O72" s="866"/>
      <c r="P72" s="867"/>
      <c r="Q72" s="868">
        <v>246035</v>
      </c>
      <c r="R72" s="817"/>
      <c r="S72" s="817"/>
      <c r="T72" s="817"/>
      <c r="U72" s="817"/>
      <c r="V72" s="817">
        <v>245170</v>
      </c>
      <c r="W72" s="817"/>
      <c r="X72" s="817"/>
      <c r="Y72" s="817"/>
      <c r="Z72" s="817"/>
      <c r="AA72" s="817">
        <v>866</v>
      </c>
      <c r="AB72" s="817"/>
      <c r="AC72" s="817"/>
      <c r="AD72" s="817"/>
      <c r="AE72" s="817"/>
      <c r="AF72" s="817">
        <v>866</v>
      </c>
      <c r="AG72" s="817"/>
      <c r="AH72" s="817"/>
      <c r="AI72" s="817"/>
      <c r="AJ72" s="817"/>
      <c r="AK72" s="817" t="s">
        <v>590</v>
      </c>
      <c r="AL72" s="817"/>
      <c r="AM72" s="817"/>
      <c r="AN72" s="817"/>
      <c r="AO72" s="817"/>
      <c r="AP72" s="817" t="s">
        <v>590</v>
      </c>
      <c r="AQ72" s="817"/>
      <c r="AR72" s="817"/>
      <c r="AS72" s="817"/>
      <c r="AT72" s="817"/>
      <c r="AU72" s="817" t="s">
        <v>590</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51"/>
      <c r="BT72" s="852"/>
      <c r="BU72" s="852"/>
      <c r="BV72" s="852"/>
      <c r="BW72" s="852"/>
      <c r="BX72" s="852"/>
      <c r="BY72" s="852"/>
      <c r="BZ72" s="852"/>
      <c r="CA72" s="852"/>
      <c r="CB72" s="852"/>
      <c r="CC72" s="852"/>
      <c r="CD72" s="852"/>
      <c r="CE72" s="852"/>
      <c r="CF72" s="852"/>
      <c r="CG72" s="857"/>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224"/>
    </row>
    <row r="73" spans="1:131" ht="26.25" customHeight="1" x14ac:dyDescent="0.15">
      <c r="A73" s="232">
        <v>6</v>
      </c>
      <c r="B73" s="865" t="s">
        <v>596</v>
      </c>
      <c r="C73" s="866"/>
      <c r="D73" s="866"/>
      <c r="E73" s="866"/>
      <c r="F73" s="866"/>
      <c r="G73" s="866"/>
      <c r="H73" s="866"/>
      <c r="I73" s="866"/>
      <c r="J73" s="866"/>
      <c r="K73" s="866"/>
      <c r="L73" s="866"/>
      <c r="M73" s="866"/>
      <c r="N73" s="866"/>
      <c r="O73" s="866"/>
      <c r="P73" s="867"/>
      <c r="Q73" s="868">
        <v>3145</v>
      </c>
      <c r="R73" s="817"/>
      <c r="S73" s="817"/>
      <c r="T73" s="817"/>
      <c r="U73" s="817"/>
      <c r="V73" s="817">
        <v>3119</v>
      </c>
      <c r="W73" s="817"/>
      <c r="X73" s="817"/>
      <c r="Y73" s="817"/>
      <c r="Z73" s="817"/>
      <c r="AA73" s="817">
        <v>26</v>
      </c>
      <c r="AB73" s="817"/>
      <c r="AC73" s="817"/>
      <c r="AD73" s="817"/>
      <c r="AE73" s="817"/>
      <c r="AF73" s="817">
        <v>26</v>
      </c>
      <c r="AG73" s="817"/>
      <c r="AH73" s="817"/>
      <c r="AI73" s="817"/>
      <c r="AJ73" s="817"/>
      <c r="AK73" s="817" t="s">
        <v>590</v>
      </c>
      <c r="AL73" s="817"/>
      <c r="AM73" s="817"/>
      <c r="AN73" s="817"/>
      <c r="AO73" s="817"/>
      <c r="AP73" s="817">
        <v>422</v>
      </c>
      <c r="AQ73" s="817"/>
      <c r="AR73" s="817"/>
      <c r="AS73" s="817"/>
      <c r="AT73" s="817"/>
      <c r="AU73" s="817">
        <v>252</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51"/>
      <c r="BT73" s="852"/>
      <c r="BU73" s="852"/>
      <c r="BV73" s="852"/>
      <c r="BW73" s="852"/>
      <c r="BX73" s="852"/>
      <c r="BY73" s="852"/>
      <c r="BZ73" s="852"/>
      <c r="CA73" s="852"/>
      <c r="CB73" s="852"/>
      <c r="CC73" s="852"/>
      <c r="CD73" s="852"/>
      <c r="CE73" s="852"/>
      <c r="CF73" s="852"/>
      <c r="CG73" s="857"/>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224"/>
    </row>
    <row r="74" spans="1:131" ht="26.25" customHeight="1" x14ac:dyDescent="0.15">
      <c r="A74" s="232">
        <v>7</v>
      </c>
      <c r="B74" s="865"/>
      <c r="C74" s="866"/>
      <c r="D74" s="866"/>
      <c r="E74" s="866"/>
      <c r="F74" s="866"/>
      <c r="G74" s="866"/>
      <c r="H74" s="866"/>
      <c r="I74" s="866"/>
      <c r="J74" s="866"/>
      <c r="K74" s="866"/>
      <c r="L74" s="866"/>
      <c r="M74" s="866"/>
      <c r="N74" s="866"/>
      <c r="O74" s="866"/>
      <c r="P74" s="867"/>
      <c r="Q74" s="868"/>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51"/>
      <c r="BT74" s="852"/>
      <c r="BU74" s="852"/>
      <c r="BV74" s="852"/>
      <c r="BW74" s="852"/>
      <c r="BX74" s="852"/>
      <c r="BY74" s="852"/>
      <c r="BZ74" s="852"/>
      <c r="CA74" s="852"/>
      <c r="CB74" s="852"/>
      <c r="CC74" s="852"/>
      <c r="CD74" s="852"/>
      <c r="CE74" s="852"/>
      <c r="CF74" s="852"/>
      <c r="CG74" s="857"/>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224"/>
    </row>
    <row r="75" spans="1:131" ht="26.25" customHeight="1" x14ac:dyDescent="0.15">
      <c r="A75" s="232">
        <v>8</v>
      </c>
      <c r="B75" s="865"/>
      <c r="C75" s="866"/>
      <c r="D75" s="866"/>
      <c r="E75" s="866"/>
      <c r="F75" s="866"/>
      <c r="G75" s="866"/>
      <c r="H75" s="866"/>
      <c r="I75" s="866"/>
      <c r="J75" s="866"/>
      <c r="K75" s="866"/>
      <c r="L75" s="866"/>
      <c r="M75" s="866"/>
      <c r="N75" s="866"/>
      <c r="O75" s="866"/>
      <c r="P75" s="867"/>
      <c r="Q75" s="869"/>
      <c r="R75" s="823"/>
      <c r="S75" s="823"/>
      <c r="T75" s="823"/>
      <c r="U75" s="821"/>
      <c r="V75" s="822"/>
      <c r="W75" s="823"/>
      <c r="X75" s="823"/>
      <c r="Y75" s="823"/>
      <c r="Z75" s="821"/>
      <c r="AA75" s="822"/>
      <c r="AB75" s="823"/>
      <c r="AC75" s="823"/>
      <c r="AD75" s="823"/>
      <c r="AE75" s="821"/>
      <c r="AF75" s="822"/>
      <c r="AG75" s="823"/>
      <c r="AH75" s="823"/>
      <c r="AI75" s="823"/>
      <c r="AJ75" s="821"/>
      <c r="AK75" s="822"/>
      <c r="AL75" s="823"/>
      <c r="AM75" s="823"/>
      <c r="AN75" s="823"/>
      <c r="AO75" s="821"/>
      <c r="AP75" s="822"/>
      <c r="AQ75" s="823"/>
      <c r="AR75" s="823"/>
      <c r="AS75" s="823"/>
      <c r="AT75" s="821"/>
      <c r="AU75" s="822"/>
      <c r="AV75" s="823"/>
      <c r="AW75" s="823"/>
      <c r="AX75" s="823"/>
      <c r="AY75" s="821"/>
      <c r="AZ75" s="819"/>
      <c r="BA75" s="819"/>
      <c r="BB75" s="819"/>
      <c r="BC75" s="819"/>
      <c r="BD75" s="820"/>
      <c r="BE75" s="235"/>
      <c r="BF75" s="235"/>
      <c r="BG75" s="235"/>
      <c r="BH75" s="235"/>
      <c r="BI75" s="235"/>
      <c r="BJ75" s="235"/>
      <c r="BK75" s="235"/>
      <c r="BL75" s="235"/>
      <c r="BM75" s="235"/>
      <c r="BN75" s="235"/>
      <c r="BO75" s="235"/>
      <c r="BP75" s="235"/>
      <c r="BQ75" s="232">
        <v>69</v>
      </c>
      <c r="BR75" s="237"/>
      <c r="BS75" s="851"/>
      <c r="BT75" s="852"/>
      <c r="BU75" s="852"/>
      <c r="BV75" s="852"/>
      <c r="BW75" s="852"/>
      <c r="BX75" s="852"/>
      <c r="BY75" s="852"/>
      <c r="BZ75" s="852"/>
      <c r="CA75" s="852"/>
      <c r="CB75" s="852"/>
      <c r="CC75" s="852"/>
      <c r="CD75" s="852"/>
      <c r="CE75" s="852"/>
      <c r="CF75" s="852"/>
      <c r="CG75" s="857"/>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224"/>
    </row>
    <row r="76" spans="1:131" ht="26.25" customHeight="1" x14ac:dyDescent="0.15">
      <c r="A76" s="232">
        <v>9</v>
      </c>
      <c r="B76" s="865"/>
      <c r="C76" s="866"/>
      <c r="D76" s="866"/>
      <c r="E76" s="866"/>
      <c r="F76" s="866"/>
      <c r="G76" s="866"/>
      <c r="H76" s="866"/>
      <c r="I76" s="866"/>
      <c r="J76" s="866"/>
      <c r="K76" s="866"/>
      <c r="L76" s="866"/>
      <c r="M76" s="866"/>
      <c r="N76" s="866"/>
      <c r="O76" s="866"/>
      <c r="P76" s="867"/>
      <c r="Q76" s="869"/>
      <c r="R76" s="823"/>
      <c r="S76" s="823"/>
      <c r="T76" s="823"/>
      <c r="U76" s="821"/>
      <c r="V76" s="822"/>
      <c r="W76" s="823"/>
      <c r="X76" s="823"/>
      <c r="Y76" s="823"/>
      <c r="Z76" s="821"/>
      <c r="AA76" s="822"/>
      <c r="AB76" s="823"/>
      <c r="AC76" s="823"/>
      <c r="AD76" s="823"/>
      <c r="AE76" s="821"/>
      <c r="AF76" s="822"/>
      <c r="AG76" s="823"/>
      <c r="AH76" s="823"/>
      <c r="AI76" s="823"/>
      <c r="AJ76" s="821"/>
      <c r="AK76" s="822"/>
      <c r="AL76" s="823"/>
      <c r="AM76" s="823"/>
      <c r="AN76" s="823"/>
      <c r="AO76" s="821"/>
      <c r="AP76" s="822"/>
      <c r="AQ76" s="823"/>
      <c r="AR76" s="823"/>
      <c r="AS76" s="823"/>
      <c r="AT76" s="821"/>
      <c r="AU76" s="822"/>
      <c r="AV76" s="823"/>
      <c r="AW76" s="823"/>
      <c r="AX76" s="823"/>
      <c r="AY76" s="821"/>
      <c r="AZ76" s="819"/>
      <c r="BA76" s="819"/>
      <c r="BB76" s="819"/>
      <c r="BC76" s="819"/>
      <c r="BD76" s="820"/>
      <c r="BE76" s="235"/>
      <c r="BF76" s="235"/>
      <c r="BG76" s="235"/>
      <c r="BH76" s="235"/>
      <c r="BI76" s="235"/>
      <c r="BJ76" s="235"/>
      <c r="BK76" s="235"/>
      <c r="BL76" s="235"/>
      <c r="BM76" s="235"/>
      <c r="BN76" s="235"/>
      <c r="BO76" s="235"/>
      <c r="BP76" s="235"/>
      <c r="BQ76" s="232">
        <v>70</v>
      </c>
      <c r="BR76" s="237"/>
      <c r="BS76" s="851"/>
      <c r="BT76" s="852"/>
      <c r="BU76" s="852"/>
      <c r="BV76" s="852"/>
      <c r="BW76" s="852"/>
      <c r="BX76" s="852"/>
      <c r="BY76" s="852"/>
      <c r="BZ76" s="852"/>
      <c r="CA76" s="852"/>
      <c r="CB76" s="852"/>
      <c r="CC76" s="852"/>
      <c r="CD76" s="852"/>
      <c r="CE76" s="852"/>
      <c r="CF76" s="852"/>
      <c r="CG76" s="857"/>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224"/>
    </row>
    <row r="77" spans="1:131" ht="26.25" customHeight="1" x14ac:dyDescent="0.15">
      <c r="A77" s="232">
        <v>10</v>
      </c>
      <c r="B77" s="865"/>
      <c r="C77" s="866"/>
      <c r="D77" s="866"/>
      <c r="E77" s="866"/>
      <c r="F77" s="866"/>
      <c r="G77" s="866"/>
      <c r="H77" s="866"/>
      <c r="I77" s="866"/>
      <c r="J77" s="866"/>
      <c r="K77" s="866"/>
      <c r="L77" s="866"/>
      <c r="M77" s="866"/>
      <c r="N77" s="866"/>
      <c r="O77" s="866"/>
      <c r="P77" s="867"/>
      <c r="Q77" s="869"/>
      <c r="R77" s="823"/>
      <c r="S77" s="823"/>
      <c r="T77" s="823"/>
      <c r="U77" s="821"/>
      <c r="V77" s="822"/>
      <c r="W77" s="823"/>
      <c r="X77" s="823"/>
      <c r="Y77" s="823"/>
      <c r="Z77" s="821"/>
      <c r="AA77" s="822"/>
      <c r="AB77" s="823"/>
      <c r="AC77" s="823"/>
      <c r="AD77" s="823"/>
      <c r="AE77" s="821"/>
      <c r="AF77" s="822"/>
      <c r="AG77" s="823"/>
      <c r="AH77" s="823"/>
      <c r="AI77" s="823"/>
      <c r="AJ77" s="821"/>
      <c r="AK77" s="822"/>
      <c r="AL77" s="823"/>
      <c r="AM77" s="823"/>
      <c r="AN77" s="823"/>
      <c r="AO77" s="821"/>
      <c r="AP77" s="822"/>
      <c r="AQ77" s="823"/>
      <c r="AR77" s="823"/>
      <c r="AS77" s="823"/>
      <c r="AT77" s="821"/>
      <c r="AU77" s="822"/>
      <c r="AV77" s="823"/>
      <c r="AW77" s="823"/>
      <c r="AX77" s="823"/>
      <c r="AY77" s="821"/>
      <c r="AZ77" s="819"/>
      <c r="BA77" s="819"/>
      <c r="BB77" s="819"/>
      <c r="BC77" s="819"/>
      <c r="BD77" s="820"/>
      <c r="BE77" s="235"/>
      <c r="BF77" s="235"/>
      <c r="BG77" s="235"/>
      <c r="BH77" s="235"/>
      <c r="BI77" s="235"/>
      <c r="BJ77" s="235"/>
      <c r="BK77" s="235"/>
      <c r="BL77" s="235"/>
      <c r="BM77" s="235"/>
      <c r="BN77" s="235"/>
      <c r="BO77" s="235"/>
      <c r="BP77" s="235"/>
      <c r="BQ77" s="232">
        <v>71</v>
      </c>
      <c r="BR77" s="237"/>
      <c r="BS77" s="851"/>
      <c r="BT77" s="852"/>
      <c r="BU77" s="852"/>
      <c r="BV77" s="852"/>
      <c r="BW77" s="852"/>
      <c r="BX77" s="852"/>
      <c r="BY77" s="852"/>
      <c r="BZ77" s="852"/>
      <c r="CA77" s="852"/>
      <c r="CB77" s="852"/>
      <c r="CC77" s="852"/>
      <c r="CD77" s="852"/>
      <c r="CE77" s="852"/>
      <c r="CF77" s="852"/>
      <c r="CG77" s="857"/>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224"/>
    </row>
    <row r="78" spans="1:131" ht="26.25" customHeight="1" x14ac:dyDescent="0.15">
      <c r="A78" s="232">
        <v>11</v>
      </c>
      <c r="B78" s="865"/>
      <c r="C78" s="866"/>
      <c r="D78" s="866"/>
      <c r="E78" s="866"/>
      <c r="F78" s="866"/>
      <c r="G78" s="866"/>
      <c r="H78" s="866"/>
      <c r="I78" s="866"/>
      <c r="J78" s="866"/>
      <c r="K78" s="866"/>
      <c r="L78" s="866"/>
      <c r="M78" s="866"/>
      <c r="N78" s="866"/>
      <c r="O78" s="866"/>
      <c r="P78" s="867"/>
      <c r="Q78" s="868"/>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51"/>
      <c r="BT78" s="852"/>
      <c r="BU78" s="852"/>
      <c r="BV78" s="852"/>
      <c r="BW78" s="852"/>
      <c r="BX78" s="852"/>
      <c r="BY78" s="852"/>
      <c r="BZ78" s="852"/>
      <c r="CA78" s="852"/>
      <c r="CB78" s="852"/>
      <c r="CC78" s="852"/>
      <c r="CD78" s="852"/>
      <c r="CE78" s="852"/>
      <c r="CF78" s="852"/>
      <c r="CG78" s="857"/>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224"/>
    </row>
    <row r="79" spans="1:131" ht="26.25" customHeight="1" x14ac:dyDescent="0.15">
      <c r="A79" s="232">
        <v>12</v>
      </c>
      <c r="B79" s="865"/>
      <c r="C79" s="866"/>
      <c r="D79" s="866"/>
      <c r="E79" s="866"/>
      <c r="F79" s="866"/>
      <c r="G79" s="866"/>
      <c r="H79" s="866"/>
      <c r="I79" s="866"/>
      <c r="J79" s="866"/>
      <c r="K79" s="866"/>
      <c r="L79" s="866"/>
      <c r="M79" s="866"/>
      <c r="N79" s="866"/>
      <c r="O79" s="866"/>
      <c r="P79" s="867"/>
      <c r="Q79" s="868"/>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51"/>
      <c r="BT79" s="852"/>
      <c r="BU79" s="852"/>
      <c r="BV79" s="852"/>
      <c r="BW79" s="852"/>
      <c r="BX79" s="852"/>
      <c r="BY79" s="852"/>
      <c r="BZ79" s="852"/>
      <c r="CA79" s="852"/>
      <c r="CB79" s="852"/>
      <c r="CC79" s="852"/>
      <c r="CD79" s="852"/>
      <c r="CE79" s="852"/>
      <c r="CF79" s="852"/>
      <c r="CG79" s="857"/>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224"/>
    </row>
    <row r="80" spans="1:131" ht="26.25" customHeight="1" x14ac:dyDescent="0.15">
      <c r="A80" s="232">
        <v>13</v>
      </c>
      <c r="B80" s="865"/>
      <c r="C80" s="866"/>
      <c r="D80" s="866"/>
      <c r="E80" s="866"/>
      <c r="F80" s="866"/>
      <c r="G80" s="866"/>
      <c r="H80" s="866"/>
      <c r="I80" s="866"/>
      <c r="J80" s="866"/>
      <c r="K80" s="866"/>
      <c r="L80" s="866"/>
      <c r="M80" s="866"/>
      <c r="N80" s="866"/>
      <c r="O80" s="866"/>
      <c r="P80" s="867"/>
      <c r="Q80" s="868"/>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51"/>
      <c r="BT80" s="852"/>
      <c r="BU80" s="852"/>
      <c r="BV80" s="852"/>
      <c r="BW80" s="852"/>
      <c r="BX80" s="852"/>
      <c r="BY80" s="852"/>
      <c r="BZ80" s="852"/>
      <c r="CA80" s="852"/>
      <c r="CB80" s="852"/>
      <c r="CC80" s="852"/>
      <c r="CD80" s="852"/>
      <c r="CE80" s="852"/>
      <c r="CF80" s="852"/>
      <c r="CG80" s="857"/>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224"/>
    </row>
    <row r="81" spans="1:131" ht="26.25" customHeight="1" x14ac:dyDescent="0.15">
      <c r="A81" s="232">
        <v>14</v>
      </c>
      <c r="B81" s="865"/>
      <c r="C81" s="866"/>
      <c r="D81" s="866"/>
      <c r="E81" s="866"/>
      <c r="F81" s="866"/>
      <c r="G81" s="866"/>
      <c r="H81" s="866"/>
      <c r="I81" s="866"/>
      <c r="J81" s="866"/>
      <c r="K81" s="866"/>
      <c r="L81" s="866"/>
      <c r="M81" s="866"/>
      <c r="N81" s="866"/>
      <c r="O81" s="866"/>
      <c r="P81" s="867"/>
      <c r="Q81" s="868"/>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51"/>
      <c r="BT81" s="852"/>
      <c r="BU81" s="852"/>
      <c r="BV81" s="852"/>
      <c r="BW81" s="852"/>
      <c r="BX81" s="852"/>
      <c r="BY81" s="852"/>
      <c r="BZ81" s="852"/>
      <c r="CA81" s="852"/>
      <c r="CB81" s="852"/>
      <c r="CC81" s="852"/>
      <c r="CD81" s="852"/>
      <c r="CE81" s="852"/>
      <c r="CF81" s="852"/>
      <c r="CG81" s="857"/>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224"/>
    </row>
    <row r="82" spans="1:131" ht="26.25" customHeight="1" x14ac:dyDescent="0.15">
      <c r="A82" s="232">
        <v>15</v>
      </c>
      <c r="B82" s="865"/>
      <c r="C82" s="866"/>
      <c r="D82" s="866"/>
      <c r="E82" s="866"/>
      <c r="F82" s="866"/>
      <c r="G82" s="866"/>
      <c r="H82" s="866"/>
      <c r="I82" s="866"/>
      <c r="J82" s="866"/>
      <c r="K82" s="866"/>
      <c r="L82" s="866"/>
      <c r="M82" s="866"/>
      <c r="N82" s="866"/>
      <c r="O82" s="866"/>
      <c r="P82" s="867"/>
      <c r="Q82" s="868"/>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51"/>
      <c r="BT82" s="852"/>
      <c r="BU82" s="852"/>
      <c r="BV82" s="852"/>
      <c r="BW82" s="852"/>
      <c r="BX82" s="852"/>
      <c r="BY82" s="852"/>
      <c r="BZ82" s="852"/>
      <c r="CA82" s="852"/>
      <c r="CB82" s="852"/>
      <c r="CC82" s="852"/>
      <c r="CD82" s="852"/>
      <c r="CE82" s="852"/>
      <c r="CF82" s="852"/>
      <c r="CG82" s="857"/>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224"/>
    </row>
    <row r="83" spans="1:131" ht="26.25" customHeight="1" x14ac:dyDescent="0.15">
      <c r="A83" s="232">
        <v>16</v>
      </c>
      <c r="B83" s="865"/>
      <c r="C83" s="866"/>
      <c r="D83" s="866"/>
      <c r="E83" s="866"/>
      <c r="F83" s="866"/>
      <c r="G83" s="866"/>
      <c r="H83" s="866"/>
      <c r="I83" s="866"/>
      <c r="J83" s="866"/>
      <c r="K83" s="866"/>
      <c r="L83" s="866"/>
      <c r="M83" s="866"/>
      <c r="N83" s="866"/>
      <c r="O83" s="866"/>
      <c r="P83" s="867"/>
      <c r="Q83" s="868"/>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51"/>
      <c r="BT83" s="852"/>
      <c r="BU83" s="852"/>
      <c r="BV83" s="852"/>
      <c r="BW83" s="852"/>
      <c r="BX83" s="852"/>
      <c r="BY83" s="852"/>
      <c r="BZ83" s="852"/>
      <c r="CA83" s="852"/>
      <c r="CB83" s="852"/>
      <c r="CC83" s="852"/>
      <c r="CD83" s="852"/>
      <c r="CE83" s="852"/>
      <c r="CF83" s="852"/>
      <c r="CG83" s="857"/>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224"/>
    </row>
    <row r="84" spans="1:131" ht="26.25" customHeight="1" x14ac:dyDescent="0.15">
      <c r="A84" s="232">
        <v>17</v>
      </c>
      <c r="B84" s="865"/>
      <c r="C84" s="866"/>
      <c r="D84" s="866"/>
      <c r="E84" s="866"/>
      <c r="F84" s="866"/>
      <c r="G84" s="866"/>
      <c r="H84" s="866"/>
      <c r="I84" s="866"/>
      <c r="J84" s="866"/>
      <c r="K84" s="866"/>
      <c r="L84" s="866"/>
      <c r="M84" s="866"/>
      <c r="N84" s="866"/>
      <c r="O84" s="866"/>
      <c r="P84" s="867"/>
      <c r="Q84" s="868"/>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51"/>
      <c r="BT84" s="852"/>
      <c r="BU84" s="852"/>
      <c r="BV84" s="852"/>
      <c r="BW84" s="852"/>
      <c r="BX84" s="852"/>
      <c r="BY84" s="852"/>
      <c r="BZ84" s="852"/>
      <c r="CA84" s="852"/>
      <c r="CB84" s="852"/>
      <c r="CC84" s="852"/>
      <c r="CD84" s="852"/>
      <c r="CE84" s="852"/>
      <c r="CF84" s="852"/>
      <c r="CG84" s="857"/>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224"/>
    </row>
    <row r="85" spans="1:131" ht="26.25" customHeight="1" x14ac:dyDescent="0.15">
      <c r="A85" s="232">
        <v>18</v>
      </c>
      <c r="B85" s="865"/>
      <c r="C85" s="866"/>
      <c r="D85" s="866"/>
      <c r="E85" s="866"/>
      <c r="F85" s="866"/>
      <c r="G85" s="866"/>
      <c r="H85" s="866"/>
      <c r="I85" s="866"/>
      <c r="J85" s="866"/>
      <c r="K85" s="866"/>
      <c r="L85" s="866"/>
      <c r="M85" s="866"/>
      <c r="N85" s="866"/>
      <c r="O85" s="866"/>
      <c r="P85" s="867"/>
      <c r="Q85" s="868"/>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51"/>
      <c r="BT85" s="852"/>
      <c r="BU85" s="852"/>
      <c r="BV85" s="852"/>
      <c r="BW85" s="852"/>
      <c r="BX85" s="852"/>
      <c r="BY85" s="852"/>
      <c r="BZ85" s="852"/>
      <c r="CA85" s="852"/>
      <c r="CB85" s="852"/>
      <c r="CC85" s="852"/>
      <c r="CD85" s="852"/>
      <c r="CE85" s="852"/>
      <c r="CF85" s="852"/>
      <c r="CG85" s="857"/>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224"/>
    </row>
    <row r="86" spans="1:131" ht="26.25" customHeight="1" x14ac:dyDescent="0.15">
      <c r="A86" s="232">
        <v>19</v>
      </c>
      <c r="B86" s="865"/>
      <c r="C86" s="866"/>
      <c r="D86" s="866"/>
      <c r="E86" s="866"/>
      <c r="F86" s="866"/>
      <c r="G86" s="866"/>
      <c r="H86" s="866"/>
      <c r="I86" s="866"/>
      <c r="J86" s="866"/>
      <c r="K86" s="866"/>
      <c r="L86" s="866"/>
      <c r="M86" s="866"/>
      <c r="N86" s="866"/>
      <c r="O86" s="866"/>
      <c r="P86" s="867"/>
      <c r="Q86" s="868"/>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51"/>
      <c r="BT86" s="852"/>
      <c r="BU86" s="852"/>
      <c r="BV86" s="852"/>
      <c r="BW86" s="852"/>
      <c r="BX86" s="852"/>
      <c r="BY86" s="852"/>
      <c r="BZ86" s="852"/>
      <c r="CA86" s="852"/>
      <c r="CB86" s="852"/>
      <c r="CC86" s="852"/>
      <c r="CD86" s="852"/>
      <c r="CE86" s="852"/>
      <c r="CF86" s="852"/>
      <c r="CG86" s="857"/>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224"/>
    </row>
    <row r="87" spans="1:131" ht="26.25" customHeight="1" x14ac:dyDescent="0.15">
      <c r="A87" s="238">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35"/>
      <c r="BF87" s="235"/>
      <c r="BG87" s="235"/>
      <c r="BH87" s="235"/>
      <c r="BI87" s="235"/>
      <c r="BJ87" s="235"/>
      <c r="BK87" s="235"/>
      <c r="BL87" s="235"/>
      <c r="BM87" s="235"/>
      <c r="BN87" s="235"/>
      <c r="BO87" s="235"/>
      <c r="BP87" s="235"/>
      <c r="BQ87" s="232">
        <v>81</v>
      </c>
      <c r="BR87" s="237"/>
      <c r="BS87" s="851"/>
      <c r="BT87" s="852"/>
      <c r="BU87" s="852"/>
      <c r="BV87" s="852"/>
      <c r="BW87" s="852"/>
      <c r="BX87" s="852"/>
      <c r="BY87" s="852"/>
      <c r="BZ87" s="852"/>
      <c r="CA87" s="852"/>
      <c r="CB87" s="852"/>
      <c r="CC87" s="852"/>
      <c r="CD87" s="852"/>
      <c r="CE87" s="852"/>
      <c r="CF87" s="852"/>
      <c r="CG87" s="857"/>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224"/>
    </row>
    <row r="88" spans="1:131" ht="26.25" customHeight="1" thickBot="1" x14ac:dyDescent="0.2">
      <c r="A88" s="234" t="s">
        <v>396</v>
      </c>
      <c r="B88" s="776" t="s">
        <v>431</v>
      </c>
      <c r="C88" s="777"/>
      <c r="D88" s="777"/>
      <c r="E88" s="777"/>
      <c r="F88" s="777"/>
      <c r="G88" s="777"/>
      <c r="H88" s="777"/>
      <c r="I88" s="777"/>
      <c r="J88" s="777"/>
      <c r="K88" s="777"/>
      <c r="L88" s="777"/>
      <c r="M88" s="777"/>
      <c r="N88" s="777"/>
      <c r="O88" s="777"/>
      <c r="P88" s="778"/>
      <c r="Q88" s="832"/>
      <c r="R88" s="833"/>
      <c r="S88" s="833"/>
      <c r="T88" s="833"/>
      <c r="U88" s="833"/>
      <c r="V88" s="833"/>
      <c r="W88" s="833"/>
      <c r="X88" s="833"/>
      <c r="Y88" s="833"/>
      <c r="Z88" s="833"/>
      <c r="AA88" s="833"/>
      <c r="AB88" s="833"/>
      <c r="AC88" s="833"/>
      <c r="AD88" s="833"/>
      <c r="AE88" s="833"/>
      <c r="AF88" s="836">
        <v>904</v>
      </c>
      <c r="AG88" s="836"/>
      <c r="AH88" s="836"/>
      <c r="AI88" s="836"/>
      <c r="AJ88" s="836"/>
      <c r="AK88" s="833"/>
      <c r="AL88" s="833"/>
      <c r="AM88" s="833"/>
      <c r="AN88" s="833"/>
      <c r="AO88" s="833"/>
      <c r="AP88" s="836">
        <v>422</v>
      </c>
      <c r="AQ88" s="836"/>
      <c r="AR88" s="836"/>
      <c r="AS88" s="836"/>
      <c r="AT88" s="836"/>
      <c r="AU88" s="836">
        <v>252</v>
      </c>
      <c r="AV88" s="836"/>
      <c r="AW88" s="836"/>
      <c r="AX88" s="836"/>
      <c r="AY88" s="836"/>
      <c r="AZ88" s="841"/>
      <c r="BA88" s="841"/>
      <c r="BB88" s="841"/>
      <c r="BC88" s="841"/>
      <c r="BD88" s="842"/>
      <c r="BE88" s="235"/>
      <c r="BF88" s="235"/>
      <c r="BG88" s="235"/>
      <c r="BH88" s="235"/>
      <c r="BI88" s="235"/>
      <c r="BJ88" s="235"/>
      <c r="BK88" s="235"/>
      <c r="BL88" s="235"/>
      <c r="BM88" s="235"/>
      <c r="BN88" s="235"/>
      <c r="BO88" s="235"/>
      <c r="BP88" s="235"/>
      <c r="BQ88" s="232">
        <v>82</v>
      </c>
      <c r="BR88" s="237"/>
      <c r="BS88" s="851"/>
      <c r="BT88" s="852"/>
      <c r="BU88" s="852"/>
      <c r="BV88" s="852"/>
      <c r="BW88" s="852"/>
      <c r="BX88" s="852"/>
      <c r="BY88" s="852"/>
      <c r="BZ88" s="852"/>
      <c r="CA88" s="852"/>
      <c r="CB88" s="852"/>
      <c r="CC88" s="852"/>
      <c r="CD88" s="852"/>
      <c r="CE88" s="852"/>
      <c r="CF88" s="852"/>
      <c r="CG88" s="857"/>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51"/>
      <c r="BT89" s="852"/>
      <c r="BU89" s="852"/>
      <c r="BV89" s="852"/>
      <c r="BW89" s="852"/>
      <c r="BX89" s="852"/>
      <c r="BY89" s="852"/>
      <c r="BZ89" s="852"/>
      <c r="CA89" s="852"/>
      <c r="CB89" s="852"/>
      <c r="CC89" s="852"/>
      <c r="CD89" s="852"/>
      <c r="CE89" s="852"/>
      <c r="CF89" s="852"/>
      <c r="CG89" s="857"/>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51"/>
      <c r="BT90" s="852"/>
      <c r="BU90" s="852"/>
      <c r="BV90" s="852"/>
      <c r="BW90" s="852"/>
      <c r="BX90" s="852"/>
      <c r="BY90" s="852"/>
      <c r="BZ90" s="852"/>
      <c r="CA90" s="852"/>
      <c r="CB90" s="852"/>
      <c r="CC90" s="852"/>
      <c r="CD90" s="852"/>
      <c r="CE90" s="852"/>
      <c r="CF90" s="852"/>
      <c r="CG90" s="857"/>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51"/>
      <c r="BT91" s="852"/>
      <c r="BU91" s="852"/>
      <c r="BV91" s="852"/>
      <c r="BW91" s="852"/>
      <c r="BX91" s="852"/>
      <c r="BY91" s="852"/>
      <c r="BZ91" s="852"/>
      <c r="CA91" s="852"/>
      <c r="CB91" s="852"/>
      <c r="CC91" s="852"/>
      <c r="CD91" s="852"/>
      <c r="CE91" s="852"/>
      <c r="CF91" s="852"/>
      <c r="CG91" s="857"/>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51"/>
      <c r="BT92" s="852"/>
      <c r="BU92" s="852"/>
      <c r="BV92" s="852"/>
      <c r="BW92" s="852"/>
      <c r="BX92" s="852"/>
      <c r="BY92" s="852"/>
      <c r="BZ92" s="852"/>
      <c r="CA92" s="852"/>
      <c r="CB92" s="852"/>
      <c r="CC92" s="852"/>
      <c r="CD92" s="852"/>
      <c r="CE92" s="852"/>
      <c r="CF92" s="852"/>
      <c r="CG92" s="857"/>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51"/>
      <c r="BT93" s="852"/>
      <c r="BU93" s="852"/>
      <c r="BV93" s="852"/>
      <c r="BW93" s="852"/>
      <c r="BX93" s="852"/>
      <c r="BY93" s="852"/>
      <c r="BZ93" s="852"/>
      <c r="CA93" s="852"/>
      <c r="CB93" s="852"/>
      <c r="CC93" s="852"/>
      <c r="CD93" s="852"/>
      <c r="CE93" s="852"/>
      <c r="CF93" s="852"/>
      <c r="CG93" s="857"/>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51"/>
      <c r="BT94" s="852"/>
      <c r="BU94" s="852"/>
      <c r="BV94" s="852"/>
      <c r="BW94" s="852"/>
      <c r="BX94" s="852"/>
      <c r="BY94" s="852"/>
      <c r="BZ94" s="852"/>
      <c r="CA94" s="852"/>
      <c r="CB94" s="852"/>
      <c r="CC94" s="852"/>
      <c r="CD94" s="852"/>
      <c r="CE94" s="852"/>
      <c r="CF94" s="852"/>
      <c r="CG94" s="857"/>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51"/>
      <c r="BT95" s="852"/>
      <c r="BU95" s="852"/>
      <c r="BV95" s="852"/>
      <c r="BW95" s="852"/>
      <c r="BX95" s="852"/>
      <c r="BY95" s="852"/>
      <c r="BZ95" s="852"/>
      <c r="CA95" s="852"/>
      <c r="CB95" s="852"/>
      <c r="CC95" s="852"/>
      <c r="CD95" s="852"/>
      <c r="CE95" s="852"/>
      <c r="CF95" s="852"/>
      <c r="CG95" s="857"/>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51"/>
      <c r="BT96" s="852"/>
      <c r="BU96" s="852"/>
      <c r="BV96" s="852"/>
      <c r="BW96" s="852"/>
      <c r="BX96" s="852"/>
      <c r="BY96" s="852"/>
      <c r="BZ96" s="852"/>
      <c r="CA96" s="852"/>
      <c r="CB96" s="852"/>
      <c r="CC96" s="852"/>
      <c r="CD96" s="852"/>
      <c r="CE96" s="852"/>
      <c r="CF96" s="852"/>
      <c r="CG96" s="857"/>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51"/>
      <c r="BT97" s="852"/>
      <c r="BU97" s="852"/>
      <c r="BV97" s="852"/>
      <c r="BW97" s="852"/>
      <c r="BX97" s="852"/>
      <c r="BY97" s="852"/>
      <c r="BZ97" s="852"/>
      <c r="CA97" s="852"/>
      <c r="CB97" s="852"/>
      <c r="CC97" s="852"/>
      <c r="CD97" s="852"/>
      <c r="CE97" s="852"/>
      <c r="CF97" s="852"/>
      <c r="CG97" s="857"/>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51"/>
      <c r="BT98" s="852"/>
      <c r="BU98" s="852"/>
      <c r="BV98" s="852"/>
      <c r="BW98" s="852"/>
      <c r="BX98" s="852"/>
      <c r="BY98" s="852"/>
      <c r="BZ98" s="852"/>
      <c r="CA98" s="852"/>
      <c r="CB98" s="852"/>
      <c r="CC98" s="852"/>
      <c r="CD98" s="852"/>
      <c r="CE98" s="852"/>
      <c r="CF98" s="852"/>
      <c r="CG98" s="857"/>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51"/>
      <c r="BT99" s="852"/>
      <c r="BU99" s="852"/>
      <c r="BV99" s="852"/>
      <c r="BW99" s="852"/>
      <c r="BX99" s="852"/>
      <c r="BY99" s="852"/>
      <c r="BZ99" s="852"/>
      <c r="CA99" s="852"/>
      <c r="CB99" s="852"/>
      <c r="CC99" s="852"/>
      <c r="CD99" s="852"/>
      <c r="CE99" s="852"/>
      <c r="CF99" s="852"/>
      <c r="CG99" s="857"/>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51"/>
      <c r="BT100" s="852"/>
      <c r="BU100" s="852"/>
      <c r="BV100" s="852"/>
      <c r="BW100" s="852"/>
      <c r="BX100" s="852"/>
      <c r="BY100" s="852"/>
      <c r="BZ100" s="852"/>
      <c r="CA100" s="852"/>
      <c r="CB100" s="852"/>
      <c r="CC100" s="852"/>
      <c r="CD100" s="852"/>
      <c r="CE100" s="852"/>
      <c r="CF100" s="852"/>
      <c r="CG100" s="857"/>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51"/>
      <c r="BT101" s="852"/>
      <c r="BU101" s="852"/>
      <c r="BV101" s="852"/>
      <c r="BW101" s="852"/>
      <c r="BX101" s="852"/>
      <c r="BY101" s="852"/>
      <c r="BZ101" s="852"/>
      <c r="CA101" s="852"/>
      <c r="CB101" s="852"/>
      <c r="CC101" s="852"/>
      <c r="CD101" s="852"/>
      <c r="CE101" s="852"/>
      <c r="CF101" s="852"/>
      <c r="CG101" s="857"/>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776" t="s">
        <v>432</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v>159</v>
      </c>
      <c r="CS102" s="844"/>
      <c r="CT102" s="844"/>
      <c r="CU102" s="844"/>
      <c r="CV102" s="881"/>
      <c r="CW102" s="880">
        <v>55</v>
      </c>
      <c r="CX102" s="844"/>
      <c r="CY102" s="844"/>
      <c r="CZ102" s="844"/>
      <c r="DA102" s="881"/>
      <c r="DB102" s="880" t="s">
        <v>590</v>
      </c>
      <c r="DC102" s="844"/>
      <c r="DD102" s="844"/>
      <c r="DE102" s="844"/>
      <c r="DF102" s="881"/>
      <c r="DG102" s="880" t="s">
        <v>590</v>
      </c>
      <c r="DH102" s="844"/>
      <c r="DI102" s="844"/>
      <c r="DJ102" s="844"/>
      <c r="DK102" s="881"/>
      <c r="DL102" s="880" t="s">
        <v>590</v>
      </c>
      <c r="DM102" s="844"/>
      <c r="DN102" s="844"/>
      <c r="DO102" s="844"/>
      <c r="DP102" s="881"/>
      <c r="DQ102" s="880" t="s">
        <v>590</v>
      </c>
      <c r="DR102" s="844"/>
      <c r="DS102" s="844"/>
      <c r="DT102" s="844"/>
      <c r="DU102" s="881"/>
      <c r="DV102" s="776"/>
      <c r="DW102" s="777"/>
      <c r="DX102" s="777"/>
      <c r="DY102" s="777"/>
      <c r="DZ102" s="904"/>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5" t="s">
        <v>433</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6" t="s">
        <v>434</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7" t="s">
        <v>437</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438</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224" customFormat="1" ht="26.25" customHeight="1" x14ac:dyDescent="0.15">
      <c r="A109" s="902" t="s">
        <v>439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440</v>
      </c>
      <c r="AB109" s="883"/>
      <c r="AC109" s="883"/>
      <c r="AD109" s="883"/>
      <c r="AE109" s="884"/>
      <c r="AF109" s="882" t="s">
        <v>441</v>
      </c>
      <c r="AG109" s="883"/>
      <c r="AH109" s="883"/>
      <c r="AI109" s="883"/>
      <c r="AJ109" s="884"/>
      <c r="AK109" s="882" t="s">
        <v>312</v>
      </c>
      <c r="AL109" s="883"/>
      <c r="AM109" s="883"/>
      <c r="AN109" s="883"/>
      <c r="AO109" s="884"/>
      <c r="AP109" s="882" t="s">
        <v>442</v>
      </c>
      <c r="AQ109" s="883"/>
      <c r="AR109" s="883"/>
      <c r="AS109" s="883"/>
      <c r="AT109" s="885"/>
      <c r="AU109" s="902" t="s">
        <v>439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440</v>
      </c>
      <c r="BR109" s="883"/>
      <c r="BS109" s="883"/>
      <c r="BT109" s="883"/>
      <c r="BU109" s="884"/>
      <c r="BV109" s="882" t="s">
        <v>441</v>
      </c>
      <c r="BW109" s="883"/>
      <c r="BX109" s="883"/>
      <c r="BY109" s="883"/>
      <c r="BZ109" s="884"/>
      <c r="CA109" s="882" t="s">
        <v>312</v>
      </c>
      <c r="CB109" s="883"/>
      <c r="CC109" s="883"/>
      <c r="CD109" s="883"/>
      <c r="CE109" s="884"/>
      <c r="CF109" s="903" t="s">
        <v>442</v>
      </c>
      <c r="CG109" s="903"/>
      <c r="CH109" s="903"/>
      <c r="CI109" s="903"/>
      <c r="CJ109" s="903"/>
      <c r="CK109" s="882" t="s">
        <v>443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440</v>
      </c>
      <c r="DH109" s="883"/>
      <c r="DI109" s="883"/>
      <c r="DJ109" s="883"/>
      <c r="DK109" s="884"/>
      <c r="DL109" s="882" t="s">
        <v>441</v>
      </c>
      <c r="DM109" s="883"/>
      <c r="DN109" s="883"/>
      <c r="DO109" s="883"/>
      <c r="DP109" s="884"/>
      <c r="DQ109" s="882" t="s">
        <v>312</v>
      </c>
      <c r="DR109" s="883"/>
      <c r="DS109" s="883"/>
      <c r="DT109" s="883"/>
      <c r="DU109" s="884"/>
      <c r="DV109" s="882" t="s">
        <v>442</v>
      </c>
      <c r="DW109" s="883"/>
      <c r="DX109" s="883"/>
      <c r="DY109" s="883"/>
      <c r="DZ109" s="885"/>
    </row>
    <row r="110" spans="1:131" s="224" customFormat="1" ht="26.25" customHeight="1" x14ac:dyDescent="0.15">
      <c r="A110" s="886" t="s">
        <v>444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6041092</v>
      </c>
      <c r="AB110" s="890"/>
      <c r="AC110" s="890"/>
      <c r="AD110" s="890"/>
      <c r="AE110" s="891"/>
      <c r="AF110" s="892">
        <v>5902942</v>
      </c>
      <c r="AG110" s="890"/>
      <c r="AH110" s="890"/>
      <c r="AI110" s="890"/>
      <c r="AJ110" s="891"/>
      <c r="AK110" s="892">
        <v>5790786</v>
      </c>
      <c r="AL110" s="890"/>
      <c r="AM110" s="890"/>
      <c r="AN110" s="890"/>
      <c r="AO110" s="891"/>
      <c r="AP110" s="893">
        <v>18.3</v>
      </c>
      <c r="AQ110" s="894"/>
      <c r="AR110" s="894"/>
      <c r="AS110" s="894"/>
      <c r="AT110" s="895"/>
      <c r="AU110" s="896" t="s">
        <v>75</v>
      </c>
      <c r="AV110" s="897"/>
      <c r="AW110" s="897"/>
      <c r="AX110" s="897"/>
      <c r="AY110" s="897"/>
      <c r="AZ110" s="919" t="s">
        <v>445</v>
      </c>
      <c r="BA110" s="887"/>
      <c r="BB110" s="887"/>
      <c r="BC110" s="887"/>
      <c r="BD110" s="887"/>
      <c r="BE110" s="887"/>
      <c r="BF110" s="887"/>
      <c r="BG110" s="887"/>
      <c r="BH110" s="887"/>
      <c r="BI110" s="887"/>
      <c r="BJ110" s="887"/>
      <c r="BK110" s="887"/>
      <c r="BL110" s="887"/>
      <c r="BM110" s="887"/>
      <c r="BN110" s="887"/>
      <c r="BO110" s="887"/>
      <c r="BP110" s="888"/>
      <c r="BQ110" s="920">
        <v>65940271</v>
      </c>
      <c r="BR110" s="921"/>
      <c r="BS110" s="921"/>
      <c r="BT110" s="921"/>
      <c r="BU110" s="921"/>
      <c r="BV110" s="921">
        <v>69049502</v>
      </c>
      <c r="BW110" s="921"/>
      <c r="BX110" s="921"/>
      <c r="BY110" s="921"/>
      <c r="BZ110" s="921"/>
      <c r="CA110" s="921">
        <v>66250295</v>
      </c>
      <c r="CB110" s="921"/>
      <c r="CC110" s="921"/>
      <c r="CD110" s="921"/>
      <c r="CE110" s="921"/>
      <c r="CF110" s="934">
        <v>208.9</v>
      </c>
      <c r="CG110" s="935"/>
      <c r="CH110" s="935"/>
      <c r="CI110" s="935"/>
      <c r="CJ110" s="935"/>
      <c r="CK110" s="936" t="s">
        <v>446</v>
      </c>
      <c r="CL110" s="937"/>
      <c r="CM110" s="919" t="s">
        <v>447</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920" t="s">
        <v>448</v>
      </c>
      <c r="DH110" s="921"/>
      <c r="DI110" s="921"/>
      <c r="DJ110" s="921"/>
      <c r="DK110" s="921"/>
      <c r="DL110" s="921" t="s">
        <v>448</v>
      </c>
      <c r="DM110" s="921"/>
      <c r="DN110" s="921"/>
      <c r="DO110" s="921"/>
      <c r="DP110" s="921"/>
      <c r="DQ110" s="921" t="s">
        <v>131</v>
      </c>
      <c r="DR110" s="921"/>
      <c r="DS110" s="921"/>
      <c r="DT110" s="921"/>
      <c r="DU110" s="921"/>
      <c r="DV110" s="922" t="s">
        <v>449</v>
      </c>
      <c r="DW110" s="922"/>
      <c r="DX110" s="922"/>
      <c r="DY110" s="922"/>
      <c r="DZ110" s="923"/>
    </row>
    <row r="111" spans="1:131" s="224" customFormat="1" ht="26.25" customHeight="1" x14ac:dyDescent="0.15">
      <c r="A111" s="924" t="s">
        <v>450</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131</v>
      </c>
      <c r="AB111" s="928"/>
      <c r="AC111" s="928"/>
      <c r="AD111" s="928"/>
      <c r="AE111" s="929"/>
      <c r="AF111" s="930" t="s">
        <v>449</v>
      </c>
      <c r="AG111" s="928"/>
      <c r="AH111" s="928"/>
      <c r="AI111" s="928"/>
      <c r="AJ111" s="929"/>
      <c r="AK111" s="930" t="s">
        <v>448</v>
      </c>
      <c r="AL111" s="928"/>
      <c r="AM111" s="928"/>
      <c r="AN111" s="928"/>
      <c r="AO111" s="929"/>
      <c r="AP111" s="931" t="s">
        <v>451</v>
      </c>
      <c r="AQ111" s="932"/>
      <c r="AR111" s="932"/>
      <c r="AS111" s="932"/>
      <c r="AT111" s="933"/>
      <c r="AU111" s="898"/>
      <c r="AV111" s="899"/>
      <c r="AW111" s="899"/>
      <c r="AX111" s="899"/>
      <c r="AY111" s="899"/>
      <c r="AZ111" s="912" t="s">
        <v>452</v>
      </c>
      <c r="BA111" s="913"/>
      <c r="BB111" s="913"/>
      <c r="BC111" s="913"/>
      <c r="BD111" s="913"/>
      <c r="BE111" s="913"/>
      <c r="BF111" s="913"/>
      <c r="BG111" s="913"/>
      <c r="BH111" s="913"/>
      <c r="BI111" s="913"/>
      <c r="BJ111" s="913"/>
      <c r="BK111" s="913"/>
      <c r="BL111" s="913"/>
      <c r="BM111" s="913"/>
      <c r="BN111" s="913"/>
      <c r="BO111" s="913"/>
      <c r="BP111" s="914"/>
      <c r="BQ111" s="915">
        <v>1546799</v>
      </c>
      <c r="BR111" s="916"/>
      <c r="BS111" s="916"/>
      <c r="BT111" s="916"/>
      <c r="BU111" s="916"/>
      <c r="BV111" s="916">
        <v>1551454</v>
      </c>
      <c r="BW111" s="916"/>
      <c r="BX111" s="916"/>
      <c r="BY111" s="916"/>
      <c r="BZ111" s="916"/>
      <c r="CA111" s="916">
        <v>1560896</v>
      </c>
      <c r="CB111" s="916"/>
      <c r="CC111" s="916"/>
      <c r="CD111" s="916"/>
      <c r="CE111" s="916"/>
      <c r="CF111" s="910">
        <v>4.9000000000000004</v>
      </c>
      <c r="CG111" s="911"/>
      <c r="CH111" s="911"/>
      <c r="CI111" s="911"/>
      <c r="CJ111" s="911"/>
      <c r="CK111" s="938"/>
      <c r="CL111" s="939"/>
      <c r="CM111" s="912" t="s">
        <v>453</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448</v>
      </c>
      <c r="DH111" s="916"/>
      <c r="DI111" s="916"/>
      <c r="DJ111" s="916"/>
      <c r="DK111" s="916"/>
      <c r="DL111" s="916" t="s">
        <v>448</v>
      </c>
      <c r="DM111" s="916"/>
      <c r="DN111" s="916"/>
      <c r="DO111" s="916"/>
      <c r="DP111" s="916"/>
      <c r="DQ111" s="916" t="s">
        <v>449</v>
      </c>
      <c r="DR111" s="916"/>
      <c r="DS111" s="916"/>
      <c r="DT111" s="916"/>
      <c r="DU111" s="916"/>
      <c r="DV111" s="917" t="s">
        <v>448</v>
      </c>
      <c r="DW111" s="917"/>
      <c r="DX111" s="917"/>
      <c r="DY111" s="917"/>
      <c r="DZ111" s="918"/>
    </row>
    <row r="112" spans="1:131" s="224" customFormat="1" ht="26.25" customHeight="1" x14ac:dyDescent="0.15">
      <c r="A112" s="942" t="s">
        <v>454</v>
      </c>
      <c r="B112" s="943"/>
      <c r="C112" s="913" t="s">
        <v>455</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48" t="s">
        <v>448</v>
      </c>
      <c r="AB112" s="949"/>
      <c r="AC112" s="949"/>
      <c r="AD112" s="949"/>
      <c r="AE112" s="950"/>
      <c r="AF112" s="951" t="s">
        <v>131</v>
      </c>
      <c r="AG112" s="949"/>
      <c r="AH112" s="949"/>
      <c r="AI112" s="949"/>
      <c r="AJ112" s="950"/>
      <c r="AK112" s="951" t="s">
        <v>448</v>
      </c>
      <c r="AL112" s="949"/>
      <c r="AM112" s="949"/>
      <c r="AN112" s="949"/>
      <c r="AO112" s="950"/>
      <c r="AP112" s="952" t="s">
        <v>448</v>
      </c>
      <c r="AQ112" s="953"/>
      <c r="AR112" s="953"/>
      <c r="AS112" s="953"/>
      <c r="AT112" s="954"/>
      <c r="AU112" s="898"/>
      <c r="AV112" s="899"/>
      <c r="AW112" s="899"/>
      <c r="AX112" s="899"/>
      <c r="AY112" s="899"/>
      <c r="AZ112" s="912" t="s">
        <v>456</v>
      </c>
      <c r="BA112" s="913"/>
      <c r="BB112" s="913"/>
      <c r="BC112" s="913"/>
      <c r="BD112" s="913"/>
      <c r="BE112" s="913"/>
      <c r="BF112" s="913"/>
      <c r="BG112" s="913"/>
      <c r="BH112" s="913"/>
      <c r="BI112" s="913"/>
      <c r="BJ112" s="913"/>
      <c r="BK112" s="913"/>
      <c r="BL112" s="913"/>
      <c r="BM112" s="913"/>
      <c r="BN112" s="913"/>
      <c r="BO112" s="913"/>
      <c r="BP112" s="914"/>
      <c r="BQ112" s="915">
        <v>19162578</v>
      </c>
      <c r="BR112" s="916"/>
      <c r="BS112" s="916"/>
      <c r="BT112" s="916"/>
      <c r="BU112" s="916"/>
      <c r="BV112" s="916">
        <v>22692693</v>
      </c>
      <c r="BW112" s="916"/>
      <c r="BX112" s="916"/>
      <c r="BY112" s="916"/>
      <c r="BZ112" s="916"/>
      <c r="CA112" s="916">
        <v>22865709</v>
      </c>
      <c r="CB112" s="916"/>
      <c r="CC112" s="916"/>
      <c r="CD112" s="916"/>
      <c r="CE112" s="916"/>
      <c r="CF112" s="910">
        <v>72.099999999999994</v>
      </c>
      <c r="CG112" s="911"/>
      <c r="CH112" s="911"/>
      <c r="CI112" s="911"/>
      <c r="CJ112" s="911"/>
      <c r="CK112" s="938"/>
      <c r="CL112" s="939"/>
      <c r="CM112" s="912" t="s">
        <v>457</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448</v>
      </c>
      <c r="DH112" s="916"/>
      <c r="DI112" s="916"/>
      <c r="DJ112" s="916"/>
      <c r="DK112" s="916"/>
      <c r="DL112" s="916" t="s">
        <v>131</v>
      </c>
      <c r="DM112" s="916"/>
      <c r="DN112" s="916"/>
      <c r="DO112" s="916"/>
      <c r="DP112" s="916"/>
      <c r="DQ112" s="916" t="s">
        <v>449</v>
      </c>
      <c r="DR112" s="916"/>
      <c r="DS112" s="916"/>
      <c r="DT112" s="916"/>
      <c r="DU112" s="916"/>
      <c r="DV112" s="917" t="s">
        <v>449</v>
      </c>
      <c r="DW112" s="917"/>
      <c r="DX112" s="917"/>
      <c r="DY112" s="917"/>
      <c r="DZ112" s="918"/>
    </row>
    <row r="113" spans="1:130" s="224" customFormat="1" ht="26.25" customHeight="1" x14ac:dyDescent="0.15">
      <c r="A113" s="944"/>
      <c r="B113" s="945"/>
      <c r="C113" s="913" t="s">
        <v>458</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27">
        <v>1579340</v>
      </c>
      <c r="AB113" s="928"/>
      <c r="AC113" s="928"/>
      <c r="AD113" s="928"/>
      <c r="AE113" s="929"/>
      <c r="AF113" s="930">
        <v>1973871</v>
      </c>
      <c r="AG113" s="928"/>
      <c r="AH113" s="928"/>
      <c r="AI113" s="928"/>
      <c r="AJ113" s="929"/>
      <c r="AK113" s="930">
        <v>1976639</v>
      </c>
      <c r="AL113" s="928"/>
      <c r="AM113" s="928"/>
      <c r="AN113" s="928"/>
      <c r="AO113" s="929"/>
      <c r="AP113" s="931">
        <v>6.2</v>
      </c>
      <c r="AQ113" s="932"/>
      <c r="AR113" s="932"/>
      <c r="AS113" s="932"/>
      <c r="AT113" s="933"/>
      <c r="AU113" s="898"/>
      <c r="AV113" s="899"/>
      <c r="AW113" s="899"/>
      <c r="AX113" s="899"/>
      <c r="AY113" s="899"/>
      <c r="AZ113" s="912" t="s">
        <v>459</v>
      </c>
      <c r="BA113" s="913"/>
      <c r="BB113" s="913"/>
      <c r="BC113" s="913"/>
      <c r="BD113" s="913"/>
      <c r="BE113" s="913"/>
      <c r="BF113" s="913"/>
      <c r="BG113" s="913"/>
      <c r="BH113" s="913"/>
      <c r="BI113" s="913"/>
      <c r="BJ113" s="913"/>
      <c r="BK113" s="913"/>
      <c r="BL113" s="913"/>
      <c r="BM113" s="913"/>
      <c r="BN113" s="913"/>
      <c r="BO113" s="913"/>
      <c r="BP113" s="914"/>
      <c r="BQ113" s="915">
        <v>6253316</v>
      </c>
      <c r="BR113" s="916"/>
      <c r="BS113" s="916"/>
      <c r="BT113" s="916"/>
      <c r="BU113" s="916"/>
      <c r="BV113" s="916">
        <v>312395</v>
      </c>
      <c r="BW113" s="916"/>
      <c r="BX113" s="916"/>
      <c r="BY113" s="916"/>
      <c r="BZ113" s="916"/>
      <c r="CA113" s="916">
        <v>252370</v>
      </c>
      <c r="CB113" s="916"/>
      <c r="CC113" s="916"/>
      <c r="CD113" s="916"/>
      <c r="CE113" s="916"/>
      <c r="CF113" s="910">
        <v>0.8</v>
      </c>
      <c r="CG113" s="911"/>
      <c r="CH113" s="911"/>
      <c r="CI113" s="911"/>
      <c r="CJ113" s="911"/>
      <c r="CK113" s="938"/>
      <c r="CL113" s="939"/>
      <c r="CM113" s="912" t="s">
        <v>460</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48" t="s">
        <v>448</v>
      </c>
      <c r="DH113" s="949"/>
      <c r="DI113" s="949"/>
      <c r="DJ113" s="949"/>
      <c r="DK113" s="950"/>
      <c r="DL113" s="951" t="s">
        <v>448</v>
      </c>
      <c r="DM113" s="949"/>
      <c r="DN113" s="949"/>
      <c r="DO113" s="949"/>
      <c r="DP113" s="950"/>
      <c r="DQ113" s="951" t="s">
        <v>448</v>
      </c>
      <c r="DR113" s="949"/>
      <c r="DS113" s="949"/>
      <c r="DT113" s="949"/>
      <c r="DU113" s="950"/>
      <c r="DV113" s="952" t="s">
        <v>449</v>
      </c>
      <c r="DW113" s="953"/>
      <c r="DX113" s="953"/>
      <c r="DY113" s="953"/>
      <c r="DZ113" s="954"/>
    </row>
    <row r="114" spans="1:130" s="224" customFormat="1" ht="26.25" customHeight="1" x14ac:dyDescent="0.15">
      <c r="A114" s="944"/>
      <c r="B114" s="945"/>
      <c r="C114" s="913" t="s">
        <v>461</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48">
        <v>513310</v>
      </c>
      <c r="AB114" s="949"/>
      <c r="AC114" s="949"/>
      <c r="AD114" s="949"/>
      <c r="AE114" s="950"/>
      <c r="AF114" s="951">
        <v>85006</v>
      </c>
      <c r="AG114" s="949"/>
      <c r="AH114" s="949"/>
      <c r="AI114" s="949"/>
      <c r="AJ114" s="950"/>
      <c r="AK114" s="951">
        <v>113463</v>
      </c>
      <c r="AL114" s="949"/>
      <c r="AM114" s="949"/>
      <c r="AN114" s="949"/>
      <c r="AO114" s="950"/>
      <c r="AP114" s="952">
        <v>0.4</v>
      </c>
      <c r="AQ114" s="953"/>
      <c r="AR114" s="953"/>
      <c r="AS114" s="953"/>
      <c r="AT114" s="954"/>
      <c r="AU114" s="898"/>
      <c r="AV114" s="899"/>
      <c r="AW114" s="899"/>
      <c r="AX114" s="899"/>
      <c r="AY114" s="899"/>
      <c r="AZ114" s="912" t="s">
        <v>462</v>
      </c>
      <c r="BA114" s="913"/>
      <c r="BB114" s="913"/>
      <c r="BC114" s="913"/>
      <c r="BD114" s="913"/>
      <c r="BE114" s="913"/>
      <c r="BF114" s="913"/>
      <c r="BG114" s="913"/>
      <c r="BH114" s="913"/>
      <c r="BI114" s="913"/>
      <c r="BJ114" s="913"/>
      <c r="BK114" s="913"/>
      <c r="BL114" s="913"/>
      <c r="BM114" s="913"/>
      <c r="BN114" s="913"/>
      <c r="BO114" s="913"/>
      <c r="BP114" s="914"/>
      <c r="BQ114" s="915">
        <v>11224635</v>
      </c>
      <c r="BR114" s="916"/>
      <c r="BS114" s="916"/>
      <c r="BT114" s="916"/>
      <c r="BU114" s="916"/>
      <c r="BV114" s="916">
        <v>11243104</v>
      </c>
      <c r="BW114" s="916"/>
      <c r="BX114" s="916"/>
      <c r="BY114" s="916"/>
      <c r="BZ114" s="916"/>
      <c r="CA114" s="916">
        <v>11003814</v>
      </c>
      <c r="CB114" s="916"/>
      <c r="CC114" s="916"/>
      <c r="CD114" s="916"/>
      <c r="CE114" s="916"/>
      <c r="CF114" s="910">
        <v>34.700000000000003</v>
      </c>
      <c r="CG114" s="911"/>
      <c r="CH114" s="911"/>
      <c r="CI114" s="911"/>
      <c r="CJ114" s="911"/>
      <c r="CK114" s="938"/>
      <c r="CL114" s="939"/>
      <c r="CM114" s="912" t="s">
        <v>463</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48" t="s">
        <v>448</v>
      </c>
      <c r="DH114" s="949"/>
      <c r="DI114" s="949"/>
      <c r="DJ114" s="949"/>
      <c r="DK114" s="950"/>
      <c r="DL114" s="951" t="s">
        <v>451</v>
      </c>
      <c r="DM114" s="949"/>
      <c r="DN114" s="949"/>
      <c r="DO114" s="949"/>
      <c r="DP114" s="950"/>
      <c r="DQ114" s="951" t="s">
        <v>448</v>
      </c>
      <c r="DR114" s="949"/>
      <c r="DS114" s="949"/>
      <c r="DT114" s="949"/>
      <c r="DU114" s="950"/>
      <c r="DV114" s="952" t="s">
        <v>448</v>
      </c>
      <c r="DW114" s="953"/>
      <c r="DX114" s="953"/>
      <c r="DY114" s="953"/>
      <c r="DZ114" s="954"/>
    </row>
    <row r="115" spans="1:130" s="224" customFormat="1" ht="26.25" customHeight="1" x14ac:dyDescent="0.15">
      <c r="A115" s="944"/>
      <c r="B115" s="945"/>
      <c r="C115" s="913" t="s">
        <v>464</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27">
        <v>301</v>
      </c>
      <c r="AB115" s="928"/>
      <c r="AC115" s="928"/>
      <c r="AD115" s="928"/>
      <c r="AE115" s="929"/>
      <c r="AF115" s="930">
        <v>29382</v>
      </c>
      <c r="AG115" s="928"/>
      <c r="AH115" s="928"/>
      <c r="AI115" s="928"/>
      <c r="AJ115" s="929"/>
      <c r="AK115" s="930">
        <v>184</v>
      </c>
      <c r="AL115" s="928"/>
      <c r="AM115" s="928"/>
      <c r="AN115" s="928"/>
      <c r="AO115" s="929"/>
      <c r="AP115" s="931">
        <v>0</v>
      </c>
      <c r="AQ115" s="932"/>
      <c r="AR115" s="932"/>
      <c r="AS115" s="932"/>
      <c r="AT115" s="933"/>
      <c r="AU115" s="898"/>
      <c r="AV115" s="899"/>
      <c r="AW115" s="899"/>
      <c r="AX115" s="899"/>
      <c r="AY115" s="899"/>
      <c r="AZ115" s="912" t="s">
        <v>465</v>
      </c>
      <c r="BA115" s="913"/>
      <c r="BB115" s="913"/>
      <c r="BC115" s="913"/>
      <c r="BD115" s="913"/>
      <c r="BE115" s="913"/>
      <c r="BF115" s="913"/>
      <c r="BG115" s="913"/>
      <c r="BH115" s="913"/>
      <c r="BI115" s="913"/>
      <c r="BJ115" s="913"/>
      <c r="BK115" s="913"/>
      <c r="BL115" s="913"/>
      <c r="BM115" s="913"/>
      <c r="BN115" s="913"/>
      <c r="BO115" s="913"/>
      <c r="BP115" s="914"/>
      <c r="BQ115" s="915" t="s">
        <v>466</v>
      </c>
      <c r="BR115" s="916"/>
      <c r="BS115" s="916"/>
      <c r="BT115" s="916"/>
      <c r="BU115" s="916"/>
      <c r="BV115" s="916" t="s">
        <v>448</v>
      </c>
      <c r="BW115" s="916"/>
      <c r="BX115" s="916"/>
      <c r="BY115" s="916"/>
      <c r="BZ115" s="916"/>
      <c r="CA115" s="916" t="s">
        <v>448</v>
      </c>
      <c r="CB115" s="916"/>
      <c r="CC115" s="916"/>
      <c r="CD115" s="916"/>
      <c r="CE115" s="916"/>
      <c r="CF115" s="910" t="s">
        <v>448</v>
      </c>
      <c r="CG115" s="911"/>
      <c r="CH115" s="911"/>
      <c r="CI115" s="911"/>
      <c r="CJ115" s="911"/>
      <c r="CK115" s="938"/>
      <c r="CL115" s="939"/>
      <c r="CM115" s="912" t="s">
        <v>467</v>
      </c>
      <c r="CN115" s="913"/>
      <c r="CO115" s="913"/>
      <c r="CP115" s="913"/>
      <c r="CQ115" s="913"/>
      <c r="CR115" s="913"/>
      <c r="CS115" s="913"/>
      <c r="CT115" s="913"/>
      <c r="CU115" s="913"/>
      <c r="CV115" s="913"/>
      <c r="CW115" s="913"/>
      <c r="CX115" s="913"/>
      <c r="CY115" s="913"/>
      <c r="CZ115" s="913"/>
      <c r="DA115" s="913"/>
      <c r="DB115" s="913"/>
      <c r="DC115" s="913"/>
      <c r="DD115" s="913"/>
      <c r="DE115" s="913"/>
      <c r="DF115" s="914"/>
      <c r="DG115" s="948" t="s">
        <v>131</v>
      </c>
      <c r="DH115" s="949"/>
      <c r="DI115" s="949"/>
      <c r="DJ115" s="949"/>
      <c r="DK115" s="950"/>
      <c r="DL115" s="951" t="s">
        <v>131</v>
      </c>
      <c r="DM115" s="949"/>
      <c r="DN115" s="949"/>
      <c r="DO115" s="949"/>
      <c r="DP115" s="950"/>
      <c r="DQ115" s="951" t="s">
        <v>451</v>
      </c>
      <c r="DR115" s="949"/>
      <c r="DS115" s="949"/>
      <c r="DT115" s="949"/>
      <c r="DU115" s="950"/>
      <c r="DV115" s="952" t="s">
        <v>451</v>
      </c>
      <c r="DW115" s="953"/>
      <c r="DX115" s="953"/>
      <c r="DY115" s="953"/>
      <c r="DZ115" s="954"/>
    </row>
    <row r="116" spans="1:130" s="224" customFormat="1" ht="26.25" customHeight="1" x14ac:dyDescent="0.15">
      <c r="A116" s="946"/>
      <c r="B116" s="947"/>
      <c r="C116" s="955" t="s">
        <v>468</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t="s">
        <v>449</v>
      </c>
      <c r="AB116" s="949"/>
      <c r="AC116" s="949"/>
      <c r="AD116" s="949"/>
      <c r="AE116" s="950"/>
      <c r="AF116" s="951" t="s">
        <v>448</v>
      </c>
      <c r="AG116" s="949"/>
      <c r="AH116" s="949"/>
      <c r="AI116" s="949"/>
      <c r="AJ116" s="950"/>
      <c r="AK116" s="951">
        <v>315</v>
      </c>
      <c r="AL116" s="949"/>
      <c r="AM116" s="949"/>
      <c r="AN116" s="949"/>
      <c r="AO116" s="950"/>
      <c r="AP116" s="952">
        <v>0</v>
      </c>
      <c r="AQ116" s="953"/>
      <c r="AR116" s="953"/>
      <c r="AS116" s="953"/>
      <c r="AT116" s="954"/>
      <c r="AU116" s="898"/>
      <c r="AV116" s="899"/>
      <c r="AW116" s="899"/>
      <c r="AX116" s="899"/>
      <c r="AY116" s="899"/>
      <c r="AZ116" s="957" t="s">
        <v>469</v>
      </c>
      <c r="BA116" s="958"/>
      <c r="BB116" s="958"/>
      <c r="BC116" s="958"/>
      <c r="BD116" s="958"/>
      <c r="BE116" s="958"/>
      <c r="BF116" s="958"/>
      <c r="BG116" s="958"/>
      <c r="BH116" s="958"/>
      <c r="BI116" s="958"/>
      <c r="BJ116" s="958"/>
      <c r="BK116" s="958"/>
      <c r="BL116" s="958"/>
      <c r="BM116" s="958"/>
      <c r="BN116" s="958"/>
      <c r="BO116" s="958"/>
      <c r="BP116" s="959"/>
      <c r="BQ116" s="915" t="s">
        <v>448</v>
      </c>
      <c r="BR116" s="916"/>
      <c r="BS116" s="916"/>
      <c r="BT116" s="916"/>
      <c r="BU116" s="916"/>
      <c r="BV116" s="916" t="s">
        <v>466</v>
      </c>
      <c r="BW116" s="916"/>
      <c r="BX116" s="916"/>
      <c r="BY116" s="916"/>
      <c r="BZ116" s="916"/>
      <c r="CA116" s="916" t="s">
        <v>448</v>
      </c>
      <c r="CB116" s="916"/>
      <c r="CC116" s="916"/>
      <c r="CD116" s="916"/>
      <c r="CE116" s="916"/>
      <c r="CF116" s="910" t="s">
        <v>449</v>
      </c>
      <c r="CG116" s="911"/>
      <c r="CH116" s="911"/>
      <c r="CI116" s="911"/>
      <c r="CJ116" s="911"/>
      <c r="CK116" s="938"/>
      <c r="CL116" s="939"/>
      <c r="CM116" s="912" t="s">
        <v>470</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48" t="s">
        <v>466</v>
      </c>
      <c r="DH116" s="949"/>
      <c r="DI116" s="949"/>
      <c r="DJ116" s="949"/>
      <c r="DK116" s="950"/>
      <c r="DL116" s="951" t="s">
        <v>451</v>
      </c>
      <c r="DM116" s="949"/>
      <c r="DN116" s="949"/>
      <c r="DO116" s="949"/>
      <c r="DP116" s="950"/>
      <c r="DQ116" s="951" t="s">
        <v>449</v>
      </c>
      <c r="DR116" s="949"/>
      <c r="DS116" s="949"/>
      <c r="DT116" s="949"/>
      <c r="DU116" s="950"/>
      <c r="DV116" s="952" t="s">
        <v>466</v>
      </c>
      <c r="DW116" s="953"/>
      <c r="DX116" s="953"/>
      <c r="DY116" s="953"/>
      <c r="DZ116" s="954"/>
    </row>
    <row r="117" spans="1:130" s="224" customFormat="1" ht="26.25" customHeight="1" x14ac:dyDescent="0.15">
      <c r="A117" s="90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7" t="s">
        <v>471</v>
      </c>
      <c r="Z117" s="884"/>
      <c r="AA117" s="968">
        <v>8134043</v>
      </c>
      <c r="AB117" s="969"/>
      <c r="AC117" s="969"/>
      <c r="AD117" s="969"/>
      <c r="AE117" s="970"/>
      <c r="AF117" s="971">
        <v>7991201</v>
      </c>
      <c r="AG117" s="969"/>
      <c r="AH117" s="969"/>
      <c r="AI117" s="969"/>
      <c r="AJ117" s="970"/>
      <c r="AK117" s="971">
        <v>7881387</v>
      </c>
      <c r="AL117" s="969"/>
      <c r="AM117" s="969"/>
      <c r="AN117" s="969"/>
      <c r="AO117" s="970"/>
      <c r="AP117" s="972"/>
      <c r="AQ117" s="973"/>
      <c r="AR117" s="973"/>
      <c r="AS117" s="973"/>
      <c r="AT117" s="974"/>
      <c r="AU117" s="898"/>
      <c r="AV117" s="899"/>
      <c r="AW117" s="899"/>
      <c r="AX117" s="899"/>
      <c r="AY117" s="899"/>
      <c r="AZ117" s="964" t="s">
        <v>472</v>
      </c>
      <c r="BA117" s="965"/>
      <c r="BB117" s="965"/>
      <c r="BC117" s="965"/>
      <c r="BD117" s="965"/>
      <c r="BE117" s="965"/>
      <c r="BF117" s="965"/>
      <c r="BG117" s="965"/>
      <c r="BH117" s="965"/>
      <c r="BI117" s="965"/>
      <c r="BJ117" s="965"/>
      <c r="BK117" s="965"/>
      <c r="BL117" s="965"/>
      <c r="BM117" s="965"/>
      <c r="BN117" s="965"/>
      <c r="BO117" s="965"/>
      <c r="BP117" s="966"/>
      <c r="BQ117" s="915" t="s">
        <v>131</v>
      </c>
      <c r="BR117" s="916"/>
      <c r="BS117" s="916"/>
      <c r="BT117" s="916"/>
      <c r="BU117" s="916"/>
      <c r="BV117" s="916" t="s">
        <v>131</v>
      </c>
      <c r="BW117" s="916"/>
      <c r="BX117" s="916"/>
      <c r="BY117" s="916"/>
      <c r="BZ117" s="916"/>
      <c r="CA117" s="916" t="s">
        <v>448</v>
      </c>
      <c r="CB117" s="916"/>
      <c r="CC117" s="916"/>
      <c r="CD117" s="916"/>
      <c r="CE117" s="916"/>
      <c r="CF117" s="910" t="s">
        <v>449</v>
      </c>
      <c r="CG117" s="911"/>
      <c r="CH117" s="911"/>
      <c r="CI117" s="911"/>
      <c r="CJ117" s="911"/>
      <c r="CK117" s="938"/>
      <c r="CL117" s="939"/>
      <c r="CM117" s="912" t="s">
        <v>473</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48" t="s">
        <v>131</v>
      </c>
      <c r="DH117" s="949"/>
      <c r="DI117" s="949"/>
      <c r="DJ117" s="949"/>
      <c r="DK117" s="950"/>
      <c r="DL117" s="951" t="s">
        <v>449</v>
      </c>
      <c r="DM117" s="949"/>
      <c r="DN117" s="949"/>
      <c r="DO117" s="949"/>
      <c r="DP117" s="950"/>
      <c r="DQ117" s="951" t="s">
        <v>466</v>
      </c>
      <c r="DR117" s="949"/>
      <c r="DS117" s="949"/>
      <c r="DT117" s="949"/>
      <c r="DU117" s="950"/>
      <c r="DV117" s="952" t="s">
        <v>449</v>
      </c>
      <c r="DW117" s="953"/>
      <c r="DX117" s="953"/>
      <c r="DY117" s="953"/>
      <c r="DZ117" s="954"/>
    </row>
    <row r="118" spans="1:130" s="224" customFormat="1" ht="26.25" customHeight="1" x14ac:dyDescent="0.15">
      <c r="A118" s="902" t="s">
        <v>443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440</v>
      </c>
      <c r="AB118" s="883"/>
      <c r="AC118" s="883"/>
      <c r="AD118" s="883"/>
      <c r="AE118" s="884"/>
      <c r="AF118" s="882" t="s">
        <v>441</v>
      </c>
      <c r="AG118" s="883"/>
      <c r="AH118" s="883"/>
      <c r="AI118" s="883"/>
      <c r="AJ118" s="884"/>
      <c r="AK118" s="882" t="s">
        <v>312</v>
      </c>
      <c r="AL118" s="883"/>
      <c r="AM118" s="883"/>
      <c r="AN118" s="883"/>
      <c r="AO118" s="884"/>
      <c r="AP118" s="960" t="s">
        <v>442</v>
      </c>
      <c r="AQ118" s="961"/>
      <c r="AR118" s="961"/>
      <c r="AS118" s="961"/>
      <c r="AT118" s="962"/>
      <c r="AU118" s="898"/>
      <c r="AV118" s="899"/>
      <c r="AW118" s="899"/>
      <c r="AX118" s="899"/>
      <c r="AY118" s="899"/>
      <c r="AZ118" s="963" t="s">
        <v>474</v>
      </c>
      <c r="BA118" s="955"/>
      <c r="BB118" s="955"/>
      <c r="BC118" s="955"/>
      <c r="BD118" s="955"/>
      <c r="BE118" s="955"/>
      <c r="BF118" s="955"/>
      <c r="BG118" s="955"/>
      <c r="BH118" s="955"/>
      <c r="BI118" s="955"/>
      <c r="BJ118" s="955"/>
      <c r="BK118" s="955"/>
      <c r="BL118" s="955"/>
      <c r="BM118" s="955"/>
      <c r="BN118" s="955"/>
      <c r="BO118" s="955"/>
      <c r="BP118" s="956"/>
      <c r="BQ118" s="989" t="s">
        <v>466</v>
      </c>
      <c r="BR118" s="990"/>
      <c r="BS118" s="990"/>
      <c r="BT118" s="990"/>
      <c r="BU118" s="990"/>
      <c r="BV118" s="990" t="s">
        <v>131</v>
      </c>
      <c r="BW118" s="990"/>
      <c r="BX118" s="990"/>
      <c r="BY118" s="990"/>
      <c r="BZ118" s="990"/>
      <c r="CA118" s="990" t="s">
        <v>448</v>
      </c>
      <c r="CB118" s="990"/>
      <c r="CC118" s="990"/>
      <c r="CD118" s="990"/>
      <c r="CE118" s="990"/>
      <c r="CF118" s="910" t="s">
        <v>448</v>
      </c>
      <c r="CG118" s="911"/>
      <c r="CH118" s="911"/>
      <c r="CI118" s="911"/>
      <c r="CJ118" s="911"/>
      <c r="CK118" s="938"/>
      <c r="CL118" s="939"/>
      <c r="CM118" s="912" t="s">
        <v>475</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48" t="s">
        <v>449</v>
      </c>
      <c r="DH118" s="949"/>
      <c r="DI118" s="949"/>
      <c r="DJ118" s="949"/>
      <c r="DK118" s="950"/>
      <c r="DL118" s="951" t="s">
        <v>131</v>
      </c>
      <c r="DM118" s="949"/>
      <c r="DN118" s="949"/>
      <c r="DO118" s="949"/>
      <c r="DP118" s="950"/>
      <c r="DQ118" s="951" t="s">
        <v>466</v>
      </c>
      <c r="DR118" s="949"/>
      <c r="DS118" s="949"/>
      <c r="DT118" s="949"/>
      <c r="DU118" s="950"/>
      <c r="DV118" s="952" t="s">
        <v>448</v>
      </c>
      <c r="DW118" s="953"/>
      <c r="DX118" s="953"/>
      <c r="DY118" s="953"/>
      <c r="DZ118" s="954"/>
    </row>
    <row r="119" spans="1:130" s="224" customFormat="1" ht="26.25" customHeight="1" x14ac:dyDescent="0.15">
      <c r="A119" s="1046" t="s">
        <v>446</v>
      </c>
      <c r="B119" s="937"/>
      <c r="C119" s="919" t="s">
        <v>447</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89" t="s">
        <v>131</v>
      </c>
      <c r="AB119" s="890"/>
      <c r="AC119" s="890"/>
      <c r="AD119" s="890"/>
      <c r="AE119" s="891"/>
      <c r="AF119" s="892" t="s">
        <v>449</v>
      </c>
      <c r="AG119" s="890"/>
      <c r="AH119" s="890"/>
      <c r="AI119" s="890"/>
      <c r="AJ119" s="891"/>
      <c r="AK119" s="892" t="s">
        <v>449</v>
      </c>
      <c r="AL119" s="890"/>
      <c r="AM119" s="890"/>
      <c r="AN119" s="890"/>
      <c r="AO119" s="891"/>
      <c r="AP119" s="893" t="s">
        <v>131</v>
      </c>
      <c r="AQ119" s="894"/>
      <c r="AR119" s="894"/>
      <c r="AS119" s="894"/>
      <c r="AT119" s="895"/>
      <c r="AU119" s="900"/>
      <c r="AV119" s="901"/>
      <c r="AW119" s="901"/>
      <c r="AX119" s="901"/>
      <c r="AY119" s="901"/>
      <c r="AZ119" s="245" t="s">
        <v>193</v>
      </c>
      <c r="BA119" s="245"/>
      <c r="BB119" s="245"/>
      <c r="BC119" s="245"/>
      <c r="BD119" s="245"/>
      <c r="BE119" s="245"/>
      <c r="BF119" s="245"/>
      <c r="BG119" s="245"/>
      <c r="BH119" s="245"/>
      <c r="BI119" s="245"/>
      <c r="BJ119" s="245"/>
      <c r="BK119" s="245"/>
      <c r="BL119" s="245"/>
      <c r="BM119" s="245"/>
      <c r="BN119" s="245"/>
      <c r="BO119" s="967" t="s">
        <v>476</v>
      </c>
      <c r="BP119" s="995"/>
      <c r="BQ119" s="989">
        <v>104127599</v>
      </c>
      <c r="BR119" s="990"/>
      <c r="BS119" s="990"/>
      <c r="BT119" s="990"/>
      <c r="BU119" s="990"/>
      <c r="BV119" s="990">
        <v>104849148</v>
      </c>
      <c r="BW119" s="990"/>
      <c r="BX119" s="990"/>
      <c r="BY119" s="990"/>
      <c r="BZ119" s="990"/>
      <c r="CA119" s="990">
        <v>101933084</v>
      </c>
      <c r="CB119" s="990"/>
      <c r="CC119" s="990"/>
      <c r="CD119" s="990"/>
      <c r="CE119" s="990"/>
      <c r="CF119" s="991"/>
      <c r="CG119" s="992"/>
      <c r="CH119" s="992"/>
      <c r="CI119" s="992"/>
      <c r="CJ119" s="993"/>
      <c r="CK119" s="940"/>
      <c r="CL119" s="941"/>
      <c r="CM119" s="963" t="s">
        <v>477</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94">
        <v>1546799</v>
      </c>
      <c r="DH119" s="976"/>
      <c r="DI119" s="976"/>
      <c r="DJ119" s="976"/>
      <c r="DK119" s="977"/>
      <c r="DL119" s="975">
        <v>1551454</v>
      </c>
      <c r="DM119" s="976"/>
      <c r="DN119" s="976"/>
      <c r="DO119" s="976"/>
      <c r="DP119" s="977"/>
      <c r="DQ119" s="975">
        <v>1560896</v>
      </c>
      <c r="DR119" s="976"/>
      <c r="DS119" s="976"/>
      <c r="DT119" s="976"/>
      <c r="DU119" s="977"/>
      <c r="DV119" s="978">
        <v>4.9000000000000004</v>
      </c>
      <c r="DW119" s="979"/>
      <c r="DX119" s="979"/>
      <c r="DY119" s="979"/>
      <c r="DZ119" s="980"/>
    </row>
    <row r="120" spans="1:130" s="224" customFormat="1" ht="26.25" customHeight="1" x14ac:dyDescent="0.15">
      <c r="A120" s="1047"/>
      <c r="B120" s="939"/>
      <c r="C120" s="912" t="s">
        <v>453</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48" t="s">
        <v>448</v>
      </c>
      <c r="AB120" s="949"/>
      <c r="AC120" s="949"/>
      <c r="AD120" s="949"/>
      <c r="AE120" s="950"/>
      <c r="AF120" s="951" t="s">
        <v>466</v>
      </c>
      <c r="AG120" s="949"/>
      <c r="AH120" s="949"/>
      <c r="AI120" s="949"/>
      <c r="AJ120" s="950"/>
      <c r="AK120" s="951" t="s">
        <v>466</v>
      </c>
      <c r="AL120" s="949"/>
      <c r="AM120" s="949"/>
      <c r="AN120" s="949"/>
      <c r="AO120" s="950"/>
      <c r="AP120" s="952" t="s">
        <v>131</v>
      </c>
      <c r="AQ120" s="953"/>
      <c r="AR120" s="953"/>
      <c r="AS120" s="953"/>
      <c r="AT120" s="954"/>
      <c r="AU120" s="981" t="s">
        <v>478</v>
      </c>
      <c r="AV120" s="982"/>
      <c r="AW120" s="982"/>
      <c r="AX120" s="982"/>
      <c r="AY120" s="983"/>
      <c r="AZ120" s="919" t="s">
        <v>479</v>
      </c>
      <c r="BA120" s="887"/>
      <c r="BB120" s="887"/>
      <c r="BC120" s="887"/>
      <c r="BD120" s="887"/>
      <c r="BE120" s="887"/>
      <c r="BF120" s="887"/>
      <c r="BG120" s="887"/>
      <c r="BH120" s="887"/>
      <c r="BI120" s="887"/>
      <c r="BJ120" s="887"/>
      <c r="BK120" s="887"/>
      <c r="BL120" s="887"/>
      <c r="BM120" s="887"/>
      <c r="BN120" s="887"/>
      <c r="BO120" s="887"/>
      <c r="BP120" s="888"/>
      <c r="BQ120" s="920">
        <v>12729068</v>
      </c>
      <c r="BR120" s="921"/>
      <c r="BS120" s="921"/>
      <c r="BT120" s="921"/>
      <c r="BU120" s="921"/>
      <c r="BV120" s="921">
        <v>13829675</v>
      </c>
      <c r="BW120" s="921"/>
      <c r="BX120" s="921"/>
      <c r="BY120" s="921"/>
      <c r="BZ120" s="921"/>
      <c r="CA120" s="921">
        <v>13709902</v>
      </c>
      <c r="CB120" s="921"/>
      <c r="CC120" s="921"/>
      <c r="CD120" s="921"/>
      <c r="CE120" s="921"/>
      <c r="CF120" s="934">
        <v>43.2</v>
      </c>
      <c r="CG120" s="935"/>
      <c r="CH120" s="935"/>
      <c r="CI120" s="935"/>
      <c r="CJ120" s="935"/>
      <c r="CK120" s="996" t="s">
        <v>480</v>
      </c>
      <c r="CL120" s="997"/>
      <c r="CM120" s="997"/>
      <c r="CN120" s="997"/>
      <c r="CO120" s="998"/>
      <c r="CP120" s="1004" t="s">
        <v>481</v>
      </c>
      <c r="CQ120" s="1005"/>
      <c r="CR120" s="1005"/>
      <c r="CS120" s="1005"/>
      <c r="CT120" s="1005"/>
      <c r="CU120" s="1005"/>
      <c r="CV120" s="1005"/>
      <c r="CW120" s="1005"/>
      <c r="CX120" s="1005"/>
      <c r="CY120" s="1005"/>
      <c r="CZ120" s="1005"/>
      <c r="DA120" s="1005"/>
      <c r="DB120" s="1005"/>
      <c r="DC120" s="1005"/>
      <c r="DD120" s="1005"/>
      <c r="DE120" s="1005"/>
      <c r="DF120" s="1006"/>
      <c r="DG120" s="920">
        <v>17656611</v>
      </c>
      <c r="DH120" s="921"/>
      <c r="DI120" s="921"/>
      <c r="DJ120" s="921"/>
      <c r="DK120" s="921"/>
      <c r="DL120" s="921">
        <v>21319189</v>
      </c>
      <c r="DM120" s="921"/>
      <c r="DN120" s="921"/>
      <c r="DO120" s="921"/>
      <c r="DP120" s="921"/>
      <c r="DQ120" s="921">
        <v>21594144</v>
      </c>
      <c r="DR120" s="921"/>
      <c r="DS120" s="921"/>
      <c r="DT120" s="921"/>
      <c r="DU120" s="921"/>
      <c r="DV120" s="922">
        <v>68.099999999999994</v>
      </c>
      <c r="DW120" s="922"/>
      <c r="DX120" s="922"/>
      <c r="DY120" s="922"/>
      <c r="DZ120" s="923"/>
    </row>
    <row r="121" spans="1:130" s="224" customFormat="1" ht="26.25" customHeight="1" x14ac:dyDescent="0.15">
      <c r="A121" s="1047"/>
      <c r="B121" s="939"/>
      <c r="C121" s="964" t="s">
        <v>482</v>
      </c>
      <c r="D121" s="965"/>
      <c r="E121" s="965"/>
      <c r="F121" s="965"/>
      <c r="G121" s="965"/>
      <c r="H121" s="965"/>
      <c r="I121" s="965"/>
      <c r="J121" s="965"/>
      <c r="K121" s="965"/>
      <c r="L121" s="965"/>
      <c r="M121" s="965"/>
      <c r="N121" s="965"/>
      <c r="O121" s="965"/>
      <c r="P121" s="965"/>
      <c r="Q121" s="965"/>
      <c r="R121" s="965"/>
      <c r="S121" s="965"/>
      <c r="T121" s="965"/>
      <c r="U121" s="965"/>
      <c r="V121" s="965"/>
      <c r="W121" s="965"/>
      <c r="X121" s="965"/>
      <c r="Y121" s="965"/>
      <c r="Z121" s="966"/>
      <c r="AA121" s="948" t="s">
        <v>466</v>
      </c>
      <c r="AB121" s="949"/>
      <c r="AC121" s="949"/>
      <c r="AD121" s="949"/>
      <c r="AE121" s="950"/>
      <c r="AF121" s="951" t="s">
        <v>131</v>
      </c>
      <c r="AG121" s="949"/>
      <c r="AH121" s="949"/>
      <c r="AI121" s="949"/>
      <c r="AJ121" s="950"/>
      <c r="AK121" s="951" t="s">
        <v>448</v>
      </c>
      <c r="AL121" s="949"/>
      <c r="AM121" s="949"/>
      <c r="AN121" s="949"/>
      <c r="AO121" s="950"/>
      <c r="AP121" s="952" t="s">
        <v>451</v>
      </c>
      <c r="AQ121" s="953"/>
      <c r="AR121" s="953"/>
      <c r="AS121" s="953"/>
      <c r="AT121" s="954"/>
      <c r="AU121" s="984"/>
      <c r="AV121" s="985"/>
      <c r="AW121" s="985"/>
      <c r="AX121" s="985"/>
      <c r="AY121" s="986"/>
      <c r="AZ121" s="912" t="s">
        <v>483</v>
      </c>
      <c r="BA121" s="913"/>
      <c r="BB121" s="913"/>
      <c r="BC121" s="913"/>
      <c r="BD121" s="913"/>
      <c r="BE121" s="913"/>
      <c r="BF121" s="913"/>
      <c r="BG121" s="913"/>
      <c r="BH121" s="913"/>
      <c r="BI121" s="913"/>
      <c r="BJ121" s="913"/>
      <c r="BK121" s="913"/>
      <c r="BL121" s="913"/>
      <c r="BM121" s="913"/>
      <c r="BN121" s="913"/>
      <c r="BO121" s="913"/>
      <c r="BP121" s="914"/>
      <c r="BQ121" s="915">
        <v>21637078</v>
      </c>
      <c r="BR121" s="916"/>
      <c r="BS121" s="916"/>
      <c r="BT121" s="916"/>
      <c r="BU121" s="916"/>
      <c r="BV121" s="916">
        <v>20540092</v>
      </c>
      <c r="BW121" s="916"/>
      <c r="BX121" s="916"/>
      <c r="BY121" s="916"/>
      <c r="BZ121" s="916"/>
      <c r="CA121" s="916">
        <v>20661316</v>
      </c>
      <c r="CB121" s="916"/>
      <c r="CC121" s="916"/>
      <c r="CD121" s="916"/>
      <c r="CE121" s="916"/>
      <c r="CF121" s="910">
        <v>65.099999999999994</v>
      </c>
      <c r="CG121" s="911"/>
      <c r="CH121" s="911"/>
      <c r="CI121" s="911"/>
      <c r="CJ121" s="911"/>
      <c r="CK121" s="999"/>
      <c r="CL121" s="1000"/>
      <c r="CM121" s="1000"/>
      <c r="CN121" s="1000"/>
      <c r="CO121" s="1001"/>
      <c r="CP121" s="1009" t="s">
        <v>416</v>
      </c>
      <c r="CQ121" s="1010"/>
      <c r="CR121" s="1010"/>
      <c r="CS121" s="1010"/>
      <c r="CT121" s="1010"/>
      <c r="CU121" s="1010"/>
      <c r="CV121" s="1010"/>
      <c r="CW121" s="1010"/>
      <c r="CX121" s="1010"/>
      <c r="CY121" s="1010"/>
      <c r="CZ121" s="1010"/>
      <c r="DA121" s="1010"/>
      <c r="DB121" s="1010"/>
      <c r="DC121" s="1010"/>
      <c r="DD121" s="1010"/>
      <c r="DE121" s="1010"/>
      <c r="DF121" s="1011"/>
      <c r="DG121" s="915">
        <v>1382849</v>
      </c>
      <c r="DH121" s="916"/>
      <c r="DI121" s="916"/>
      <c r="DJ121" s="916"/>
      <c r="DK121" s="916"/>
      <c r="DL121" s="916">
        <v>1249058</v>
      </c>
      <c r="DM121" s="916"/>
      <c r="DN121" s="916"/>
      <c r="DO121" s="916"/>
      <c r="DP121" s="916"/>
      <c r="DQ121" s="916">
        <v>1136296</v>
      </c>
      <c r="DR121" s="916"/>
      <c r="DS121" s="916"/>
      <c r="DT121" s="916"/>
      <c r="DU121" s="916"/>
      <c r="DV121" s="917">
        <v>3.6</v>
      </c>
      <c r="DW121" s="917"/>
      <c r="DX121" s="917"/>
      <c r="DY121" s="917"/>
      <c r="DZ121" s="918"/>
    </row>
    <row r="122" spans="1:130" s="224" customFormat="1" ht="26.25" customHeight="1" x14ac:dyDescent="0.15">
      <c r="A122" s="1047"/>
      <c r="B122" s="939"/>
      <c r="C122" s="912" t="s">
        <v>463</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48" t="s">
        <v>131</v>
      </c>
      <c r="AB122" s="949"/>
      <c r="AC122" s="949"/>
      <c r="AD122" s="949"/>
      <c r="AE122" s="950"/>
      <c r="AF122" s="951" t="s">
        <v>131</v>
      </c>
      <c r="AG122" s="949"/>
      <c r="AH122" s="949"/>
      <c r="AI122" s="949"/>
      <c r="AJ122" s="950"/>
      <c r="AK122" s="951" t="s">
        <v>451</v>
      </c>
      <c r="AL122" s="949"/>
      <c r="AM122" s="949"/>
      <c r="AN122" s="949"/>
      <c r="AO122" s="950"/>
      <c r="AP122" s="952" t="s">
        <v>448</v>
      </c>
      <c r="AQ122" s="953"/>
      <c r="AR122" s="953"/>
      <c r="AS122" s="953"/>
      <c r="AT122" s="954"/>
      <c r="AU122" s="984"/>
      <c r="AV122" s="985"/>
      <c r="AW122" s="985"/>
      <c r="AX122" s="985"/>
      <c r="AY122" s="986"/>
      <c r="AZ122" s="963" t="s">
        <v>484</v>
      </c>
      <c r="BA122" s="955"/>
      <c r="BB122" s="955"/>
      <c r="BC122" s="955"/>
      <c r="BD122" s="955"/>
      <c r="BE122" s="955"/>
      <c r="BF122" s="955"/>
      <c r="BG122" s="955"/>
      <c r="BH122" s="955"/>
      <c r="BI122" s="955"/>
      <c r="BJ122" s="955"/>
      <c r="BK122" s="955"/>
      <c r="BL122" s="955"/>
      <c r="BM122" s="955"/>
      <c r="BN122" s="955"/>
      <c r="BO122" s="955"/>
      <c r="BP122" s="956"/>
      <c r="BQ122" s="989">
        <v>62099331</v>
      </c>
      <c r="BR122" s="990"/>
      <c r="BS122" s="990"/>
      <c r="BT122" s="990"/>
      <c r="BU122" s="990"/>
      <c r="BV122" s="990">
        <v>61735288</v>
      </c>
      <c r="BW122" s="990"/>
      <c r="BX122" s="990"/>
      <c r="BY122" s="990"/>
      <c r="BZ122" s="990"/>
      <c r="CA122" s="990">
        <v>59155623</v>
      </c>
      <c r="CB122" s="990"/>
      <c r="CC122" s="990"/>
      <c r="CD122" s="990"/>
      <c r="CE122" s="990"/>
      <c r="CF122" s="1007">
        <v>186.5</v>
      </c>
      <c r="CG122" s="1008"/>
      <c r="CH122" s="1008"/>
      <c r="CI122" s="1008"/>
      <c r="CJ122" s="1008"/>
      <c r="CK122" s="999"/>
      <c r="CL122" s="1000"/>
      <c r="CM122" s="1000"/>
      <c r="CN122" s="1000"/>
      <c r="CO122" s="1001"/>
      <c r="CP122" s="1009" t="s">
        <v>485</v>
      </c>
      <c r="CQ122" s="1010"/>
      <c r="CR122" s="1010"/>
      <c r="CS122" s="1010"/>
      <c r="CT122" s="1010"/>
      <c r="CU122" s="1010"/>
      <c r="CV122" s="1010"/>
      <c r="CW122" s="1010"/>
      <c r="CX122" s="1010"/>
      <c r="CY122" s="1010"/>
      <c r="CZ122" s="1010"/>
      <c r="DA122" s="1010"/>
      <c r="DB122" s="1010"/>
      <c r="DC122" s="1010"/>
      <c r="DD122" s="1010"/>
      <c r="DE122" s="1010"/>
      <c r="DF122" s="1011"/>
      <c r="DG122" s="915">
        <v>106993</v>
      </c>
      <c r="DH122" s="916"/>
      <c r="DI122" s="916"/>
      <c r="DJ122" s="916"/>
      <c r="DK122" s="916"/>
      <c r="DL122" s="916">
        <v>102755</v>
      </c>
      <c r="DM122" s="916"/>
      <c r="DN122" s="916"/>
      <c r="DO122" s="916"/>
      <c r="DP122" s="916"/>
      <c r="DQ122" s="916">
        <v>100911</v>
      </c>
      <c r="DR122" s="916"/>
      <c r="DS122" s="916"/>
      <c r="DT122" s="916"/>
      <c r="DU122" s="916"/>
      <c r="DV122" s="917">
        <v>0.3</v>
      </c>
      <c r="DW122" s="917"/>
      <c r="DX122" s="917"/>
      <c r="DY122" s="917"/>
      <c r="DZ122" s="918"/>
    </row>
    <row r="123" spans="1:130" s="224" customFormat="1" ht="26.25" customHeight="1" x14ac:dyDescent="0.15">
      <c r="A123" s="1047"/>
      <c r="B123" s="939"/>
      <c r="C123" s="912" t="s">
        <v>470</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48">
        <v>54</v>
      </c>
      <c r="AB123" s="949"/>
      <c r="AC123" s="949"/>
      <c r="AD123" s="949"/>
      <c r="AE123" s="950"/>
      <c r="AF123" s="951">
        <v>39</v>
      </c>
      <c r="AG123" s="949"/>
      <c r="AH123" s="949"/>
      <c r="AI123" s="949"/>
      <c r="AJ123" s="950"/>
      <c r="AK123" s="951" t="s">
        <v>131</v>
      </c>
      <c r="AL123" s="949"/>
      <c r="AM123" s="949"/>
      <c r="AN123" s="949"/>
      <c r="AO123" s="950"/>
      <c r="AP123" s="952" t="s">
        <v>131</v>
      </c>
      <c r="AQ123" s="953"/>
      <c r="AR123" s="953"/>
      <c r="AS123" s="953"/>
      <c r="AT123" s="954"/>
      <c r="AU123" s="987"/>
      <c r="AV123" s="988"/>
      <c r="AW123" s="988"/>
      <c r="AX123" s="988"/>
      <c r="AY123" s="988"/>
      <c r="AZ123" s="245" t="s">
        <v>193</v>
      </c>
      <c r="BA123" s="245"/>
      <c r="BB123" s="245"/>
      <c r="BC123" s="245"/>
      <c r="BD123" s="245"/>
      <c r="BE123" s="245"/>
      <c r="BF123" s="245"/>
      <c r="BG123" s="245"/>
      <c r="BH123" s="245"/>
      <c r="BI123" s="245"/>
      <c r="BJ123" s="245"/>
      <c r="BK123" s="245"/>
      <c r="BL123" s="245"/>
      <c r="BM123" s="245"/>
      <c r="BN123" s="245"/>
      <c r="BO123" s="967" t="s">
        <v>486</v>
      </c>
      <c r="BP123" s="995"/>
      <c r="BQ123" s="1053">
        <v>96465477</v>
      </c>
      <c r="BR123" s="1054"/>
      <c r="BS123" s="1054"/>
      <c r="BT123" s="1054"/>
      <c r="BU123" s="1054"/>
      <c r="BV123" s="1054">
        <v>96105055</v>
      </c>
      <c r="BW123" s="1054"/>
      <c r="BX123" s="1054"/>
      <c r="BY123" s="1054"/>
      <c r="BZ123" s="1054"/>
      <c r="CA123" s="1054">
        <v>93526841</v>
      </c>
      <c r="CB123" s="1054"/>
      <c r="CC123" s="1054"/>
      <c r="CD123" s="1054"/>
      <c r="CE123" s="1054"/>
      <c r="CF123" s="991"/>
      <c r="CG123" s="992"/>
      <c r="CH123" s="992"/>
      <c r="CI123" s="992"/>
      <c r="CJ123" s="993"/>
      <c r="CK123" s="999"/>
      <c r="CL123" s="1000"/>
      <c r="CM123" s="1000"/>
      <c r="CN123" s="1000"/>
      <c r="CO123" s="1001"/>
      <c r="CP123" s="1009" t="s">
        <v>487</v>
      </c>
      <c r="CQ123" s="1010"/>
      <c r="CR123" s="1010"/>
      <c r="CS123" s="1010"/>
      <c r="CT123" s="1010"/>
      <c r="CU123" s="1010"/>
      <c r="CV123" s="1010"/>
      <c r="CW123" s="1010"/>
      <c r="CX123" s="1010"/>
      <c r="CY123" s="1010"/>
      <c r="CZ123" s="1010"/>
      <c r="DA123" s="1010"/>
      <c r="DB123" s="1010"/>
      <c r="DC123" s="1010"/>
      <c r="DD123" s="1010"/>
      <c r="DE123" s="1010"/>
      <c r="DF123" s="1011"/>
      <c r="DG123" s="948">
        <v>16125</v>
      </c>
      <c r="DH123" s="949"/>
      <c r="DI123" s="949"/>
      <c r="DJ123" s="949"/>
      <c r="DK123" s="950"/>
      <c r="DL123" s="951">
        <v>21691</v>
      </c>
      <c r="DM123" s="949"/>
      <c r="DN123" s="949"/>
      <c r="DO123" s="949"/>
      <c r="DP123" s="950"/>
      <c r="DQ123" s="951">
        <v>34358</v>
      </c>
      <c r="DR123" s="949"/>
      <c r="DS123" s="949"/>
      <c r="DT123" s="949"/>
      <c r="DU123" s="950"/>
      <c r="DV123" s="952">
        <v>0.1</v>
      </c>
      <c r="DW123" s="953"/>
      <c r="DX123" s="953"/>
      <c r="DY123" s="953"/>
      <c r="DZ123" s="954"/>
    </row>
    <row r="124" spans="1:130" s="224" customFormat="1" ht="26.25" customHeight="1" thickBot="1" x14ac:dyDescent="0.2">
      <c r="A124" s="1047"/>
      <c r="B124" s="939"/>
      <c r="C124" s="912" t="s">
        <v>473</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48" t="s">
        <v>131</v>
      </c>
      <c r="AB124" s="949"/>
      <c r="AC124" s="949"/>
      <c r="AD124" s="949"/>
      <c r="AE124" s="950"/>
      <c r="AF124" s="951" t="s">
        <v>131</v>
      </c>
      <c r="AG124" s="949"/>
      <c r="AH124" s="949"/>
      <c r="AI124" s="949"/>
      <c r="AJ124" s="950"/>
      <c r="AK124" s="951" t="s">
        <v>466</v>
      </c>
      <c r="AL124" s="949"/>
      <c r="AM124" s="949"/>
      <c r="AN124" s="949"/>
      <c r="AO124" s="950"/>
      <c r="AP124" s="952" t="s">
        <v>451</v>
      </c>
      <c r="AQ124" s="953"/>
      <c r="AR124" s="953"/>
      <c r="AS124" s="953"/>
      <c r="AT124" s="954"/>
      <c r="AU124" s="1049" t="s">
        <v>488</v>
      </c>
      <c r="AV124" s="1050"/>
      <c r="AW124" s="1050"/>
      <c r="AX124" s="1050"/>
      <c r="AY124" s="1050"/>
      <c r="AZ124" s="1050"/>
      <c r="BA124" s="1050"/>
      <c r="BB124" s="1050"/>
      <c r="BC124" s="1050"/>
      <c r="BD124" s="1050"/>
      <c r="BE124" s="1050"/>
      <c r="BF124" s="1050"/>
      <c r="BG124" s="1050"/>
      <c r="BH124" s="1050"/>
      <c r="BI124" s="1050"/>
      <c r="BJ124" s="1050"/>
      <c r="BK124" s="1050"/>
      <c r="BL124" s="1050"/>
      <c r="BM124" s="1050"/>
      <c r="BN124" s="1050"/>
      <c r="BO124" s="1050"/>
      <c r="BP124" s="1051"/>
      <c r="BQ124" s="1052">
        <v>24.6</v>
      </c>
      <c r="BR124" s="1017"/>
      <c r="BS124" s="1017"/>
      <c r="BT124" s="1017"/>
      <c r="BU124" s="1017"/>
      <c r="BV124" s="1017">
        <v>26.9</v>
      </c>
      <c r="BW124" s="1017"/>
      <c r="BX124" s="1017"/>
      <c r="BY124" s="1017"/>
      <c r="BZ124" s="1017"/>
      <c r="CA124" s="1017">
        <v>26.5</v>
      </c>
      <c r="CB124" s="1017"/>
      <c r="CC124" s="1017"/>
      <c r="CD124" s="1017"/>
      <c r="CE124" s="1017"/>
      <c r="CF124" s="1018"/>
      <c r="CG124" s="1019"/>
      <c r="CH124" s="1019"/>
      <c r="CI124" s="1019"/>
      <c r="CJ124" s="1020"/>
      <c r="CK124" s="1002"/>
      <c r="CL124" s="1002"/>
      <c r="CM124" s="1002"/>
      <c r="CN124" s="1002"/>
      <c r="CO124" s="1003"/>
      <c r="CP124" s="1009" t="s">
        <v>489</v>
      </c>
      <c r="CQ124" s="1010"/>
      <c r="CR124" s="1010"/>
      <c r="CS124" s="1010"/>
      <c r="CT124" s="1010"/>
      <c r="CU124" s="1010"/>
      <c r="CV124" s="1010"/>
      <c r="CW124" s="1010"/>
      <c r="CX124" s="1010"/>
      <c r="CY124" s="1010"/>
      <c r="CZ124" s="1010"/>
      <c r="DA124" s="1010"/>
      <c r="DB124" s="1010"/>
      <c r="DC124" s="1010"/>
      <c r="DD124" s="1010"/>
      <c r="DE124" s="1010"/>
      <c r="DF124" s="1011"/>
      <c r="DG124" s="994" t="s">
        <v>451</v>
      </c>
      <c r="DH124" s="976"/>
      <c r="DI124" s="976"/>
      <c r="DJ124" s="976"/>
      <c r="DK124" s="977"/>
      <c r="DL124" s="975" t="s">
        <v>451</v>
      </c>
      <c r="DM124" s="976"/>
      <c r="DN124" s="976"/>
      <c r="DO124" s="976"/>
      <c r="DP124" s="977"/>
      <c r="DQ124" s="975" t="s">
        <v>451</v>
      </c>
      <c r="DR124" s="976"/>
      <c r="DS124" s="976"/>
      <c r="DT124" s="976"/>
      <c r="DU124" s="977"/>
      <c r="DV124" s="978" t="s">
        <v>451</v>
      </c>
      <c r="DW124" s="979"/>
      <c r="DX124" s="979"/>
      <c r="DY124" s="979"/>
      <c r="DZ124" s="980"/>
    </row>
    <row r="125" spans="1:130" s="224" customFormat="1" ht="26.25" customHeight="1" x14ac:dyDescent="0.15">
      <c r="A125" s="1047"/>
      <c r="B125" s="939"/>
      <c r="C125" s="912" t="s">
        <v>475</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48" t="s">
        <v>451</v>
      </c>
      <c r="AB125" s="949"/>
      <c r="AC125" s="949"/>
      <c r="AD125" s="949"/>
      <c r="AE125" s="950"/>
      <c r="AF125" s="951" t="s">
        <v>466</v>
      </c>
      <c r="AG125" s="949"/>
      <c r="AH125" s="949"/>
      <c r="AI125" s="949"/>
      <c r="AJ125" s="950"/>
      <c r="AK125" s="951" t="s">
        <v>466</v>
      </c>
      <c r="AL125" s="949"/>
      <c r="AM125" s="949"/>
      <c r="AN125" s="949"/>
      <c r="AO125" s="950"/>
      <c r="AP125" s="952" t="s">
        <v>451</v>
      </c>
      <c r="AQ125" s="953"/>
      <c r="AR125" s="953"/>
      <c r="AS125" s="953"/>
      <c r="AT125" s="954"/>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2" t="s">
        <v>490</v>
      </c>
      <c r="CL125" s="997"/>
      <c r="CM125" s="997"/>
      <c r="CN125" s="997"/>
      <c r="CO125" s="998"/>
      <c r="CP125" s="919" t="s">
        <v>491</v>
      </c>
      <c r="CQ125" s="887"/>
      <c r="CR125" s="887"/>
      <c r="CS125" s="887"/>
      <c r="CT125" s="887"/>
      <c r="CU125" s="887"/>
      <c r="CV125" s="887"/>
      <c r="CW125" s="887"/>
      <c r="CX125" s="887"/>
      <c r="CY125" s="887"/>
      <c r="CZ125" s="887"/>
      <c r="DA125" s="887"/>
      <c r="DB125" s="887"/>
      <c r="DC125" s="887"/>
      <c r="DD125" s="887"/>
      <c r="DE125" s="887"/>
      <c r="DF125" s="888"/>
      <c r="DG125" s="920" t="s">
        <v>451</v>
      </c>
      <c r="DH125" s="921"/>
      <c r="DI125" s="921"/>
      <c r="DJ125" s="921"/>
      <c r="DK125" s="921"/>
      <c r="DL125" s="921" t="s">
        <v>451</v>
      </c>
      <c r="DM125" s="921"/>
      <c r="DN125" s="921"/>
      <c r="DO125" s="921"/>
      <c r="DP125" s="921"/>
      <c r="DQ125" s="921" t="s">
        <v>451</v>
      </c>
      <c r="DR125" s="921"/>
      <c r="DS125" s="921"/>
      <c r="DT125" s="921"/>
      <c r="DU125" s="921"/>
      <c r="DV125" s="922" t="s">
        <v>451</v>
      </c>
      <c r="DW125" s="922"/>
      <c r="DX125" s="922"/>
      <c r="DY125" s="922"/>
      <c r="DZ125" s="923"/>
    </row>
    <row r="126" spans="1:130" s="224" customFormat="1" ht="26.25" customHeight="1" thickBot="1" x14ac:dyDescent="0.2">
      <c r="A126" s="1047"/>
      <c r="B126" s="939"/>
      <c r="C126" s="912" t="s">
        <v>477</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48" t="s">
        <v>451</v>
      </c>
      <c r="AB126" s="949"/>
      <c r="AC126" s="949"/>
      <c r="AD126" s="949"/>
      <c r="AE126" s="950"/>
      <c r="AF126" s="951">
        <v>29142</v>
      </c>
      <c r="AG126" s="949"/>
      <c r="AH126" s="949"/>
      <c r="AI126" s="949"/>
      <c r="AJ126" s="950"/>
      <c r="AK126" s="951" t="s">
        <v>451</v>
      </c>
      <c r="AL126" s="949"/>
      <c r="AM126" s="949"/>
      <c r="AN126" s="949"/>
      <c r="AO126" s="950"/>
      <c r="AP126" s="952" t="s">
        <v>451</v>
      </c>
      <c r="AQ126" s="953"/>
      <c r="AR126" s="953"/>
      <c r="AS126" s="953"/>
      <c r="AT126" s="954"/>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3"/>
      <c r="CL126" s="1000"/>
      <c r="CM126" s="1000"/>
      <c r="CN126" s="1000"/>
      <c r="CO126" s="1001"/>
      <c r="CP126" s="912" t="s">
        <v>492</v>
      </c>
      <c r="CQ126" s="913"/>
      <c r="CR126" s="913"/>
      <c r="CS126" s="913"/>
      <c r="CT126" s="913"/>
      <c r="CU126" s="913"/>
      <c r="CV126" s="913"/>
      <c r="CW126" s="913"/>
      <c r="CX126" s="913"/>
      <c r="CY126" s="913"/>
      <c r="CZ126" s="913"/>
      <c r="DA126" s="913"/>
      <c r="DB126" s="913"/>
      <c r="DC126" s="913"/>
      <c r="DD126" s="913"/>
      <c r="DE126" s="913"/>
      <c r="DF126" s="914"/>
      <c r="DG126" s="915" t="s">
        <v>451</v>
      </c>
      <c r="DH126" s="916"/>
      <c r="DI126" s="916"/>
      <c r="DJ126" s="916"/>
      <c r="DK126" s="916"/>
      <c r="DL126" s="916" t="s">
        <v>451</v>
      </c>
      <c r="DM126" s="916"/>
      <c r="DN126" s="916"/>
      <c r="DO126" s="916"/>
      <c r="DP126" s="916"/>
      <c r="DQ126" s="916" t="s">
        <v>451</v>
      </c>
      <c r="DR126" s="916"/>
      <c r="DS126" s="916"/>
      <c r="DT126" s="916"/>
      <c r="DU126" s="916"/>
      <c r="DV126" s="917" t="s">
        <v>451</v>
      </c>
      <c r="DW126" s="917"/>
      <c r="DX126" s="917"/>
      <c r="DY126" s="917"/>
      <c r="DZ126" s="918"/>
    </row>
    <row r="127" spans="1:130" s="224" customFormat="1" ht="26.25" customHeight="1" x14ac:dyDescent="0.15">
      <c r="A127" s="1048"/>
      <c r="B127" s="941"/>
      <c r="C127" s="963" t="s">
        <v>493</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948">
        <v>247</v>
      </c>
      <c r="AB127" s="949"/>
      <c r="AC127" s="949"/>
      <c r="AD127" s="949"/>
      <c r="AE127" s="950"/>
      <c r="AF127" s="951">
        <v>201</v>
      </c>
      <c r="AG127" s="949"/>
      <c r="AH127" s="949"/>
      <c r="AI127" s="949"/>
      <c r="AJ127" s="950"/>
      <c r="AK127" s="951">
        <v>184</v>
      </c>
      <c r="AL127" s="949"/>
      <c r="AM127" s="949"/>
      <c r="AN127" s="949"/>
      <c r="AO127" s="950"/>
      <c r="AP127" s="952">
        <v>0</v>
      </c>
      <c r="AQ127" s="953"/>
      <c r="AR127" s="953"/>
      <c r="AS127" s="953"/>
      <c r="AT127" s="954"/>
      <c r="AU127" s="226"/>
      <c r="AV127" s="226"/>
      <c r="AW127" s="226"/>
      <c r="AX127" s="1021" t="s">
        <v>494</v>
      </c>
      <c r="AY127" s="1022"/>
      <c r="AZ127" s="1022"/>
      <c r="BA127" s="1022"/>
      <c r="BB127" s="1022"/>
      <c r="BC127" s="1022"/>
      <c r="BD127" s="1022"/>
      <c r="BE127" s="1023"/>
      <c r="BF127" s="1024" t="s">
        <v>495</v>
      </c>
      <c r="BG127" s="1022"/>
      <c r="BH127" s="1022"/>
      <c r="BI127" s="1022"/>
      <c r="BJ127" s="1022"/>
      <c r="BK127" s="1022"/>
      <c r="BL127" s="1023"/>
      <c r="BM127" s="1024" t="s">
        <v>496</v>
      </c>
      <c r="BN127" s="1022"/>
      <c r="BO127" s="1022"/>
      <c r="BP127" s="1022"/>
      <c r="BQ127" s="1022"/>
      <c r="BR127" s="1022"/>
      <c r="BS127" s="1023"/>
      <c r="BT127" s="1024" t="s">
        <v>497</v>
      </c>
      <c r="BU127" s="1022"/>
      <c r="BV127" s="1022"/>
      <c r="BW127" s="1022"/>
      <c r="BX127" s="1022"/>
      <c r="BY127" s="1022"/>
      <c r="BZ127" s="1045"/>
      <c r="CA127" s="226"/>
      <c r="CB127" s="226"/>
      <c r="CC127" s="226"/>
      <c r="CD127" s="249"/>
      <c r="CE127" s="249"/>
      <c r="CF127" s="249"/>
      <c r="CG127" s="226"/>
      <c r="CH127" s="226"/>
      <c r="CI127" s="226"/>
      <c r="CJ127" s="248"/>
      <c r="CK127" s="1013"/>
      <c r="CL127" s="1000"/>
      <c r="CM127" s="1000"/>
      <c r="CN127" s="1000"/>
      <c r="CO127" s="1001"/>
      <c r="CP127" s="912" t="s">
        <v>498</v>
      </c>
      <c r="CQ127" s="913"/>
      <c r="CR127" s="913"/>
      <c r="CS127" s="913"/>
      <c r="CT127" s="913"/>
      <c r="CU127" s="913"/>
      <c r="CV127" s="913"/>
      <c r="CW127" s="913"/>
      <c r="CX127" s="913"/>
      <c r="CY127" s="913"/>
      <c r="CZ127" s="913"/>
      <c r="DA127" s="913"/>
      <c r="DB127" s="913"/>
      <c r="DC127" s="913"/>
      <c r="DD127" s="913"/>
      <c r="DE127" s="913"/>
      <c r="DF127" s="914"/>
      <c r="DG127" s="915" t="s">
        <v>451</v>
      </c>
      <c r="DH127" s="916"/>
      <c r="DI127" s="916"/>
      <c r="DJ127" s="916"/>
      <c r="DK127" s="916"/>
      <c r="DL127" s="916" t="s">
        <v>451</v>
      </c>
      <c r="DM127" s="916"/>
      <c r="DN127" s="916"/>
      <c r="DO127" s="916"/>
      <c r="DP127" s="916"/>
      <c r="DQ127" s="916" t="s">
        <v>451</v>
      </c>
      <c r="DR127" s="916"/>
      <c r="DS127" s="916"/>
      <c r="DT127" s="916"/>
      <c r="DU127" s="916"/>
      <c r="DV127" s="917" t="s">
        <v>451</v>
      </c>
      <c r="DW127" s="917"/>
      <c r="DX127" s="917"/>
      <c r="DY127" s="917"/>
      <c r="DZ127" s="918"/>
    </row>
    <row r="128" spans="1:130" s="224" customFormat="1" ht="26.25" customHeight="1" thickBot="1" x14ac:dyDescent="0.2">
      <c r="A128" s="1031" t="s">
        <v>499</v>
      </c>
      <c r="B128" s="1032"/>
      <c r="C128" s="1032"/>
      <c r="D128" s="1032"/>
      <c r="E128" s="1032"/>
      <c r="F128" s="1032"/>
      <c r="G128" s="1032"/>
      <c r="H128" s="1032"/>
      <c r="I128" s="1032"/>
      <c r="J128" s="1032"/>
      <c r="K128" s="1032"/>
      <c r="L128" s="1032"/>
      <c r="M128" s="1032"/>
      <c r="N128" s="1032"/>
      <c r="O128" s="1032"/>
      <c r="P128" s="1032"/>
      <c r="Q128" s="1032"/>
      <c r="R128" s="1032"/>
      <c r="S128" s="1032"/>
      <c r="T128" s="1032"/>
      <c r="U128" s="1032"/>
      <c r="V128" s="1032"/>
      <c r="W128" s="1033" t="s">
        <v>500</v>
      </c>
      <c r="X128" s="1033"/>
      <c r="Y128" s="1033"/>
      <c r="Z128" s="1034"/>
      <c r="AA128" s="1035">
        <v>1625104</v>
      </c>
      <c r="AB128" s="1036"/>
      <c r="AC128" s="1036"/>
      <c r="AD128" s="1036"/>
      <c r="AE128" s="1037"/>
      <c r="AF128" s="1038">
        <v>1680631</v>
      </c>
      <c r="AG128" s="1036"/>
      <c r="AH128" s="1036"/>
      <c r="AI128" s="1036"/>
      <c r="AJ128" s="1037"/>
      <c r="AK128" s="1038">
        <v>1685816</v>
      </c>
      <c r="AL128" s="1036"/>
      <c r="AM128" s="1036"/>
      <c r="AN128" s="1036"/>
      <c r="AO128" s="1037"/>
      <c r="AP128" s="1039"/>
      <c r="AQ128" s="1040"/>
      <c r="AR128" s="1040"/>
      <c r="AS128" s="1040"/>
      <c r="AT128" s="1041"/>
      <c r="AU128" s="226"/>
      <c r="AV128" s="226"/>
      <c r="AW128" s="226"/>
      <c r="AX128" s="886" t="s">
        <v>501</v>
      </c>
      <c r="AY128" s="887"/>
      <c r="AZ128" s="887"/>
      <c r="BA128" s="887"/>
      <c r="BB128" s="887"/>
      <c r="BC128" s="887"/>
      <c r="BD128" s="887"/>
      <c r="BE128" s="888"/>
      <c r="BF128" s="1042" t="s">
        <v>448</v>
      </c>
      <c r="BG128" s="1043"/>
      <c r="BH128" s="1043"/>
      <c r="BI128" s="1043"/>
      <c r="BJ128" s="1043"/>
      <c r="BK128" s="1043"/>
      <c r="BL128" s="1044"/>
      <c r="BM128" s="1042">
        <v>11.54</v>
      </c>
      <c r="BN128" s="1043"/>
      <c r="BO128" s="1043"/>
      <c r="BP128" s="1043"/>
      <c r="BQ128" s="1043"/>
      <c r="BR128" s="1043"/>
      <c r="BS128" s="1044"/>
      <c r="BT128" s="1042">
        <v>20</v>
      </c>
      <c r="BU128" s="1043"/>
      <c r="BV128" s="1043"/>
      <c r="BW128" s="1043"/>
      <c r="BX128" s="1043"/>
      <c r="BY128" s="1043"/>
      <c r="BZ128" s="1066"/>
      <c r="CA128" s="249"/>
      <c r="CB128" s="249"/>
      <c r="CC128" s="249"/>
      <c r="CD128" s="249"/>
      <c r="CE128" s="249"/>
      <c r="CF128" s="249"/>
      <c r="CG128" s="226"/>
      <c r="CH128" s="226"/>
      <c r="CI128" s="226"/>
      <c r="CJ128" s="248"/>
      <c r="CK128" s="1014"/>
      <c r="CL128" s="1015"/>
      <c r="CM128" s="1015"/>
      <c r="CN128" s="1015"/>
      <c r="CO128" s="1016"/>
      <c r="CP128" s="1025" t="s">
        <v>502</v>
      </c>
      <c r="CQ128" s="713"/>
      <c r="CR128" s="713"/>
      <c r="CS128" s="713"/>
      <c r="CT128" s="713"/>
      <c r="CU128" s="713"/>
      <c r="CV128" s="713"/>
      <c r="CW128" s="713"/>
      <c r="CX128" s="713"/>
      <c r="CY128" s="713"/>
      <c r="CZ128" s="713"/>
      <c r="DA128" s="713"/>
      <c r="DB128" s="713"/>
      <c r="DC128" s="713"/>
      <c r="DD128" s="713"/>
      <c r="DE128" s="713"/>
      <c r="DF128" s="1026"/>
      <c r="DG128" s="1027" t="s">
        <v>449</v>
      </c>
      <c r="DH128" s="1028"/>
      <c r="DI128" s="1028"/>
      <c r="DJ128" s="1028"/>
      <c r="DK128" s="1028"/>
      <c r="DL128" s="1028" t="s">
        <v>449</v>
      </c>
      <c r="DM128" s="1028"/>
      <c r="DN128" s="1028"/>
      <c r="DO128" s="1028"/>
      <c r="DP128" s="1028"/>
      <c r="DQ128" s="1028" t="s">
        <v>131</v>
      </c>
      <c r="DR128" s="1028"/>
      <c r="DS128" s="1028"/>
      <c r="DT128" s="1028"/>
      <c r="DU128" s="1028"/>
      <c r="DV128" s="1029" t="s">
        <v>451</v>
      </c>
      <c r="DW128" s="1029"/>
      <c r="DX128" s="1029"/>
      <c r="DY128" s="1029"/>
      <c r="DZ128" s="1030"/>
    </row>
    <row r="129" spans="1:131" s="224" customFormat="1" ht="26.25" customHeight="1" x14ac:dyDescent="0.15">
      <c r="A129" s="924" t="s">
        <v>110</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60" t="s">
        <v>503</v>
      </c>
      <c r="X129" s="1061"/>
      <c r="Y129" s="1061"/>
      <c r="Z129" s="1062"/>
      <c r="AA129" s="948">
        <v>36690853</v>
      </c>
      <c r="AB129" s="949"/>
      <c r="AC129" s="949"/>
      <c r="AD129" s="949"/>
      <c r="AE129" s="950"/>
      <c r="AF129" s="951">
        <v>37979908</v>
      </c>
      <c r="AG129" s="949"/>
      <c r="AH129" s="949"/>
      <c r="AI129" s="949"/>
      <c r="AJ129" s="950"/>
      <c r="AK129" s="951">
        <v>37081244</v>
      </c>
      <c r="AL129" s="949"/>
      <c r="AM129" s="949"/>
      <c r="AN129" s="949"/>
      <c r="AO129" s="950"/>
      <c r="AP129" s="1063"/>
      <c r="AQ129" s="1064"/>
      <c r="AR129" s="1064"/>
      <c r="AS129" s="1064"/>
      <c r="AT129" s="1065"/>
      <c r="AU129" s="227"/>
      <c r="AV129" s="227"/>
      <c r="AW129" s="227"/>
      <c r="AX129" s="1055" t="s">
        <v>504</v>
      </c>
      <c r="AY129" s="913"/>
      <c r="AZ129" s="913"/>
      <c r="BA129" s="913"/>
      <c r="BB129" s="913"/>
      <c r="BC129" s="913"/>
      <c r="BD129" s="913"/>
      <c r="BE129" s="914"/>
      <c r="BF129" s="1056" t="s">
        <v>448</v>
      </c>
      <c r="BG129" s="1057"/>
      <c r="BH129" s="1057"/>
      <c r="BI129" s="1057"/>
      <c r="BJ129" s="1057"/>
      <c r="BK129" s="1057"/>
      <c r="BL129" s="1058"/>
      <c r="BM129" s="1056">
        <v>16.54</v>
      </c>
      <c r="BN129" s="1057"/>
      <c r="BO129" s="1057"/>
      <c r="BP129" s="1057"/>
      <c r="BQ129" s="1057"/>
      <c r="BR129" s="1057"/>
      <c r="BS129" s="1058"/>
      <c r="BT129" s="1056">
        <v>30</v>
      </c>
      <c r="BU129" s="1057"/>
      <c r="BV129" s="1057"/>
      <c r="BW129" s="1057"/>
      <c r="BX129" s="1057"/>
      <c r="BY129" s="1057"/>
      <c r="BZ129" s="105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4" t="s">
        <v>505</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60" t="s">
        <v>506</v>
      </c>
      <c r="X130" s="1061"/>
      <c r="Y130" s="1061"/>
      <c r="Z130" s="1062"/>
      <c r="AA130" s="948">
        <v>5669493</v>
      </c>
      <c r="AB130" s="949"/>
      <c r="AC130" s="949"/>
      <c r="AD130" s="949"/>
      <c r="AE130" s="950"/>
      <c r="AF130" s="951">
        <v>5480323</v>
      </c>
      <c r="AG130" s="949"/>
      <c r="AH130" s="949"/>
      <c r="AI130" s="949"/>
      <c r="AJ130" s="950"/>
      <c r="AK130" s="951">
        <v>5365473</v>
      </c>
      <c r="AL130" s="949"/>
      <c r="AM130" s="949"/>
      <c r="AN130" s="949"/>
      <c r="AO130" s="950"/>
      <c r="AP130" s="1063"/>
      <c r="AQ130" s="1064"/>
      <c r="AR130" s="1064"/>
      <c r="AS130" s="1064"/>
      <c r="AT130" s="1065"/>
      <c r="AU130" s="227"/>
      <c r="AV130" s="227"/>
      <c r="AW130" s="227"/>
      <c r="AX130" s="1055" t="s">
        <v>507</v>
      </c>
      <c r="AY130" s="913"/>
      <c r="AZ130" s="913"/>
      <c r="BA130" s="913"/>
      <c r="BB130" s="913"/>
      <c r="BC130" s="913"/>
      <c r="BD130" s="913"/>
      <c r="BE130" s="914"/>
      <c r="BF130" s="1091">
        <v>2.6</v>
      </c>
      <c r="BG130" s="1092"/>
      <c r="BH130" s="1092"/>
      <c r="BI130" s="1092"/>
      <c r="BJ130" s="1092"/>
      <c r="BK130" s="1092"/>
      <c r="BL130" s="1093"/>
      <c r="BM130" s="1091">
        <v>25</v>
      </c>
      <c r="BN130" s="1092"/>
      <c r="BO130" s="1092"/>
      <c r="BP130" s="1092"/>
      <c r="BQ130" s="1092"/>
      <c r="BR130" s="1092"/>
      <c r="BS130" s="1093"/>
      <c r="BT130" s="1091">
        <v>35</v>
      </c>
      <c r="BU130" s="1092"/>
      <c r="BV130" s="1092"/>
      <c r="BW130" s="1092"/>
      <c r="BX130" s="1092"/>
      <c r="BY130" s="1092"/>
      <c r="BZ130" s="109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508</v>
      </c>
      <c r="X131" s="1098"/>
      <c r="Y131" s="1098"/>
      <c r="Z131" s="1099"/>
      <c r="AA131" s="994">
        <v>31021360</v>
      </c>
      <c r="AB131" s="976"/>
      <c r="AC131" s="976"/>
      <c r="AD131" s="976"/>
      <c r="AE131" s="977"/>
      <c r="AF131" s="975">
        <v>32499585</v>
      </c>
      <c r="AG131" s="976"/>
      <c r="AH131" s="976"/>
      <c r="AI131" s="976"/>
      <c r="AJ131" s="977"/>
      <c r="AK131" s="975">
        <v>31715771</v>
      </c>
      <c r="AL131" s="976"/>
      <c r="AM131" s="976"/>
      <c r="AN131" s="976"/>
      <c r="AO131" s="977"/>
      <c r="AP131" s="1100"/>
      <c r="AQ131" s="1101"/>
      <c r="AR131" s="1101"/>
      <c r="AS131" s="1101"/>
      <c r="AT131" s="1102"/>
      <c r="AU131" s="227"/>
      <c r="AV131" s="227"/>
      <c r="AW131" s="227"/>
      <c r="AX131" s="1073" t="s">
        <v>509</v>
      </c>
      <c r="AY131" s="713"/>
      <c r="AZ131" s="713"/>
      <c r="BA131" s="713"/>
      <c r="BB131" s="713"/>
      <c r="BC131" s="713"/>
      <c r="BD131" s="713"/>
      <c r="BE131" s="1026"/>
      <c r="BF131" s="1074">
        <v>26.5</v>
      </c>
      <c r="BG131" s="1075"/>
      <c r="BH131" s="1075"/>
      <c r="BI131" s="1075"/>
      <c r="BJ131" s="1075"/>
      <c r="BK131" s="1075"/>
      <c r="BL131" s="1076"/>
      <c r="BM131" s="1074">
        <v>350</v>
      </c>
      <c r="BN131" s="1075"/>
      <c r="BO131" s="1075"/>
      <c r="BP131" s="1075"/>
      <c r="BQ131" s="1075"/>
      <c r="BR131" s="1075"/>
      <c r="BS131" s="1076"/>
      <c r="BT131" s="1077"/>
      <c r="BU131" s="1078"/>
      <c r="BV131" s="1078"/>
      <c r="BW131" s="1078"/>
      <c r="BX131" s="1078"/>
      <c r="BY131" s="1078"/>
      <c r="BZ131" s="1079"/>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80" t="s">
        <v>510</v>
      </c>
      <c r="B132" s="1081"/>
      <c r="C132" s="1081"/>
      <c r="D132" s="1081"/>
      <c r="E132" s="1081"/>
      <c r="F132" s="1081"/>
      <c r="G132" s="1081"/>
      <c r="H132" s="1081"/>
      <c r="I132" s="1081"/>
      <c r="J132" s="1081"/>
      <c r="K132" s="1081"/>
      <c r="L132" s="1081"/>
      <c r="M132" s="1081"/>
      <c r="N132" s="1081"/>
      <c r="O132" s="1081"/>
      <c r="P132" s="1081"/>
      <c r="Q132" s="1081"/>
      <c r="R132" s="1081"/>
      <c r="S132" s="1081"/>
      <c r="T132" s="1081"/>
      <c r="U132" s="1081"/>
      <c r="V132" s="1084" t="s">
        <v>511</v>
      </c>
      <c r="W132" s="1084"/>
      <c r="X132" s="1084"/>
      <c r="Y132" s="1084"/>
      <c r="Z132" s="1085"/>
      <c r="AA132" s="1086">
        <v>2.7060257839999999</v>
      </c>
      <c r="AB132" s="1087"/>
      <c r="AC132" s="1087"/>
      <c r="AD132" s="1087"/>
      <c r="AE132" s="1088"/>
      <c r="AF132" s="1089">
        <v>2.554639764</v>
      </c>
      <c r="AG132" s="1087"/>
      <c r="AH132" s="1087"/>
      <c r="AI132" s="1087"/>
      <c r="AJ132" s="1088"/>
      <c r="AK132" s="1089">
        <v>2.6173035489999998</v>
      </c>
      <c r="AL132" s="1087"/>
      <c r="AM132" s="1087"/>
      <c r="AN132" s="1087"/>
      <c r="AO132" s="1088"/>
      <c r="AP132" s="991"/>
      <c r="AQ132" s="992"/>
      <c r="AR132" s="992"/>
      <c r="AS132" s="992"/>
      <c r="AT132" s="109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2"/>
      <c r="B133" s="1083"/>
      <c r="C133" s="1083"/>
      <c r="D133" s="1083"/>
      <c r="E133" s="1083"/>
      <c r="F133" s="1083"/>
      <c r="G133" s="1083"/>
      <c r="H133" s="1083"/>
      <c r="I133" s="1083"/>
      <c r="J133" s="1083"/>
      <c r="K133" s="1083"/>
      <c r="L133" s="1083"/>
      <c r="M133" s="1083"/>
      <c r="N133" s="1083"/>
      <c r="O133" s="1083"/>
      <c r="P133" s="1083"/>
      <c r="Q133" s="1083"/>
      <c r="R133" s="1083"/>
      <c r="S133" s="1083"/>
      <c r="T133" s="1083"/>
      <c r="U133" s="1083"/>
      <c r="V133" s="1067" t="s">
        <v>512</v>
      </c>
      <c r="W133" s="1067"/>
      <c r="X133" s="1067"/>
      <c r="Y133" s="1067"/>
      <c r="Z133" s="1068"/>
      <c r="AA133" s="1069">
        <v>3.1</v>
      </c>
      <c r="AB133" s="1070"/>
      <c r="AC133" s="1070"/>
      <c r="AD133" s="1070"/>
      <c r="AE133" s="1071"/>
      <c r="AF133" s="1069">
        <v>2.7</v>
      </c>
      <c r="AG133" s="1070"/>
      <c r="AH133" s="1070"/>
      <c r="AI133" s="1070"/>
      <c r="AJ133" s="1071"/>
      <c r="AK133" s="1069">
        <v>2.6</v>
      </c>
      <c r="AL133" s="1070"/>
      <c r="AM133" s="1070"/>
      <c r="AN133" s="1070"/>
      <c r="AO133" s="1071"/>
      <c r="AP133" s="1018"/>
      <c r="AQ133" s="1019"/>
      <c r="AR133" s="1019"/>
      <c r="AS133" s="1019"/>
      <c r="AT133" s="1072"/>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FBWWeM8IQicpbvfyMMFV1mdJv+6uFPALf7XjrVjEd2pNEC9Nw+Pj2MQBpVAvaQNzH6MB+pX5zVkM/seh/0tZA==" saltValue="sm6SzmrfcKeUbixQD0oN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CC5C-74C5-4A55-8AEC-398A5B8C69B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3vrUGE1kiAL4dRgcieMJ+eMVVmnosx0Vv0uQkz1rTJFqULZikXjx7gkskQh6Agw8/1jp5TNOvsK9WUqBl3qHqQ==" saltValue="iQrqLyNDqhELo+xOJ18K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RH15B9kpO91asfEc4M/T72zFykOTuAhdGrkvDzNfFpmpus9drDLbeiw6g4CgRSqzoRDox1bxXmcDS1YqDhMQ==" saltValue="A+otRcTkCr/9n/sWvrZ2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4" t="s">
        <v>516</v>
      </c>
      <c r="AP7" s="265"/>
      <c r="AQ7" s="266" t="s">
        <v>517</v>
      </c>
      <c r="AR7" s="267"/>
    </row>
    <row r="8" spans="1:46" x14ac:dyDescent="0.15">
      <c r="A8" s="259"/>
      <c r="AK8" s="268"/>
      <c r="AL8" s="269"/>
      <c r="AM8" s="269"/>
      <c r="AN8" s="270"/>
      <c r="AO8" s="1105"/>
      <c r="AP8" s="271" t="s">
        <v>518</v>
      </c>
      <c r="AQ8" s="272" t="s">
        <v>519</v>
      </c>
      <c r="AR8" s="273" t="s">
        <v>520</v>
      </c>
    </row>
    <row r="9" spans="1:46" x14ac:dyDescent="0.15">
      <c r="A9" s="259"/>
      <c r="AK9" s="1106" t="s">
        <v>521</v>
      </c>
      <c r="AL9" s="1107"/>
      <c r="AM9" s="1107"/>
      <c r="AN9" s="1108"/>
      <c r="AO9" s="274">
        <v>10001484</v>
      </c>
      <c r="AP9" s="274">
        <v>62372</v>
      </c>
      <c r="AQ9" s="275">
        <v>61723</v>
      </c>
      <c r="AR9" s="276">
        <v>1.1000000000000001</v>
      </c>
    </row>
    <row r="10" spans="1:46" ht="13.5" customHeight="1" x14ac:dyDescent="0.15">
      <c r="A10" s="259"/>
      <c r="AK10" s="1106" t="s">
        <v>522</v>
      </c>
      <c r="AL10" s="1107"/>
      <c r="AM10" s="1107"/>
      <c r="AN10" s="1108"/>
      <c r="AO10" s="277">
        <v>1619717</v>
      </c>
      <c r="AP10" s="277">
        <v>10101</v>
      </c>
      <c r="AQ10" s="278">
        <v>1286</v>
      </c>
      <c r="AR10" s="279">
        <v>685.5</v>
      </c>
    </row>
    <row r="11" spans="1:46" ht="13.5" customHeight="1" x14ac:dyDescent="0.15">
      <c r="A11" s="259"/>
      <c r="AK11" s="1106" t="s">
        <v>523</v>
      </c>
      <c r="AL11" s="1107"/>
      <c r="AM11" s="1107"/>
      <c r="AN11" s="1108"/>
      <c r="AO11" s="277">
        <v>155450</v>
      </c>
      <c r="AP11" s="277">
        <v>969</v>
      </c>
      <c r="AQ11" s="278">
        <v>1067</v>
      </c>
      <c r="AR11" s="279">
        <v>-9.1999999999999993</v>
      </c>
    </row>
    <row r="12" spans="1:46" ht="13.5" customHeight="1" x14ac:dyDescent="0.15">
      <c r="A12" s="259"/>
      <c r="AK12" s="1106" t="s">
        <v>524</v>
      </c>
      <c r="AL12" s="1107"/>
      <c r="AM12" s="1107"/>
      <c r="AN12" s="1108"/>
      <c r="AO12" s="277" t="s">
        <v>525</v>
      </c>
      <c r="AP12" s="277" t="s">
        <v>525</v>
      </c>
      <c r="AQ12" s="278">
        <v>49</v>
      </c>
      <c r="AR12" s="279" t="s">
        <v>525</v>
      </c>
    </row>
    <row r="13" spans="1:46" ht="13.5" customHeight="1" x14ac:dyDescent="0.15">
      <c r="A13" s="259"/>
      <c r="AK13" s="1106" t="s">
        <v>526</v>
      </c>
      <c r="AL13" s="1107"/>
      <c r="AM13" s="1107"/>
      <c r="AN13" s="1108"/>
      <c r="AO13" s="277">
        <v>256120</v>
      </c>
      <c r="AP13" s="277">
        <v>1597</v>
      </c>
      <c r="AQ13" s="278">
        <v>2137</v>
      </c>
      <c r="AR13" s="279">
        <v>-25.3</v>
      </c>
    </row>
    <row r="14" spans="1:46" ht="13.5" customHeight="1" x14ac:dyDescent="0.15">
      <c r="A14" s="259"/>
      <c r="AK14" s="1106" t="s">
        <v>527</v>
      </c>
      <c r="AL14" s="1107"/>
      <c r="AM14" s="1107"/>
      <c r="AN14" s="1108"/>
      <c r="AO14" s="277">
        <v>186962</v>
      </c>
      <c r="AP14" s="277">
        <v>1166</v>
      </c>
      <c r="AQ14" s="278">
        <v>1241</v>
      </c>
      <c r="AR14" s="279">
        <v>-6</v>
      </c>
    </row>
    <row r="15" spans="1:46" ht="13.5" customHeight="1" x14ac:dyDescent="0.15">
      <c r="A15" s="259"/>
      <c r="AK15" s="1109" t="s">
        <v>528</v>
      </c>
      <c r="AL15" s="1110"/>
      <c r="AM15" s="1110"/>
      <c r="AN15" s="1111"/>
      <c r="AO15" s="277">
        <v>-862784</v>
      </c>
      <c r="AP15" s="277">
        <v>-5381</v>
      </c>
      <c r="AQ15" s="278">
        <v>-3809</v>
      </c>
      <c r="AR15" s="279">
        <v>41.3</v>
      </c>
    </row>
    <row r="16" spans="1:46" x14ac:dyDescent="0.15">
      <c r="A16" s="259"/>
      <c r="AK16" s="1109" t="s">
        <v>193</v>
      </c>
      <c r="AL16" s="1110"/>
      <c r="AM16" s="1110"/>
      <c r="AN16" s="1111"/>
      <c r="AO16" s="277">
        <v>11356949</v>
      </c>
      <c r="AP16" s="277">
        <v>70825</v>
      </c>
      <c r="AQ16" s="278">
        <v>63693</v>
      </c>
      <c r="AR16" s="279">
        <v>11.2</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12" t="s">
        <v>533</v>
      </c>
      <c r="AL21" s="1113"/>
      <c r="AM21" s="1113"/>
      <c r="AN21" s="1114"/>
      <c r="AO21" s="289">
        <v>5.97</v>
      </c>
      <c r="AP21" s="290">
        <v>6.06</v>
      </c>
      <c r="AQ21" s="291">
        <v>-0.09</v>
      </c>
      <c r="AS21" s="292"/>
      <c r="AT21" s="288"/>
    </row>
    <row r="22" spans="1:46" s="260" customFormat="1" x14ac:dyDescent="0.15">
      <c r="A22" s="288"/>
      <c r="AK22" s="1112" t="s">
        <v>534</v>
      </c>
      <c r="AL22" s="1113"/>
      <c r="AM22" s="1113"/>
      <c r="AN22" s="1114"/>
      <c r="AO22" s="293">
        <v>100.1</v>
      </c>
      <c r="AP22" s="294">
        <v>99.8</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3" t="s">
        <v>535</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4" t="s">
        <v>516</v>
      </c>
      <c r="AP30" s="265"/>
      <c r="AQ30" s="266" t="s">
        <v>517</v>
      </c>
      <c r="AR30" s="267"/>
    </row>
    <row r="31" spans="1:46" x14ac:dyDescent="0.15">
      <c r="A31" s="259"/>
      <c r="AK31" s="268"/>
      <c r="AL31" s="269"/>
      <c r="AM31" s="269"/>
      <c r="AN31" s="270"/>
      <c r="AO31" s="1105"/>
      <c r="AP31" s="271" t="s">
        <v>518</v>
      </c>
      <c r="AQ31" s="272" t="s">
        <v>519</v>
      </c>
      <c r="AR31" s="273" t="s">
        <v>520</v>
      </c>
    </row>
    <row r="32" spans="1:46" ht="27" customHeight="1" x14ac:dyDescent="0.15">
      <c r="A32" s="259"/>
      <c r="AK32" s="1120" t="s">
        <v>538</v>
      </c>
      <c r="AL32" s="1121"/>
      <c r="AM32" s="1121"/>
      <c r="AN32" s="1122"/>
      <c r="AO32" s="303">
        <v>5790786</v>
      </c>
      <c r="AP32" s="303">
        <v>36113</v>
      </c>
      <c r="AQ32" s="304">
        <v>26449</v>
      </c>
      <c r="AR32" s="305">
        <v>36.5</v>
      </c>
    </row>
    <row r="33" spans="1:46" ht="13.5" customHeight="1" x14ac:dyDescent="0.15">
      <c r="A33" s="259"/>
      <c r="AK33" s="1120" t="s">
        <v>539</v>
      </c>
      <c r="AL33" s="1121"/>
      <c r="AM33" s="1121"/>
      <c r="AN33" s="1122"/>
      <c r="AO33" s="303" t="s">
        <v>525</v>
      </c>
      <c r="AP33" s="303" t="s">
        <v>525</v>
      </c>
      <c r="AQ33" s="304">
        <v>1</v>
      </c>
      <c r="AR33" s="305" t="s">
        <v>525</v>
      </c>
    </row>
    <row r="34" spans="1:46" ht="27" customHeight="1" x14ac:dyDescent="0.15">
      <c r="A34" s="259"/>
      <c r="AK34" s="1120" t="s">
        <v>540</v>
      </c>
      <c r="AL34" s="1121"/>
      <c r="AM34" s="1121"/>
      <c r="AN34" s="1122"/>
      <c r="AO34" s="303" t="s">
        <v>525</v>
      </c>
      <c r="AP34" s="303" t="s">
        <v>525</v>
      </c>
      <c r="AQ34" s="304">
        <v>29</v>
      </c>
      <c r="AR34" s="305" t="s">
        <v>525</v>
      </c>
    </row>
    <row r="35" spans="1:46" ht="27" customHeight="1" x14ac:dyDescent="0.15">
      <c r="A35" s="259"/>
      <c r="AK35" s="1120" t="s">
        <v>541</v>
      </c>
      <c r="AL35" s="1121"/>
      <c r="AM35" s="1121"/>
      <c r="AN35" s="1122"/>
      <c r="AO35" s="303">
        <v>1976639</v>
      </c>
      <c r="AP35" s="303">
        <v>12327</v>
      </c>
      <c r="AQ35" s="304">
        <v>5448</v>
      </c>
      <c r="AR35" s="305">
        <v>126.3</v>
      </c>
    </row>
    <row r="36" spans="1:46" ht="27" customHeight="1" x14ac:dyDescent="0.15">
      <c r="A36" s="259"/>
      <c r="AK36" s="1120" t="s">
        <v>542</v>
      </c>
      <c r="AL36" s="1121"/>
      <c r="AM36" s="1121"/>
      <c r="AN36" s="1122"/>
      <c r="AO36" s="303">
        <v>113463</v>
      </c>
      <c r="AP36" s="303">
        <v>708</v>
      </c>
      <c r="AQ36" s="304">
        <v>445</v>
      </c>
      <c r="AR36" s="305">
        <v>59.1</v>
      </c>
    </row>
    <row r="37" spans="1:46" ht="13.5" customHeight="1" x14ac:dyDescent="0.15">
      <c r="A37" s="259"/>
      <c r="AK37" s="1120" t="s">
        <v>543</v>
      </c>
      <c r="AL37" s="1121"/>
      <c r="AM37" s="1121"/>
      <c r="AN37" s="1122"/>
      <c r="AO37" s="303">
        <v>184</v>
      </c>
      <c r="AP37" s="303">
        <v>1</v>
      </c>
      <c r="AQ37" s="304">
        <v>1095</v>
      </c>
      <c r="AR37" s="305">
        <v>-99.9</v>
      </c>
    </row>
    <row r="38" spans="1:46" ht="27" customHeight="1" x14ac:dyDescent="0.15">
      <c r="A38" s="259"/>
      <c r="AK38" s="1123" t="s">
        <v>544</v>
      </c>
      <c r="AL38" s="1124"/>
      <c r="AM38" s="1124"/>
      <c r="AN38" s="1125"/>
      <c r="AO38" s="306">
        <v>315</v>
      </c>
      <c r="AP38" s="306">
        <v>2</v>
      </c>
      <c r="AQ38" s="307">
        <v>0</v>
      </c>
      <c r="AR38" s="295">
        <v>0</v>
      </c>
      <c r="AS38" s="302"/>
    </row>
    <row r="39" spans="1:46" x14ac:dyDescent="0.15">
      <c r="A39" s="259"/>
      <c r="AK39" s="1123" t="s">
        <v>545</v>
      </c>
      <c r="AL39" s="1124"/>
      <c r="AM39" s="1124"/>
      <c r="AN39" s="1125"/>
      <c r="AO39" s="303">
        <v>-1685816</v>
      </c>
      <c r="AP39" s="303">
        <v>-10513</v>
      </c>
      <c r="AQ39" s="304">
        <v>-7113</v>
      </c>
      <c r="AR39" s="305">
        <v>47.8</v>
      </c>
      <c r="AS39" s="302"/>
    </row>
    <row r="40" spans="1:46" ht="27" customHeight="1" x14ac:dyDescent="0.15">
      <c r="A40" s="259"/>
      <c r="AK40" s="1120" t="s">
        <v>546</v>
      </c>
      <c r="AL40" s="1121"/>
      <c r="AM40" s="1121"/>
      <c r="AN40" s="1122"/>
      <c r="AO40" s="303">
        <v>-5365473</v>
      </c>
      <c r="AP40" s="303">
        <v>-33460</v>
      </c>
      <c r="AQ40" s="304">
        <v>-18923</v>
      </c>
      <c r="AR40" s="305">
        <v>76.8</v>
      </c>
      <c r="AS40" s="302"/>
    </row>
    <row r="41" spans="1:46" x14ac:dyDescent="0.15">
      <c r="A41" s="259"/>
      <c r="AK41" s="1126" t="s">
        <v>304</v>
      </c>
      <c r="AL41" s="1127"/>
      <c r="AM41" s="1127"/>
      <c r="AN41" s="1128"/>
      <c r="AO41" s="303">
        <v>830098</v>
      </c>
      <c r="AP41" s="303">
        <v>5177</v>
      </c>
      <c r="AQ41" s="304">
        <v>7431</v>
      </c>
      <c r="AR41" s="305">
        <v>-30.3</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5" t="s">
        <v>516</v>
      </c>
      <c r="AN49" s="1117" t="s">
        <v>550</v>
      </c>
      <c r="AO49" s="1118"/>
      <c r="AP49" s="1118"/>
      <c r="AQ49" s="1118"/>
      <c r="AR49" s="1119"/>
    </row>
    <row r="50" spans="1:44" x14ac:dyDescent="0.15">
      <c r="A50" s="259"/>
      <c r="AK50" s="317"/>
      <c r="AL50" s="318"/>
      <c r="AM50" s="1116"/>
      <c r="AN50" s="319" t="s">
        <v>551</v>
      </c>
      <c r="AO50" s="320" t="s">
        <v>552</v>
      </c>
      <c r="AP50" s="321" t="s">
        <v>553</v>
      </c>
      <c r="AQ50" s="322" t="s">
        <v>554</v>
      </c>
      <c r="AR50" s="323" t="s">
        <v>555</v>
      </c>
    </row>
    <row r="51" spans="1:44" x14ac:dyDescent="0.15">
      <c r="A51" s="259"/>
      <c r="AK51" s="315" t="s">
        <v>556</v>
      </c>
      <c r="AL51" s="316"/>
      <c r="AM51" s="324">
        <v>5596572</v>
      </c>
      <c r="AN51" s="325">
        <v>33835</v>
      </c>
      <c r="AO51" s="326">
        <v>-11.1</v>
      </c>
      <c r="AP51" s="327">
        <v>33173</v>
      </c>
      <c r="AQ51" s="328">
        <v>-19.2</v>
      </c>
      <c r="AR51" s="329">
        <v>8.1</v>
      </c>
    </row>
    <row r="52" spans="1:44" x14ac:dyDescent="0.15">
      <c r="A52" s="259"/>
      <c r="AK52" s="330"/>
      <c r="AL52" s="331" t="s">
        <v>557</v>
      </c>
      <c r="AM52" s="332">
        <v>3133573</v>
      </c>
      <c r="AN52" s="333">
        <v>18944</v>
      </c>
      <c r="AO52" s="334">
        <v>4.3</v>
      </c>
      <c r="AP52" s="335">
        <v>20353</v>
      </c>
      <c r="AQ52" s="336">
        <v>-25.4</v>
      </c>
      <c r="AR52" s="337">
        <v>29.7</v>
      </c>
    </row>
    <row r="53" spans="1:44" x14ac:dyDescent="0.15">
      <c r="A53" s="259"/>
      <c r="AK53" s="315" t="s">
        <v>558</v>
      </c>
      <c r="AL53" s="316"/>
      <c r="AM53" s="324">
        <v>7429778</v>
      </c>
      <c r="AN53" s="325">
        <v>45233</v>
      </c>
      <c r="AO53" s="326">
        <v>33.700000000000003</v>
      </c>
      <c r="AP53" s="327">
        <v>37644</v>
      </c>
      <c r="AQ53" s="328">
        <v>13.5</v>
      </c>
      <c r="AR53" s="329">
        <v>20.2</v>
      </c>
    </row>
    <row r="54" spans="1:44" x14ac:dyDescent="0.15">
      <c r="A54" s="259"/>
      <c r="AK54" s="330"/>
      <c r="AL54" s="331" t="s">
        <v>557</v>
      </c>
      <c r="AM54" s="332">
        <v>4763740</v>
      </c>
      <c r="AN54" s="333">
        <v>29002</v>
      </c>
      <c r="AO54" s="334">
        <v>53.1</v>
      </c>
      <c r="AP54" s="335">
        <v>24939</v>
      </c>
      <c r="AQ54" s="336">
        <v>22.5</v>
      </c>
      <c r="AR54" s="337">
        <v>30.6</v>
      </c>
    </row>
    <row r="55" spans="1:44" x14ac:dyDescent="0.15">
      <c r="A55" s="259"/>
      <c r="AK55" s="315" t="s">
        <v>559</v>
      </c>
      <c r="AL55" s="316"/>
      <c r="AM55" s="324">
        <v>7195182</v>
      </c>
      <c r="AN55" s="325">
        <v>44112</v>
      </c>
      <c r="AO55" s="326">
        <v>-2.5</v>
      </c>
      <c r="AP55" s="327">
        <v>39221</v>
      </c>
      <c r="AQ55" s="328">
        <v>4.2</v>
      </c>
      <c r="AR55" s="329">
        <v>-6.7</v>
      </c>
    </row>
    <row r="56" spans="1:44" x14ac:dyDescent="0.15">
      <c r="A56" s="259"/>
      <c r="AK56" s="330"/>
      <c r="AL56" s="331" t="s">
        <v>557</v>
      </c>
      <c r="AM56" s="332">
        <v>4390563</v>
      </c>
      <c r="AN56" s="333">
        <v>26917</v>
      </c>
      <c r="AO56" s="334">
        <v>-7.2</v>
      </c>
      <c r="AP56" s="335">
        <v>24821</v>
      </c>
      <c r="AQ56" s="336">
        <v>-0.5</v>
      </c>
      <c r="AR56" s="337">
        <v>-6.7</v>
      </c>
    </row>
    <row r="57" spans="1:44" x14ac:dyDescent="0.15">
      <c r="A57" s="259"/>
      <c r="AK57" s="315" t="s">
        <v>560</v>
      </c>
      <c r="AL57" s="316"/>
      <c r="AM57" s="324">
        <v>12599130</v>
      </c>
      <c r="AN57" s="325">
        <v>77884</v>
      </c>
      <c r="AO57" s="326">
        <v>76.599999999999994</v>
      </c>
      <c r="AP57" s="327">
        <v>38566</v>
      </c>
      <c r="AQ57" s="328">
        <v>-1.7</v>
      </c>
      <c r="AR57" s="329">
        <v>78.3</v>
      </c>
    </row>
    <row r="58" spans="1:44" x14ac:dyDescent="0.15">
      <c r="A58" s="259"/>
      <c r="AK58" s="330"/>
      <c r="AL58" s="331" t="s">
        <v>557</v>
      </c>
      <c r="AM58" s="332">
        <v>7675466</v>
      </c>
      <c r="AN58" s="333">
        <v>47448</v>
      </c>
      <c r="AO58" s="334">
        <v>76.3</v>
      </c>
      <c r="AP58" s="335">
        <v>24059</v>
      </c>
      <c r="AQ58" s="336">
        <v>-3.1</v>
      </c>
      <c r="AR58" s="337">
        <v>79.400000000000006</v>
      </c>
    </row>
    <row r="59" spans="1:44" x14ac:dyDescent="0.15">
      <c r="A59" s="259"/>
      <c r="AK59" s="315" t="s">
        <v>561</v>
      </c>
      <c r="AL59" s="316"/>
      <c r="AM59" s="324">
        <v>5207116</v>
      </c>
      <c r="AN59" s="325">
        <v>32473</v>
      </c>
      <c r="AO59" s="326">
        <v>-58.3</v>
      </c>
      <c r="AP59" s="327">
        <v>35156</v>
      </c>
      <c r="AQ59" s="328">
        <v>-8.8000000000000007</v>
      </c>
      <c r="AR59" s="329">
        <v>-49.5</v>
      </c>
    </row>
    <row r="60" spans="1:44" x14ac:dyDescent="0.15">
      <c r="A60" s="259"/>
      <c r="AK60" s="330"/>
      <c r="AL60" s="331" t="s">
        <v>557</v>
      </c>
      <c r="AM60" s="332">
        <v>2977975</v>
      </c>
      <c r="AN60" s="333">
        <v>18571</v>
      </c>
      <c r="AO60" s="334">
        <v>-60.9</v>
      </c>
      <c r="AP60" s="335">
        <v>22430</v>
      </c>
      <c r="AQ60" s="336">
        <v>-6.8</v>
      </c>
      <c r="AR60" s="337">
        <v>-54.1</v>
      </c>
    </row>
    <row r="61" spans="1:44" x14ac:dyDescent="0.15">
      <c r="A61" s="259"/>
      <c r="AK61" s="315" t="s">
        <v>562</v>
      </c>
      <c r="AL61" s="338"/>
      <c r="AM61" s="324">
        <v>7605556</v>
      </c>
      <c r="AN61" s="325">
        <v>46707</v>
      </c>
      <c r="AO61" s="326">
        <v>7.7</v>
      </c>
      <c r="AP61" s="327">
        <v>36752</v>
      </c>
      <c r="AQ61" s="339">
        <v>-2.4</v>
      </c>
      <c r="AR61" s="329">
        <v>10.1</v>
      </c>
    </row>
    <row r="62" spans="1:44" x14ac:dyDescent="0.15">
      <c r="A62" s="259"/>
      <c r="AK62" s="330"/>
      <c r="AL62" s="331" t="s">
        <v>557</v>
      </c>
      <c r="AM62" s="332">
        <v>4588263</v>
      </c>
      <c r="AN62" s="333">
        <v>28176</v>
      </c>
      <c r="AO62" s="334">
        <v>13.1</v>
      </c>
      <c r="AP62" s="335">
        <v>23320</v>
      </c>
      <c r="AQ62" s="336">
        <v>-2.7</v>
      </c>
      <c r="AR62" s="337">
        <v>15.8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Papjoo5bOe36CSguhprujPTghUZeHV5jYBfrLphAprXzlONF0DVTFZKJU5N75QiFs4fj7Zlp5/ABXAzPYeljQ==" saltValue="VwZGn82f4b8gfuE8uN6P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gZQUMdweGTMyTHty5SKLDLDShHEkFvewmGOszsF0CWYSz9+/ND6h0vOzZJU6JH1+JAAk4HhJC2izDOvEHlyPqQ==" saltValue="ehIeFjB6u0/fCjjnryQS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SglAQ2Vmz56R27B/P+bpWbo0dWFtngbbzsw0HHYxOYhgFYISAa8ueaDcmgEdea1gS/JTDHEIZpxTvDVJingo9Q==" saltValue="bdmaX7C397e18ItCHeUs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9" t="s">
        <v>3</v>
      </c>
      <c r="D47" s="1129"/>
      <c r="E47" s="1130"/>
      <c r="F47" s="11">
        <v>10</v>
      </c>
      <c r="G47" s="12">
        <v>9.6300000000000008</v>
      </c>
      <c r="H47" s="12">
        <v>8.19</v>
      </c>
      <c r="I47" s="12">
        <v>14.12</v>
      </c>
      <c r="J47" s="13">
        <v>15.09</v>
      </c>
    </row>
    <row r="48" spans="2:10" ht="57.75" customHeight="1" x14ac:dyDescent="0.15">
      <c r="B48" s="14"/>
      <c r="C48" s="1131" t="s">
        <v>4</v>
      </c>
      <c r="D48" s="1131"/>
      <c r="E48" s="1132"/>
      <c r="F48" s="15">
        <v>3.13</v>
      </c>
      <c r="G48" s="16">
        <v>3.48</v>
      </c>
      <c r="H48" s="16">
        <v>4.21</v>
      </c>
      <c r="I48" s="16">
        <v>5.97</v>
      </c>
      <c r="J48" s="17">
        <v>5.24</v>
      </c>
    </row>
    <row r="49" spans="2:10" ht="57.75" customHeight="1" thickBot="1" x14ac:dyDescent="0.2">
      <c r="B49" s="18"/>
      <c r="C49" s="1133" t="s">
        <v>5</v>
      </c>
      <c r="D49" s="1133"/>
      <c r="E49" s="1134"/>
      <c r="F49" s="19" t="s">
        <v>571</v>
      </c>
      <c r="G49" s="20">
        <v>0.01</v>
      </c>
      <c r="H49" s="20" t="s">
        <v>572</v>
      </c>
      <c r="I49" s="20">
        <v>9.49</v>
      </c>
      <c r="J49" s="21" t="s">
        <v>573</v>
      </c>
    </row>
    <row r="50" spans="2:10" x14ac:dyDescent="0.15"/>
  </sheetData>
  <sheetProtection algorithmName="SHA-512" hashValue="W83fnHHXgI19OKDqWv5/ZIF5kNceZJdPEBiwDkypjOWCj53RPK2C9sfOgcQYahEo86pxUF4IRvBrx9E1UEfY8Q==" saltValue="HpfgxoCndDnT6wvKfho0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2024-03-13T09:55:29Z</cp:lastPrinted>
  <dcterms:created xsi:type="dcterms:W3CDTF">2024-02-05T02:55:26Z</dcterms:created>
  <dcterms:modified xsi:type="dcterms:W3CDTF">2024-03-18T07:05:40Z</dcterms:modified>
  <cp:category/>
</cp:coreProperties>
</file>