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0.17.144.34\03-kyoyu\◆◆R5人事企画班\★★★R6採用試験電子申請添付\◆02 インターネット出願に係る添付ファイル←ウェブ掲載\01 作業\230506起案後修正\"/>
    </mc:Choice>
  </mc:AlternateContent>
  <xr:revisionPtr revIDLastSave="0" documentId="13_ncr:1_{1CB59766-597E-431B-BBA2-46645252A6C7}" xr6:coauthVersionLast="36" xr6:coauthVersionMax="36" xr10:uidLastSave="{00000000-0000-0000-0000-000000000000}"/>
  <bookViews>
    <workbookView xWindow="0" yWindow="0" windowWidth="19200" windowHeight="8090" xr2:uid="{00000000-000D-0000-FFFF-FFFF00000000}"/>
  </bookViews>
  <sheets>
    <sheet name="申請書" sheetId="1" r:id="rId1"/>
    <sheet name="WS" sheetId="2" r:id="rId2"/>
  </sheets>
  <definedNames>
    <definedName name="_xlnm.Print_Area" localSheetId="0">申請書!$A$1:$O$25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F12" i="2"/>
  <c r="F13" i="2"/>
  <c r="F14" i="2"/>
  <c r="F15" i="2"/>
  <c r="F16" i="2"/>
  <c r="F17" i="2"/>
  <c r="F18" i="2"/>
  <c r="O10" i="1" l="1"/>
  <c r="O11" i="1"/>
  <c r="O15" i="1"/>
  <c r="O16" i="1"/>
  <c r="O17" i="1"/>
  <c r="O18" i="1"/>
  <c r="O19" i="1"/>
  <c r="O20" i="1"/>
  <c r="L14" i="2"/>
  <c r="K4" i="2"/>
  <c r="K5" i="2"/>
  <c r="K6" i="2"/>
  <c r="K7" i="2"/>
  <c r="K8" i="2"/>
  <c r="K9" i="2"/>
  <c r="K10" i="2"/>
  <c r="K11" i="2"/>
  <c r="K12" i="2"/>
  <c r="K13" i="2"/>
  <c r="K14" i="2"/>
  <c r="K3" i="2"/>
  <c r="J4" i="2"/>
  <c r="J5" i="2"/>
  <c r="J6" i="2"/>
  <c r="J7" i="2"/>
  <c r="J8" i="2"/>
  <c r="J9" i="2"/>
  <c r="J10" i="2"/>
  <c r="J11" i="2"/>
  <c r="J12" i="2"/>
  <c r="J13" i="2"/>
  <c r="J14" i="2"/>
  <c r="M14" i="2" s="1"/>
  <c r="N20" i="1" s="1"/>
  <c r="J3" i="2"/>
  <c r="F22" i="2"/>
  <c r="F21" i="2"/>
  <c r="F20" i="2"/>
  <c r="F19" i="2"/>
  <c r="F11" i="2"/>
  <c r="F10" i="2"/>
  <c r="F9" i="2"/>
  <c r="F8" i="2"/>
  <c r="F7" i="2"/>
  <c r="F6" i="2"/>
  <c r="F5" i="2"/>
  <c r="F4" i="2"/>
  <c r="F3" i="2"/>
  <c r="F2" i="2"/>
  <c r="L4" i="2" l="1"/>
  <c r="M4" i="2" s="1"/>
  <c r="N10" i="1" s="1"/>
  <c r="L12" i="2"/>
  <c r="M12" i="2" s="1"/>
  <c r="N18" i="1" s="1"/>
  <c r="L7" i="2"/>
  <c r="L8" i="2"/>
  <c r="M8" i="2" s="1"/>
  <c r="L3" i="2"/>
  <c r="M3" i="2" s="1"/>
  <c r="N9" i="1" s="1"/>
  <c r="L11" i="2"/>
  <c r="M11" i="2" s="1"/>
  <c r="N17" i="1" s="1"/>
  <c r="L10" i="2"/>
  <c r="M10" i="2" s="1"/>
  <c r="N16" i="1" s="1"/>
  <c r="L6" i="2"/>
  <c r="M6" i="2" s="1"/>
  <c r="M7" i="2"/>
  <c r="L13" i="2"/>
  <c r="M13" i="2" s="1"/>
  <c r="N19" i="1" s="1"/>
  <c r="L9" i="2"/>
  <c r="M9" i="2" s="1"/>
  <c r="N15" i="1" s="1"/>
  <c r="L5" i="2"/>
  <c r="M5" i="2" s="1"/>
  <c r="N11" i="1" s="1"/>
  <c r="O9" i="1" l="1"/>
  <c r="N14" i="1"/>
  <c r="O14" i="1"/>
  <c r="N13" i="1"/>
  <c r="O13" i="1"/>
  <c r="O12" i="1"/>
  <c r="N12" i="1"/>
  <c r="O21" i="1" l="1"/>
  <c r="O22" i="1" s="1"/>
  <c r="N21" i="1"/>
</calcChain>
</file>

<file path=xl/sharedStrings.xml><?xml version="1.0" encoding="utf-8"?>
<sst xmlns="http://schemas.openxmlformats.org/spreadsheetml/2006/main" count="148" uniqueCount="88">
  <si>
    <t>勤務校</t>
  </si>
  <si>
    <t>職名</t>
  </si>
  <si>
    <t>月数</t>
    <rPh sb="0" eb="2">
      <t>ツキスウ</t>
    </rPh>
    <phoneticPr fontId="1"/>
  </si>
  <si>
    <t>非常勤講師</t>
    <rPh sb="0" eb="3">
      <t>ヒジョウキン</t>
    </rPh>
    <rPh sb="3" eb="5">
      <t>コウシ</t>
    </rPh>
    <phoneticPr fontId="1"/>
  </si>
  <si>
    <t>非常勤講師
月数</t>
    <rPh sb="0" eb="3">
      <t>ヒジョウキン</t>
    </rPh>
    <rPh sb="3" eb="5">
      <t>コウシ</t>
    </rPh>
    <rPh sb="6" eb="8">
      <t>ツキスウ</t>
    </rPh>
    <phoneticPr fontId="1"/>
  </si>
  <si>
    <t>臨時的任用
教員月数</t>
    <rPh sb="0" eb="3">
      <t>リンジテキ</t>
    </rPh>
    <rPh sb="3" eb="5">
      <t>ニンヨウ</t>
    </rPh>
    <rPh sb="6" eb="8">
      <t>キョウイン</t>
    </rPh>
    <rPh sb="8" eb="10">
      <t>ツキスウ</t>
    </rPh>
    <phoneticPr fontId="1"/>
  </si>
  <si>
    <t>在職期間</t>
    <rPh sb="0" eb="2">
      <t>ザイショク</t>
    </rPh>
    <rPh sb="2" eb="4">
      <t>キカン</t>
    </rPh>
    <phoneticPr fontId="1"/>
  </si>
  <si>
    <t>年</t>
    <rPh sb="0" eb="1">
      <t>ネン</t>
    </rPh>
    <phoneticPr fontId="1"/>
  </si>
  <si>
    <t>月</t>
    <rPh sb="0" eb="1">
      <t>ガツ</t>
    </rPh>
    <phoneticPr fontId="1"/>
  </si>
  <si>
    <t>～</t>
    <phoneticPr fontId="1"/>
  </si>
  <si>
    <t>志願区分</t>
    <rPh sb="0" eb="2">
      <t>シガン</t>
    </rPh>
    <rPh sb="2" eb="4">
      <t>クブン</t>
    </rPh>
    <phoneticPr fontId="1"/>
  </si>
  <si>
    <t>教科（科目等）</t>
    <rPh sb="0" eb="2">
      <t>キョウカ</t>
    </rPh>
    <rPh sb="3" eb="5">
      <t>カモク</t>
    </rPh>
    <rPh sb="5" eb="6">
      <t>トウ</t>
    </rPh>
    <phoneticPr fontId="1"/>
  </si>
  <si>
    <t>受験番号</t>
    <rPh sb="0" eb="2">
      <t>ジュケン</t>
    </rPh>
    <rPh sb="2" eb="4">
      <t>バンゴウ</t>
    </rPh>
    <phoneticPr fontId="1"/>
  </si>
  <si>
    <t>氏　　名</t>
    <rPh sb="0" eb="1">
      <t>シ</t>
    </rPh>
    <rPh sb="3" eb="4">
      <t>ナ</t>
    </rPh>
    <phoneticPr fontId="1"/>
  </si>
  <si>
    <t>特別支援学校高等部</t>
    <rPh sb="0" eb="2">
      <t>トクベツ</t>
    </rPh>
    <rPh sb="2" eb="4">
      <t>シエン</t>
    </rPh>
    <rPh sb="4" eb="6">
      <t>ガッコウ</t>
    </rPh>
    <rPh sb="6" eb="9">
      <t>コウトウブ</t>
    </rPh>
    <phoneticPr fontId="1"/>
  </si>
  <si>
    <t>※この欄は記入しない</t>
    <rPh sb="3" eb="4">
      <t>ラン</t>
    </rPh>
    <rPh sb="5" eb="7">
      <t>キニュウ</t>
    </rPh>
    <phoneticPr fontId="1"/>
  </si>
  <si>
    <t>　　記入上の注意をよく読んでから記入すること。</t>
    <phoneticPr fontId="1"/>
  </si>
  <si>
    <t>在　職　月　数　計</t>
    <rPh sb="0" eb="1">
      <t>ザイ</t>
    </rPh>
    <rPh sb="2" eb="3">
      <t>ショク</t>
    </rPh>
    <rPh sb="4" eb="5">
      <t>ツキ</t>
    </rPh>
    <rPh sb="6" eb="7">
      <t>スウ</t>
    </rPh>
    <rPh sb="8" eb="9">
      <t>ケイ</t>
    </rPh>
    <phoneticPr fontId="1"/>
  </si>
  <si>
    <t>非常勤講師の在職月数換算計（非常勤講師在職月数計×1/2）小数点以下切り捨て</t>
    <phoneticPr fontId="1"/>
  </si>
  <si>
    <t>計　　（臨時的任用教員在職月数計＋非常勤講師の在職月数換算計）</t>
    <phoneticPr fontId="1"/>
  </si>
  <si>
    <t>年リスト</t>
    <rPh sb="0" eb="1">
      <t>ネン</t>
    </rPh>
    <phoneticPr fontId="1"/>
  </si>
  <si>
    <t>教諭</t>
    <rPh sb="0" eb="2">
      <t>キョウユ</t>
    </rPh>
    <phoneticPr fontId="1"/>
  </si>
  <si>
    <t>教科リスト</t>
    <rPh sb="0" eb="2">
      <t>キョウカ</t>
    </rPh>
    <phoneticPr fontId="1"/>
  </si>
  <si>
    <t>国語</t>
    <rPh sb="0" eb="2">
      <t>コクゴ</t>
    </rPh>
    <phoneticPr fontId="1"/>
  </si>
  <si>
    <t>社会</t>
    <rPh sb="0" eb="2">
      <t>シャカイ</t>
    </rPh>
    <phoneticPr fontId="1"/>
  </si>
  <si>
    <t>地理歴史</t>
    <rPh sb="0" eb="2">
      <t>チリ</t>
    </rPh>
    <rPh sb="2" eb="4">
      <t>レキシ</t>
    </rPh>
    <phoneticPr fontId="1"/>
  </si>
  <si>
    <t>公民</t>
    <rPh sb="0" eb="2">
      <t>コウミン</t>
    </rPh>
    <phoneticPr fontId="1"/>
  </si>
  <si>
    <t>数学</t>
    <rPh sb="0" eb="2">
      <t>スウガク</t>
    </rPh>
    <phoneticPr fontId="1"/>
  </si>
  <si>
    <t>教科なし</t>
    <rPh sb="0" eb="2">
      <t>キョウカ</t>
    </rPh>
    <phoneticPr fontId="1"/>
  </si>
  <si>
    <t>理科</t>
    <rPh sb="0" eb="2">
      <t>リカ</t>
    </rPh>
    <phoneticPr fontId="1"/>
  </si>
  <si>
    <t>芸術</t>
    <rPh sb="0" eb="2">
      <t>ゲイジュツ</t>
    </rPh>
    <phoneticPr fontId="1"/>
  </si>
  <si>
    <t>音楽</t>
    <rPh sb="0" eb="2">
      <t>オンガク</t>
    </rPh>
    <phoneticPr fontId="1"/>
  </si>
  <si>
    <t>美術</t>
    <rPh sb="0" eb="2">
      <t>ビジュツ</t>
    </rPh>
    <phoneticPr fontId="1"/>
  </si>
  <si>
    <t>保健体育</t>
    <rPh sb="0" eb="2">
      <t>ホケン</t>
    </rPh>
    <rPh sb="2" eb="4">
      <t>タイイク</t>
    </rPh>
    <phoneticPr fontId="1"/>
  </si>
  <si>
    <t>技術</t>
    <rPh sb="0" eb="2">
      <t>ギジュツ</t>
    </rPh>
    <phoneticPr fontId="1"/>
  </si>
  <si>
    <t>家庭</t>
    <rPh sb="0" eb="2">
      <t>カテイ</t>
    </rPh>
    <phoneticPr fontId="1"/>
  </si>
  <si>
    <t>外国語</t>
    <rPh sb="0" eb="3">
      <t>ガイコクゴ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</si>
  <si>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</si>
  <si>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</si>
  <si>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</si>
  <si>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</si>
  <si>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福祉</t>
    <rPh sb="0" eb="2">
      <t>フクシ</t>
    </rPh>
    <phoneticPr fontId="1"/>
  </si>
  <si>
    <t>看護</t>
    <rPh sb="0" eb="2">
      <t>カンゴ</t>
    </rPh>
    <phoneticPr fontId="1"/>
  </si>
  <si>
    <t>科目リスト</t>
    <rPh sb="0" eb="2">
      <t>カモク</t>
    </rPh>
    <phoneticPr fontId="1"/>
  </si>
  <si>
    <t>世界史</t>
    <rPh sb="0" eb="3">
      <t>セカイシ</t>
    </rPh>
    <phoneticPr fontId="1"/>
  </si>
  <si>
    <t>日本史</t>
    <rPh sb="0" eb="3">
      <t>ニホンシ</t>
    </rPh>
    <phoneticPr fontId="1"/>
  </si>
  <si>
    <t>地理</t>
    <rPh sb="0" eb="2">
      <t>チリ</t>
    </rPh>
    <phoneticPr fontId="1"/>
  </si>
  <si>
    <t>物理</t>
    <rPh sb="0" eb="2">
      <t>ブツリ</t>
    </rPh>
    <phoneticPr fontId="1"/>
  </si>
  <si>
    <t>化学</t>
    <rPh sb="0" eb="2">
      <t>カガク</t>
    </rPh>
    <phoneticPr fontId="1"/>
  </si>
  <si>
    <t>生物</t>
    <rPh sb="0" eb="2">
      <t>セイブツ</t>
    </rPh>
    <phoneticPr fontId="1"/>
  </si>
  <si>
    <t>英語</t>
    <rPh sb="0" eb="2">
      <t>エイゴ</t>
    </rPh>
    <phoneticPr fontId="1"/>
  </si>
  <si>
    <t>農業畜産系</t>
    <rPh sb="0" eb="2">
      <t>ノウギョウ</t>
    </rPh>
    <rPh sb="2" eb="5">
      <t>チクサンケイ</t>
    </rPh>
    <phoneticPr fontId="1"/>
  </si>
  <si>
    <t>土木造園林業系</t>
    <rPh sb="0" eb="2">
      <t>ドボク</t>
    </rPh>
    <rPh sb="2" eb="4">
      <t>ゾウエン</t>
    </rPh>
    <rPh sb="4" eb="6">
      <t>リンギョウ</t>
    </rPh>
    <rPh sb="6" eb="7">
      <t>ケイ</t>
    </rPh>
    <phoneticPr fontId="1"/>
  </si>
  <si>
    <t>機械系</t>
    <rPh sb="0" eb="3">
      <t>キカイケイ</t>
    </rPh>
    <phoneticPr fontId="1"/>
  </si>
  <si>
    <t>電気系</t>
    <rPh sb="0" eb="3">
      <t>デンキケイ</t>
    </rPh>
    <phoneticPr fontId="1"/>
  </si>
  <si>
    <t>土木建築系</t>
    <rPh sb="0" eb="2">
      <t>ドボク</t>
    </rPh>
    <rPh sb="2" eb="4">
      <t>ケンチク</t>
    </rPh>
    <rPh sb="4" eb="5">
      <t>ケイ</t>
    </rPh>
    <phoneticPr fontId="1"/>
  </si>
  <si>
    <t>化学工業系</t>
    <rPh sb="0" eb="2">
      <t>カガク</t>
    </rPh>
    <rPh sb="2" eb="4">
      <t>コウギョウ</t>
    </rPh>
    <rPh sb="4" eb="5">
      <t>ケイ</t>
    </rPh>
    <phoneticPr fontId="1"/>
  </si>
  <si>
    <t>志願区分リスト</t>
    <rPh sb="0" eb="2">
      <t>シガン</t>
    </rPh>
    <rPh sb="2" eb="4">
      <t>クブン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</si>
  <si>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</si>
  <si>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</si>
  <si>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</si>
  <si>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特別支援学校小学部</t>
    <rPh sb="0" eb="2">
      <t>トクベツ</t>
    </rPh>
    <rPh sb="2" eb="4">
      <t>シエン</t>
    </rPh>
    <rPh sb="4" eb="6">
      <t>ガッコウ</t>
    </rPh>
    <rPh sb="6" eb="8">
      <t>ショウガク</t>
    </rPh>
    <rPh sb="8" eb="9">
      <t>ブ</t>
    </rPh>
    <phoneticPr fontId="1"/>
  </si>
  <si>
    <t>特別支援学校中学部</t>
    <rPh sb="0" eb="2">
      <t>トクベツ</t>
    </rPh>
    <rPh sb="2" eb="4">
      <t>シエン</t>
    </rPh>
    <rPh sb="4" eb="6">
      <t>ガッコウ</t>
    </rPh>
    <rPh sb="6" eb="8">
      <t>チュウガク</t>
    </rPh>
    <rPh sb="8" eb="9">
      <t>ブ</t>
    </rPh>
    <phoneticPr fontId="1"/>
  </si>
  <si>
    <t>養護教諭</t>
    <rPh sb="0" eb="2">
      <t>ヨウゴ</t>
    </rPh>
    <rPh sb="2" eb="4">
      <t>キョウユ</t>
    </rPh>
    <phoneticPr fontId="1"/>
  </si>
  <si>
    <t>科目リストもと</t>
    <rPh sb="0" eb="2">
      <t>カモク</t>
    </rPh>
    <phoneticPr fontId="1"/>
  </si>
  <si>
    <t>№</t>
    <phoneticPr fontId="1"/>
  </si>
  <si>
    <t>開始日</t>
    <rPh sb="0" eb="3">
      <t>カイシビ</t>
    </rPh>
    <phoneticPr fontId="1"/>
  </si>
  <si>
    <t>終了日</t>
    <rPh sb="0" eb="3">
      <t>シュウリョウビ</t>
    </rPh>
    <phoneticPr fontId="1"/>
  </si>
  <si>
    <t>月数（経過）</t>
    <rPh sb="0" eb="2">
      <t>ツキスウ</t>
    </rPh>
    <rPh sb="3" eb="5">
      <t>ケイカ</t>
    </rPh>
    <phoneticPr fontId="1"/>
  </si>
  <si>
    <t>月数（当月含む）</t>
    <rPh sb="0" eb="2">
      <t>ツキスウ</t>
    </rPh>
    <rPh sb="3" eb="5">
      <t>トウゲツ</t>
    </rPh>
    <rPh sb="5" eb="6">
      <t>フク</t>
    </rPh>
    <phoneticPr fontId="1"/>
  </si>
  <si>
    <t>職名リスト</t>
    <rPh sb="0" eb="2">
      <t>ショクメイ</t>
    </rPh>
    <phoneticPr fontId="1"/>
  </si>
  <si>
    <t>助教諭</t>
    <rPh sb="0" eb="3">
      <t>ジョキョウユ</t>
    </rPh>
    <phoneticPr fontId="1"/>
  </si>
  <si>
    <t>養護助教諭</t>
    <rPh sb="0" eb="2">
      <t>ヨウゴ</t>
    </rPh>
    <rPh sb="2" eb="5">
      <t>ジョキョウユ</t>
    </rPh>
    <phoneticPr fontId="1"/>
  </si>
  <si>
    <t>講師</t>
    <rPh sb="0" eb="2">
      <t>コウシ</t>
    </rPh>
    <phoneticPr fontId="1"/>
  </si>
  <si>
    <t>非常勤教諭</t>
    <rPh sb="0" eb="3">
      <t>ヒジョウキン</t>
    </rPh>
    <rPh sb="3" eb="5">
      <t>キョウユ</t>
    </rPh>
    <phoneticPr fontId="1"/>
  </si>
  <si>
    <t>月数自動計算のワークスペース</t>
    <rPh sb="0" eb="2">
      <t>ツキスウ</t>
    </rPh>
    <rPh sb="2" eb="4">
      <t>ジドウ</t>
    </rPh>
    <rPh sb="4" eb="6">
      <t>ケイサン</t>
    </rPh>
    <phoneticPr fontId="1"/>
  </si>
  <si>
    <t>←志願区分、教科（科目等）は、プルダウンリストから選択してください。</t>
    <rPh sb="1" eb="3">
      <t>シガン</t>
    </rPh>
    <rPh sb="3" eb="5">
      <t>クブン</t>
    </rPh>
    <rPh sb="6" eb="8">
      <t>キョウカ</t>
    </rPh>
    <rPh sb="9" eb="11">
      <t>カモク</t>
    </rPh>
    <rPh sb="11" eb="12">
      <t>トウ</t>
    </rPh>
    <rPh sb="25" eb="27">
      <t>センタク</t>
    </rPh>
    <phoneticPr fontId="1"/>
  </si>
  <si>
    <t>←勤務校、職名、在職期間を古いものから順に人事異動通知書ごとに入力してください。在職期間の年度は、対象年度のみ入力できるようになっています。</t>
    <rPh sb="1" eb="3">
      <t>キンム</t>
    </rPh>
    <rPh sb="3" eb="4">
      <t>コウ</t>
    </rPh>
    <rPh sb="5" eb="7">
      <t>ショクメイ</t>
    </rPh>
    <rPh sb="8" eb="10">
      <t>ザイショク</t>
    </rPh>
    <rPh sb="10" eb="12">
      <t>キカン</t>
    </rPh>
    <rPh sb="13" eb="14">
      <t>フル</t>
    </rPh>
    <rPh sb="19" eb="20">
      <t>ジュン</t>
    </rPh>
    <rPh sb="21" eb="23">
      <t>ジンジ</t>
    </rPh>
    <rPh sb="23" eb="25">
      <t>イドウ</t>
    </rPh>
    <rPh sb="25" eb="28">
      <t>ツウチショ</t>
    </rPh>
    <rPh sb="31" eb="33">
      <t>ニュウリョク</t>
    </rPh>
    <phoneticPr fontId="1"/>
  </si>
  <si>
    <t>←月数の欄は自動計算になっています。
　・月に１日でも在職していれば１月とする。
　・同一月に複数の任用がある場合は、いずれか一方のみを対象とする。</t>
    <phoneticPr fontId="1"/>
  </si>
  <si>
    <t>←「計」の欄は、臨時的任用教員の在職月数計と非常勤講師の在職月数換算計（非常勤講師在職月数計に１/２を乗じ、小数点以下を切り捨てた月数）の合計</t>
    <phoneticPr fontId="1"/>
  </si>
  <si>
    <t>※　事実と異なる記載が判明した場合は、採用候補者名簿に登載しないことがあります。</t>
    <phoneticPr fontId="1"/>
  </si>
  <si>
    <t>月リスト</t>
    <rPh sb="0" eb="1">
      <t>ツキ</t>
    </rPh>
    <phoneticPr fontId="1"/>
  </si>
  <si>
    <t>政治・経済</t>
    <rPh sb="0" eb="2">
      <t>セイジ</t>
    </rPh>
    <rPh sb="3" eb="5">
      <t>ケイザイ</t>
    </rPh>
    <phoneticPr fontId="1"/>
  </si>
  <si>
    <t>臨時的任用教員等教職専門免除申請書</t>
    <rPh sb="0" eb="3">
      <t>リンジテキ</t>
    </rPh>
    <rPh sb="3" eb="8">
      <t>ニンヨウキョウイントウ</t>
    </rPh>
    <rPh sb="8" eb="10">
      <t>キョウショク</t>
    </rPh>
    <rPh sb="10" eb="12">
      <t>センモン</t>
    </rPh>
    <rPh sb="12" eb="14">
      <t>メンジョ</t>
    </rPh>
    <rPh sb="14" eb="17">
      <t>シンセイショ</t>
    </rPh>
    <phoneticPr fontId="1"/>
  </si>
  <si>
    <t>農芸化学・食品系</t>
    <rPh sb="0" eb="2">
      <t>ノウゲイ</t>
    </rPh>
    <rPh sb="2" eb="4">
      <t>カガク</t>
    </rPh>
    <rPh sb="5" eb="7">
      <t>ショクヒン</t>
    </rPh>
    <rPh sb="7" eb="8">
      <t>ケイ</t>
    </rPh>
    <phoneticPr fontId="1"/>
  </si>
  <si>
    <t>在職歴（令和2年4月1日から令和5年3月31日の間で古いものから順に人事異動通知書等ごとに入力）</t>
    <rPh sb="0" eb="2">
      <t>ザイショク</t>
    </rPh>
    <rPh sb="2" eb="3">
      <t>レキ</t>
    </rPh>
    <rPh sb="4" eb="6">
      <t>レイワ</t>
    </rPh>
    <rPh sb="7" eb="8">
      <t>ネン</t>
    </rPh>
    <rPh sb="9" eb="10">
      <t>ガツ</t>
    </rPh>
    <rPh sb="11" eb="12">
      <t>ニチ</t>
    </rPh>
    <rPh sb="14" eb="16">
      <t>レイワ</t>
    </rPh>
    <rPh sb="17" eb="18">
      <t>ネン</t>
    </rPh>
    <rPh sb="19" eb="20">
      <t>ガツ</t>
    </rPh>
    <rPh sb="22" eb="23">
      <t>ニチ</t>
    </rPh>
    <rPh sb="24" eb="25">
      <t>アイダ</t>
    </rPh>
    <rPh sb="26" eb="27">
      <t>フル</t>
    </rPh>
    <rPh sb="32" eb="33">
      <t>ジュン</t>
    </rPh>
    <rPh sb="34" eb="36">
      <t>ジンジ</t>
    </rPh>
    <rPh sb="36" eb="38">
      <t>イドウ</t>
    </rPh>
    <rPh sb="38" eb="41">
      <t>ツウチショ</t>
    </rPh>
    <rPh sb="41" eb="42">
      <t>ナド</t>
    </rPh>
    <rPh sb="45" eb="47">
      <t>ニュウリョク</t>
    </rPh>
    <phoneticPr fontId="1"/>
  </si>
  <si>
    <t>栄養教諭</t>
    <rPh sb="0" eb="4">
      <t>エイヨウキョウユ</t>
    </rPh>
    <phoneticPr fontId="1"/>
  </si>
  <si>
    <t>　以下のとおり、国公立学校において在職歴がありますので、令和６年度（2024年度）山口県公立学校教員採用候補者選考試験において、教職専門試験の免除を申請します。
　なお、この申請書に記載した内容は事実に相違ありません。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</si>
</sst>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月&quot;"/>
    <numFmt numFmtId="177" formatCode="&quot;(&quot;General&quot;)&quot;"/>
  </numFmts>
  <fonts count="12"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color theme="1"/>
      <name val="ＭＳ Ｐ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8"/>
      <color theme="1"/>
      <name val="ＭＳ ゴシック"/>
      <family val="3"/>
      <charset val="128"/>
    </font>
    <font>
      <sz val="8"/>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5" fillId="0" borderId="1" xfId="0" applyFont="1" applyFill="1" applyBorder="1">
      <alignment vertical="center"/>
    </xf>
    <xf numFmtId="0" fontId="6" fillId="0" borderId="1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8" fillId="0" borderId="3" xfId="0" applyFont="1" applyFill="1" applyBorder="1" applyAlignment="1">
      <alignment horizontal="right" vertical="center" indent="1"/>
    </xf>
    <xf numFmtId="0" fontId="8" fillId="0" borderId="8"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14" xfId="0" applyFont="1" applyFill="1" applyBorder="1">
      <alignment vertical="center"/>
    </xf>
    <xf numFmtId="177" fontId="8" fillId="0" borderId="6" xfId="0" applyNumberFormat="1" applyFont="1" applyFill="1" applyBorder="1" applyAlignment="1">
      <alignment horizontal="right" vertical="center" indent="1"/>
    </xf>
    <xf numFmtId="0" fontId="5" fillId="0" borderId="1" xfId="0" applyFont="1"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xf>
    <xf numFmtId="14" fontId="0" fillId="0" borderId="1" xfId="0" applyNumberFormat="1" applyFill="1" applyBorder="1">
      <alignment vertical="center"/>
    </xf>
    <xf numFmtId="0" fontId="5" fillId="2" borderId="0" xfId="0" applyFont="1" applyFill="1">
      <alignment vertical="center"/>
    </xf>
    <xf numFmtId="0" fontId="5" fillId="2" borderId="0" xfId="0" applyFont="1" applyFill="1" applyAlignment="1">
      <alignment vertical="center" wrapText="1"/>
    </xf>
    <xf numFmtId="0" fontId="8" fillId="0" borderId="28" xfId="0" applyFont="1" applyFill="1" applyBorder="1" applyAlignment="1">
      <alignment horizontal="right" vertical="center" indent="1"/>
    </xf>
    <xf numFmtId="0" fontId="5" fillId="0" borderId="22"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6" fillId="0" borderId="2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5" fillId="0" borderId="29" xfId="0" applyFont="1" applyFill="1" applyBorder="1">
      <alignment vertical="center"/>
    </xf>
    <xf numFmtId="0" fontId="5" fillId="2" borderId="0" xfId="0" applyFont="1" applyFill="1" applyBorder="1" applyAlignment="1">
      <alignment horizontal="left" vertical="center" wrapText="1"/>
    </xf>
    <xf numFmtId="0" fontId="10" fillId="0" borderId="0" xfId="0" applyFont="1" applyFill="1" applyAlignment="1">
      <alignment horizontal="center" vertical="center"/>
    </xf>
    <xf numFmtId="0" fontId="9" fillId="0"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1" fillId="0" borderId="1" xfId="0" applyFont="1" applyFill="1" applyBorder="1" applyAlignment="1">
      <alignment horizontal="center"/>
    </xf>
    <xf numFmtId="0" fontId="11" fillId="0" borderId="11" xfId="0" applyFont="1" applyFill="1" applyBorder="1" applyAlignment="1">
      <alignment horizontal="center"/>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177" fontId="5" fillId="0" borderId="10"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Fill="1" applyAlignment="1">
      <alignment horizontal="left" vertical="center"/>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7"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3" fillId="0" borderId="9" xfId="0" applyFont="1" applyFill="1" applyBorder="1" applyAlignment="1">
      <alignment horizontal="right" vertical="center" wrapText="1"/>
    </xf>
    <xf numFmtId="0" fontId="3" fillId="0" borderId="11" xfId="0" applyFont="1" applyFill="1" applyBorder="1" applyAlignment="1">
      <alignment horizontal="right" vertical="center" wrapText="1"/>
    </xf>
    <xf numFmtId="176" fontId="9" fillId="0" borderId="20" xfId="0" applyNumberFormat="1" applyFont="1" applyFill="1" applyBorder="1" applyAlignment="1">
      <alignment horizontal="right" vertical="center" indent="1"/>
    </xf>
    <xf numFmtId="176" fontId="9" fillId="0" borderId="21" xfId="0" applyNumberFormat="1" applyFont="1" applyFill="1" applyBorder="1" applyAlignment="1">
      <alignment horizontal="right" vertical="center" indent="1"/>
    </xf>
    <xf numFmtId="0" fontId="0" fillId="0" borderId="17"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
  <sheetViews>
    <sheetView tabSelected="1" zoomScaleNormal="100" workbookViewId="0">
      <selection activeCell="A5" sqref="A5:O5"/>
    </sheetView>
  </sheetViews>
  <sheetFormatPr defaultColWidth="9" defaultRowHeight="13" x14ac:dyDescent="0.55000000000000004"/>
  <cols>
    <col min="1" max="1" width="23" style="21" customWidth="1"/>
    <col min="2" max="2" width="11.58203125" style="21" bestFit="1" customWidth="1"/>
    <col min="3" max="3" width="3.75" style="21" customWidth="1"/>
    <col min="4" max="8" width="2.5" style="21" customWidth="1"/>
    <col min="9" max="9" width="3.75" style="21" customWidth="1"/>
    <col min="10" max="13" width="2.5" style="21" customWidth="1"/>
    <col min="14" max="15" width="9" style="21"/>
    <col min="16" max="16" width="75.33203125" style="21" customWidth="1"/>
    <col min="17" max="16384" width="9" style="21"/>
  </cols>
  <sheetData>
    <row r="1" spans="1:16" ht="29.25" customHeight="1" thickBot="1" x14ac:dyDescent="0.6">
      <c r="A1" s="36" t="s">
        <v>83</v>
      </c>
      <c r="B1" s="36"/>
      <c r="C1" s="36"/>
      <c r="D1" s="36"/>
      <c r="E1" s="36"/>
      <c r="F1" s="36"/>
      <c r="G1" s="36"/>
      <c r="H1" s="36"/>
      <c r="I1" s="36"/>
      <c r="J1" s="36"/>
      <c r="K1" s="36"/>
      <c r="L1" s="36"/>
      <c r="M1" s="36"/>
      <c r="N1" s="36"/>
      <c r="O1" s="36"/>
    </row>
    <row r="2" spans="1:16" ht="15" customHeight="1" x14ac:dyDescent="0.55000000000000004">
      <c r="A2" s="4" t="s">
        <v>10</v>
      </c>
      <c r="B2" s="46" t="s">
        <v>11</v>
      </c>
      <c r="C2" s="46"/>
      <c r="D2" s="46"/>
      <c r="E2" s="46"/>
      <c r="F2" s="46" t="s">
        <v>12</v>
      </c>
      <c r="G2" s="46"/>
      <c r="H2" s="46"/>
      <c r="I2" s="46"/>
      <c r="J2" s="46"/>
      <c r="K2" s="46"/>
      <c r="L2" s="46" t="s">
        <v>13</v>
      </c>
      <c r="M2" s="46"/>
      <c r="N2" s="46"/>
      <c r="O2" s="48"/>
    </row>
    <row r="3" spans="1:16" ht="30" customHeight="1" x14ac:dyDescent="0.55000000000000004">
      <c r="A3" s="38"/>
      <c r="B3" s="37"/>
      <c r="C3" s="37"/>
      <c r="D3" s="37"/>
      <c r="E3" s="37"/>
      <c r="F3" s="40" t="s">
        <v>15</v>
      </c>
      <c r="G3" s="40"/>
      <c r="H3" s="40"/>
      <c r="I3" s="40"/>
      <c r="J3" s="40"/>
      <c r="K3" s="40"/>
      <c r="L3" s="42"/>
      <c r="M3" s="42"/>
      <c r="N3" s="42"/>
      <c r="O3" s="43"/>
      <c r="P3" s="22" t="s">
        <v>76</v>
      </c>
    </row>
    <row r="4" spans="1:16" ht="30" customHeight="1" thickBot="1" x14ac:dyDescent="0.6">
      <c r="A4" s="39"/>
      <c r="B4" s="47"/>
      <c r="C4" s="47"/>
      <c r="D4" s="47"/>
      <c r="E4" s="47"/>
      <c r="F4" s="41"/>
      <c r="G4" s="41"/>
      <c r="H4" s="41"/>
      <c r="I4" s="41"/>
      <c r="J4" s="41"/>
      <c r="K4" s="41"/>
      <c r="L4" s="44"/>
      <c r="M4" s="44"/>
      <c r="N4" s="44"/>
      <c r="O4" s="45"/>
      <c r="P4" s="22"/>
    </row>
    <row r="5" spans="1:16" ht="75" customHeight="1" thickBot="1" x14ac:dyDescent="0.6">
      <c r="A5" s="49" t="s">
        <v>87</v>
      </c>
      <c r="B5" s="50"/>
      <c r="C5" s="50"/>
      <c r="D5" s="50"/>
      <c r="E5" s="50"/>
      <c r="F5" s="50"/>
      <c r="G5" s="50"/>
      <c r="H5" s="50"/>
      <c r="I5" s="50"/>
      <c r="J5" s="50"/>
      <c r="K5" s="50"/>
      <c r="L5" s="50"/>
      <c r="M5" s="50"/>
      <c r="N5" s="50"/>
      <c r="O5" s="50"/>
      <c r="P5" s="22"/>
    </row>
    <row r="6" spans="1:16" ht="18.75" customHeight="1" x14ac:dyDescent="0.55000000000000004">
      <c r="A6" s="51" t="s">
        <v>85</v>
      </c>
      <c r="B6" s="52"/>
      <c r="C6" s="52"/>
      <c r="D6" s="52"/>
      <c r="E6" s="52"/>
      <c r="F6" s="52"/>
      <c r="G6" s="52"/>
      <c r="H6" s="52"/>
      <c r="I6" s="52"/>
      <c r="J6" s="52"/>
      <c r="K6" s="52"/>
      <c r="L6" s="52"/>
      <c r="M6" s="52"/>
      <c r="N6" s="52"/>
      <c r="O6" s="53"/>
      <c r="P6" s="22"/>
    </row>
    <row r="7" spans="1:16" x14ac:dyDescent="0.55000000000000004">
      <c r="A7" s="56" t="s">
        <v>0</v>
      </c>
      <c r="B7" s="58" t="s">
        <v>1</v>
      </c>
      <c r="C7" s="58" t="s">
        <v>6</v>
      </c>
      <c r="D7" s="58"/>
      <c r="E7" s="58"/>
      <c r="F7" s="58"/>
      <c r="G7" s="58"/>
      <c r="H7" s="58"/>
      <c r="I7" s="58"/>
      <c r="J7" s="58"/>
      <c r="K7" s="58"/>
      <c r="L7" s="58"/>
      <c r="M7" s="58"/>
      <c r="N7" s="54" t="s">
        <v>2</v>
      </c>
      <c r="O7" s="55"/>
      <c r="P7" s="22"/>
    </row>
    <row r="8" spans="1:16" ht="22.5" thickBot="1" x14ac:dyDescent="0.6">
      <c r="A8" s="57"/>
      <c r="B8" s="59"/>
      <c r="C8" s="59"/>
      <c r="D8" s="59"/>
      <c r="E8" s="59"/>
      <c r="F8" s="59"/>
      <c r="G8" s="59"/>
      <c r="H8" s="59"/>
      <c r="I8" s="59"/>
      <c r="J8" s="59"/>
      <c r="K8" s="59"/>
      <c r="L8" s="59"/>
      <c r="M8" s="59"/>
      <c r="N8" s="7" t="s">
        <v>5</v>
      </c>
      <c r="O8" s="8" t="s">
        <v>4</v>
      </c>
      <c r="P8" s="22"/>
    </row>
    <row r="9" spans="1:16" ht="33.75" customHeight="1" x14ac:dyDescent="0.55000000000000004">
      <c r="A9" s="24"/>
      <c r="B9" s="25"/>
      <c r="C9" s="28"/>
      <c r="D9" s="29"/>
      <c r="E9" s="5" t="s">
        <v>7</v>
      </c>
      <c r="F9" s="29"/>
      <c r="G9" s="5" t="s">
        <v>8</v>
      </c>
      <c r="H9" s="5" t="s">
        <v>9</v>
      </c>
      <c r="I9" s="29"/>
      <c r="J9" s="29"/>
      <c r="K9" s="5" t="s">
        <v>7</v>
      </c>
      <c r="L9" s="29"/>
      <c r="M9" s="6" t="s">
        <v>8</v>
      </c>
      <c r="N9" s="11" t="str">
        <f>IF(OR($B9="非常勤講師",$B9="非常勤教諭"),"",WS!$M3)</f>
        <v/>
      </c>
      <c r="O9" s="23" t="str">
        <f>IF(OR($B9="非常勤講師",$B9="非常勤教諭"),WS!$M3,"")</f>
        <v/>
      </c>
      <c r="P9" s="22" t="s">
        <v>77</v>
      </c>
    </row>
    <row r="10" spans="1:16" ht="33.75" customHeight="1" x14ac:dyDescent="0.55000000000000004">
      <c r="A10" s="26"/>
      <c r="B10" s="25"/>
      <c r="C10" s="30"/>
      <c r="D10" s="29"/>
      <c r="E10" s="2" t="s">
        <v>7</v>
      </c>
      <c r="F10" s="32"/>
      <c r="G10" s="2" t="s">
        <v>8</v>
      </c>
      <c r="H10" s="2" t="s">
        <v>9</v>
      </c>
      <c r="I10" s="32"/>
      <c r="J10" s="29"/>
      <c r="K10" s="2" t="s">
        <v>7</v>
      </c>
      <c r="L10" s="32"/>
      <c r="M10" s="3" t="s">
        <v>8</v>
      </c>
      <c r="N10" s="11" t="str">
        <f>IF(OR($B10="非常勤講師",$B10="非常勤教諭"),"",WS!$M4)</f>
        <v/>
      </c>
      <c r="O10" s="23" t="str">
        <f>IF(OR($B10="非常勤講師",$B10="非常勤教諭"),WS!$M4,"")</f>
        <v/>
      </c>
      <c r="P10" s="35" t="s">
        <v>78</v>
      </c>
    </row>
    <row r="11" spans="1:16" ht="33.75" customHeight="1" x14ac:dyDescent="0.55000000000000004">
      <c r="A11" s="26"/>
      <c r="B11" s="25"/>
      <c r="C11" s="30"/>
      <c r="D11" s="29"/>
      <c r="E11" s="2" t="s">
        <v>7</v>
      </c>
      <c r="F11" s="32"/>
      <c r="G11" s="2" t="s">
        <v>8</v>
      </c>
      <c r="H11" s="2" t="s">
        <v>9</v>
      </c>
      <c r="I11" s="32"/>
      <c r="J11" s="29"/>
      <c r="K11" s="2" t="s">
        <v>7</v>
      </c>
      <c r="L11" s="32"/>
      <c r="M11" s="3" t="s">
        <v>8</v>
      </c>
      <c r="N11" s="11" t="str">
        <f>IF(OR($B11="非常勤講師",$B11="非常勤教諭"),"",WS!$M5)</f>
        <v/>
      </c>
      <c r="O11" s="23" t="str">
        <f>IF(OR($B11="非常勤講師",$B11="非常勤教諭"),WS!$M5,"")</f>
        <v/>
      </c>
      <c r="P11" s="35"/>
    </row>
    <row r="12" spans="1:16" ht="33.75" customHeight="1" x14ac:dyDescent="0.55000000000000004">
      <c r="A12" s="26"/>
      <c r="B12" s="25"/>
      <c r="C12" s="30"/>
      <c r="D12" s="29"/>
      <c r="E12" s="2" t="s">
        <v>7</v>
      </c>
      <c r="F12" s="32"/>
      <c r="G12" s="2" t="s">
        <v>8</v>
      </c>
      <c r="H12" s="2" t="s">
        <v>9</v>
      </c>
      <c r="I12" s="32"/>
      <c r="J12" s="29"/>
      <c r="K12" s="2" t="s">
        <v>7</v>
      </c>
      <c r="L12" s="32"/>
      <c r="M12" s="3" t="s">
        <v>8</v>
      </c>
      <c r="N12" s="11" t="str">
        <f>IF(OR($B12="非常勤講師",$B12="非常勤教諭"),"",WS!$M6)</f>
        <v/>
      </c>
      <c r="O12" s="23" t="str">
        <f>IF(OR($B12="非常勤講師",$B12="非常勤教諭"),WS!$M6,"")</f>
        <v/>
      </c>
    </row>
    <row r="13" spans="1:16" ht="33.75" customHeight="1" x14ac:dyDescent="0.55000000000000004">
      <c r="A13" s="26"/>
      <c r="B13" s="25"/>
      <c r="C13" s="30"/>
      <c r="D13" s="29"/>
      <c r="E13" s="2" t="s">
        <v>7</v>
      </c>
      <c r="F13" s="32"/>
      <c r="G13" s="2" t="s">
        <v>8</v>
      </c>
      <c r="H13" s="2" t="s">
        <v>9</v>
      </c>
      <c r="I13" s="32"/>
      <c r="J13" s="29"/>
      <c r="K13" s="2" t="s">
        <v>7</v>
      </c>
      <c r="L13" s="32"/>
      <c r="M13" s="3" t="s">
        <v>8</v>
      </c>
      <c r="N13" s="11" t="str">
        <f>IF(OR($B13="非常勤講師",$B13="非常勤教諭"),"",WS!$M7)</f>
        <v/>
      </c>
      <c r="O13" s="23" t="str">
        <f>IF(OR($B13="非常勤講師",$B13="非常勤教諭"),WS!$M7,"")</f>
        <v/>
      </c>
    </row>
    <row r="14" spans="1:16" ht="33.75" customHeight="1" x14ac:dyDescent="0.55000000000000004">
      <c r="A14" s="26"/>
      <c r="B14" s="25"/>
      <c r="C14" s="30"/>
      <c r="D14" s="29"/>
      <c r="E14" s="2" t="s">
        <v>7</v>
      </c>
      <c r="F14" s="32"/>
      <c r="G14" s="2" t="s">
        <v>8</v>
      </c>
      <c r="H14" s="2" t="s">
        <v>9</v>
      </c>
      <c r="I14" s="32"/>
      <c r="J14" s="29"/>
      <c r="K14" s="2" t="s">
        <v>7</v>
      </c>
      <c r="L14" s="32"/>
      <c r="M14" s="3" t="s">
        <v>8</v>
      </c>
      <c r="N14" s="11" t="str">
        <f>IF(OR($B14="非常勤講師",$B14="非常勤教諭"),"",WS!$M8)</f>
        <v/>
      </c>
      <c r="O14" s="23" t="str">
        <f>IF(OR($B14="非常勤講師",$B14="非常勤教諭"),WS!$M8,"")</f>
        <v/>
      </c>
    </row>
    <row r="15" spans="1:16" ht="33.75" customHeight="1" x14ac:dyDescent="0.55000000000000004">
      <c r="A15" s="26"/>
      <c r="B15" s="25"/>
      <c r="C15" s="30"/>
      <c r="D15" s="29"/>
      <c r="E15" s="2" t="s">
        <v>7</v>
      </c>
      <c r="F15" s="32"/>
      <c r="G15" s="2" t="s">
        <v>8</v>
      </c>
      <c r="H15" s="2" t="s">
        <v>9</v>
      </c>
      <c r="I15" s="32"/>
      <c r="J15" s="29"/>
      <c r="K15" s="2" t="s">
        <v>7</v>
      </c>
      <c r="L15" s="32"/>
      <c r="M15" s="3" t="s">
        <v>8</v>
      </c>
      <c r="N15" s="11" t="str">
        <f>IF(OR($B15="非常勤講師",$B15="非常勤教諭"),"",WS!$M9)</f>
        <v/>
      </c>
      <c r="O15" s="23" t="str">
        <f>IF(OR($B15="非常勤講師",$B15="非常勤教諭"),WS!$M9,"")</f>
        <v/>
      </c>
    </row>
    <row r="16" spans="1:16" ht="33.75" customHeight="1" x14ac:dyDescent="0.55000000000000004">
      <c r="A16" s="26"/>
      <c r="B16" s="25"/>
      <c r="C16" s="30"/>
      <c r="D16" s="29"/>
      <c r="E16" s="2" t="s">
        <v>7</v>
      </c>
      <c r="F16" s="32"/>
      <c r="G16" s="2" t="s">
        <v>8</v>
      </c>
      <c r="H16" s="2" t="s">
        <v>9</v>
      </c>
      <c r="I16" s="32"/>
      <c r="J16" s="29"/>
      <c r="K16" s="2" t="s">
        <v>7</v>
      </c>
      <c r="L16" s="32"/>
      <c r="M16" s="3" t="s">
        <v>8</v>
      </c>
      <c r="N16" s="11" t="str">
        <f>IF(OR($B16="非常勤講師",$B16="非常勤教諭"),"",WS!$M10)</f>
        <v/>
      </c>
      <c r="O16" s="23" t="str">
        <f>IF(OR($B16="非常勤講師",$B16="非常勤教諭"),WS!$M10,"")</f>
        <v/>
      </c>
    </row>
    <row r="17" spans="1:16" ht="33.75" customHeight="1" x14ac:dyDescent="0.55000000000000004">
      <c r="A17" s="26"/>
      <c r="B17" s="25"/>
      <c r="C17" s="30"/>
      <c r="D17" s="29"/>
      <c r="E17" s="2" t="s">
        <v>7</v>
      </c>
      <c r="F17" s="32"/>
      <c r="G17" s="2" t="s">
        <v>8</v>
      </c>
      <c r="H17" s="2" t="s">
        <v>9</v>
      </c>
      <c r="I17" s="32"/>
      <c r="J17" s="29"/>
      <c r="K17" s="2" t="s">
        <v>7</v>
      </c>
      <c r="L17" s="32"/>
      <c r="M17" s="3" t="s">
        <v>8</v>
      </c>
      <c r="N17" s="11" t="str">
        <f>IF(OR($B17="非常勤講師",$B17="非常勤教諭"),"",WS!$M11)</f>
        <v/>
      </c>
      <c r="O17" s="23" t="str">
        <f>IF(OR($B17="非常勤講師",$B17="非常勤教諭"),WS!$M11,"")</f>
        <v/>
      </c>
    </row>
    <row r="18" spans="1:16" ht="33.75" customHeight="1" x14ac:dyDescent="0.55000000000000004">
      <c r="A18" s="26"/>
      <c r="B18" s="25"/>
      <c r="C18" s="30"/>
      <c r="D18" s="29"/>
      <c r="E18" s="2" t="s">
        <v>7</v>
      </c>
      <c r="F18" s="32"/>
      <c r="G18" s="2" t="s">
        <v>8</v>
      </c>
      <c r="H18" s="2" t="s">
        <v>9</v>
      </c>
      <c r="I18" s="32"/>
      <c r="J18" s="29"/>
      <c r="K18" s="2" t="s">
        <v>7</v>
      </c>
      <c r="L18" s="32"/>
      <c r="M18" s="3" t="s">
        <v>8</v>
      </c>
      <c r="N18" s="11" t="str">
        <f>IF(OR($B18="非常勤講師",$B18="非常勤教諭"),"",WS!$M12)</f>
        <v/>
      </c>
      <c r="O18" s="23" t="str">
        <f>IF(OR($B18="非常勤講師",$B18="非常勤教諭"),WS!$M12,"")</f>
        <v/>
      </c>
    </row>
    <row r="19" spans="1:16" ht="33.75" customHeight="1" x14ac:dyDescent="0.55000000000000004">
      <c r="A19" s="26"/>
      <c r="B19" s="25"/>
      <c r="C19" s="30"/>
      <c r="D19" s="29"/>
      <c r="E19" s="2" t="s">
        <v>7</v>
      </c>
      <c r="F19" s="32"/>
      <c r="G19" s="2" t="s">
        <v>8</v>
      </c>
      <c r="H19" s="2" t="s">
        <v>9</v>
      </c>
      <c r="I19" s="32"/>
      <c r="J19" s="29"/>
      <c r="K19" s="2" t="s">
        <v>7</v>
      </c>
      <c r="L19" s="32"/>
      <c r="M19" s="3" t="s">
        <v>8</v>
      </c>
      <c r="N19" s="11" t="str">
        <f>IF(OR($B19="非常勤講師",$B19="非常勤教諭"),"",WS!$M13)</f>
        <v/>
      </c>
      <c r="O19" s="23" t="str">
        <f>IF(OR($B19="非常勤講師",$B19="非常勤教諭"),WS!$M13,"")</f>
        <v/>
      </c>
    </row>
    <row r="20" spans="1:16" ht="33.75" customHeight="1" thickBot="1" x14ac:dyDescent="0.6">
      <c r="A20" s="27"/>
      <c r="B20" s="25"/>
      <c r="C20" s="31"/>
      <c r="D20" s="29"/>
      <c r="E20" s="9" t="s">
        <v>7</v>
      </c>
      <c r="F20" s="33"/>
      <c r="G20" s="9" t="s">
        <v>8</v>
      </c>
      <c r="H20" s="9" t="s">
        <v>9</v>
      </c>
      <c r="I20" s="33"/>
      <c r="J20" s="29"/>
      <c r="K20" s="9" t="s">
        <v>7</v>
      </c>
      <c r="L20" s="33"/>
      <c r="M20" s="10" t="s">
        <v>8</v>
      </c>
      <c r="N20" s="11" t="str">
        <f>IF(OR($B20="非常勤講師",$B20="非常勤教諭"),"",WS!$M14)</f>
        <v/>
      </c>
      <c r="O20" s="23" t="str">
        <f>IF(OR($B20="非常勤講師",$B20="非常勤教諭"),WS!$M14,"")</f>
        <v/>
      </c>
    </row>
    <row r="21" spans="1:16" ht="26.25" customHeight="1" x14ac:dyDescent="0.55000000000000004">
      <c r="A21" s="61" t="s">
        <v>17</v>
      </c>
      <c r="B21" s="62"/>
      <c r="C21" s="62"/>
      <c r="D21" s="62"/>
      <c r="E21" s="62"/>
      <c r="F21" s="62"/>
      <c r="G21" s="62"/>
      <c r="H21" s="62"/>
      <c r="I21" s="62"/>
      <c r="J21" s="62"/>
      <c r="K21" s="62"/>
      <c r="L21" s="62"/>
      <c r="M21" s="62"/>
      <c r="N21" s="13">
        <f>SUM(N9:N20)</f>
        <v>0</v>
      </c>
      <c r="O21" s="15">
        <f>SUM(O9:O20)</f>
        <v>0</v>
      </c>
    </row>
    <row r="22" spans="1:16" ht="26.25" customHeight="1" x14ac:dyDescent="0.55000000000000004">
      <c r="A22" s="63" t="s">
        <v>18</v>
      </c>
      <c r="B22" s="64"/>
      <c r="C22" s="64"/>
      <c r="D22" s="64"/>
      <c r="E22" s="64"/>
      <c r="F22" s="64"/>
      <c r="G22" s="64"/>
      <c r="H22" s="64"/>
      <c r="I22" s="64"/>
      <c r="J22" s="64"/>
      <c r="K22" s="64"/>
      <c r="L22" s="64"/>
      <c r="M22" s="64"/>
      <c r="N22" s="14"/>
      <c r="O22" s="12">
        <f>ROUNDDOWN(O21/2,0)</f>
        <v>0</v>
      </c>
    </row>
    <row r="23" spans="1:16" ht="26.25" customHeight="1" thickBot="1" x14ac:dyDescent="0.6">
      <c r="A23" s="65" t="s">
        <v>19</v>
      </c>
      <c r="B23" s="66"/>
      <c r="C23" s="66"/>
      <c r="D23" s="66"/>
      <c r="E23" s="66"/>
      <c r="F23" s="66"/>
      <c r="G23" s="66"/>
      <c r="H23" s="66"/>
      <c r="I23" s="66"/>
      <c r="J23" s="66"/>
      <c r="K23" s="66"/>
      <c r="L23" s="66"/>
      <c r="M23" s="66"/>
      <c r="N23" s="67">
        <f>N21+O22</f>
        <v>0</v>
      </c>
      <c r="O23" s="68"/>
      <c r="P23" s="22" t="s">
        <v>79</v>
      </c>
    </row>
    <row r="24" spans="1:16" x14ac:dyDescent="0.55000000000000004">
      <c r="A24" s="60" t="s">
        <v>80</v>
      </c>
      <c r="B24" s="60"/>
      <c r="C24" s="60"/>
      <c r="D24" s="60"/>
      <c r="E24" s="60"/>
      <c r="F24" s="60"/>
      <c r="G24" s="60"/>
      <c r="H24" s="60"/>
      <c r="I24" s="60"/>
      <c r="J24" s="60"/>
      <c r="K24" s="60"/>
      <c r="L24" s="60"/>
      <c r="M24" s="60"/>
      <c r="N24" s="60"/>
      <c r="O24" s="60"/>
    </row>
    <row r="25" spans="1:16" x14ac:dyDescent="0.55000000000000004">
      <c r="A25" s="60" t="s">
        <v>16</v>
      </c>
      <c r="B25" s="60"/>
      <c r="C25" s="60"/>
      <c r="D25" s="60"/>
      <c r="E25" s="60"/>
      <c r="F25" s="60"/>
      <c r="G25" s="60"/>
      <c r="H25" s="60"/>
      <c r="I25" s="60"/>
      <c r="J25" s="60"/>
      <c r="K25" s="60"/>
      <c r="L25" s="60"/>
      <c r="M25" s="60"/>
      <c r="N25" s="60"/>
      <c r="O25" s="60"/>
    </row>
  </sheetData>
  <sheetProtection sheet="1" objects="1" scenarios="1"/>
  <dataConsolidate/>
  <mergeCells count="22">
    <mergeCell ref="A24:O24"/>
    <mergeCell ref="A25:O25"/>
    <mergeCell ref="A21:M21"/>
    <mergeCell ref="A22:M22"/>
    <mergeCell ref="A23:M23"/>
    <mergeCell ref="N23:O23"/>
    <mergeCell ref="P10:P11"/>
    <mergeCell ref="A1:O1"/>
    <mergeCell ref="B3:E3"/>
    <mergeCell ref="A3:A4"/>
    <mergeCell ref="F3:K4"/>
    <mergeCell ref="L3:O4"/>
    <mergeCell ref="B2:E2"/>
    <mergeCell ref="B4:E4"/>
    <mergeCell ref="F2:K2"/>
    <mergeCell ref="L2:O2"/>
    <mergeCell ref="A5:O5"/>
    <mergeCell ref="A6:O6"/>
    <mergeCell ref="N7:O7"/>
    <mergeCell ref="A7:A8"/>
    <mergeCell ref="B7:B8"/>
    <mergeCell ref="C7:M8"/>
  </mergeCells>
  <phoneticPr fontId="1"/>
  <dataValidations count="1">
    <dataValidation type="list" allowBlank="1" showInputMessage="1" showErrorMessage="1" sqref="C9:C20 I9:I20" xr:uid="{00000000-0002-0000-0000-000000000000}">
      <formula1>"令和"</formula1>
    </dataValidation>
  </dataValidations>
  <pageMargins left="0.69" right="0.51" top="0.62" bottom="0.48" header="0.31496062992125984" footer="0.31496062992125984"/>
  <pageSetup paperSize="9" fitToWidth="0"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WS!$A$2:$A$6</xm:f>
          </x14:formula1>
          <xm:sqref>J9:J20 D9:D20</xm:sqref>
        </x14:dataValidation>
        <x14:dataValidation type="list" allowBlank="1" showInputMessage="1" showErrorMessage="1" xr:uid="{00000000-0002-0000-0000-000002000000}">
          <x14:formula1>
            <xm:f>WS!$D$2:$D$21</xm:f>
          </x14:formula1>
          <xm:sqref>B3:E3</xm:sqref>
        </x14:dataValidation>
        <x14:dataValidation type="list" allowBlank="1" showInputMessage="1" showErrorMessage="1" xr:uid="{00000000-0002-0000-0000-000003000000}">
          <x14:formula1>
            <xm:f>WS!$F$2:$F$18</xm:f>
          </x14:formula1>
          <xm:sqref>B4:E4</xm:sqref>
        </x14:dataValidation>
        <x14:dataValidation type="list" allowBlank="1" showInputMessage="1" showErrorMessage="1" xr:uid="{00000000-0002-0000-0000-000004000000}">
          <x14:formula1>
            <xm:f>WS!$C$2:$C$8</xm:f>
          </x14:formula1>
          <xm:sqref>A3:A4</xm:sqref>
        </x14:dataValidation>
        <x14:dataValidation type="list" allowBlank="1" showInputMessage="1" showErrorMessage="1" xr:uid="{00000000-0002-0000-0000-000005000000}">
          <x14:formula1>
            <xm:f>WS!$G$2:$G$9</xm:f>
          </x14:formula1>
          <xm:sqref>B9:B20</xm:sqref>
        </x14:dataValidation>
        <x14:dataValidation type="list" allowBlank="1" showInputMessage="1" showErrorMessage="1" xr:uid="{00000000-0002-0000-0000-000007000000}">
          <x14:formula1>
            <xm:f>WS!$B$2:$B$13</xm:f>
          </x14:formula1>
          <xm:sqref>F9:F20 L9:L20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30"/>
  <sheetViews>
    <sheetView workbookViewId="0">
      <selection activeCell="D18" sqref="D18"/>
    </sheetView>
  </sheetViews>
  <sheetFormatPr defaultColWidth="9" defaultRowHeight="18" x14ac:dyDescent="0.55000000000000004"/>
  <cols>
    <col min="1" max="1" width="9.5" style="17" bestFit="1" customWidth="1"/>
    <col min="2" max="2" width="9.5" style="17" customWidth="1"/>
    <col min="3" max="3" width="20.5" style="17" bestFit="1" customWidth="1"/>
    <col min="4" max="4" width="11.58203125" style="17" bestFit="1" customWidth="1"/>
    <col min="5" max="5" width="16.08203125" style="17" bestFit="1" customWidth="1"/>
    <col min="6" max="6" width="18.33203125" style="17" bestFit="1" customWidth="1"/>
    <col min="7" max="7" width="18.33203125" style="17" customWidth="1"/>
    <col min="8" max="8" width="9" style="17"/>
    <col min="9" max="9" width="3.5" style="17" bestFit="1" customWidth="1"/>
    <col min="10" max="10" width="15.33203125" style="17" bestFit="1" customWidth="1"/>
    <col min="11" max="11" width="11.25" style="17" customWidth="1"/>
    <col min="12" max="12" width="13" style="17" bestFit="1" customWidth="1"/>
    <col min="13" max="13" width="17.25" style="17" bestFit="1" customWidth="1"/>
    <col min="14" max="16384" width="9" style="17"/>
  </cols>
  <sheetData>
    <row r="1" spans="1:13" x14ac:dyDescent="0.55000000000000004">
      <c r="A1" s="16" t="s">
        <v>20</v>
      </c>
      <c r="B1" s="16" t="s">
        <v>81</v>
      </c>
      <c r="C1" s="16" t="s">
        <v>57</v>
      </c>
      <c r="D1" s="16" t="s">
        <v>22</v>
      </c>
      <c r="E1" s="19" t="s">
        <v>64</v>
      </c>
      <c r="F1" s="19" t="s">
        <v>43</v>
      </c>
      <c r="G1" s="19" t="s">
        <v>70</v>
      </c>
      <c r="I1" s="69" t="s">
        <v>75</v>
      </c>
      <c r="J1" s="69"/>
      <c r="K1" s="69"/>
      <c r="L1" s="69"/>
      <c r="M1" s="69"/>
    </row>
    <row r="2" spans="1:13" x14ac:dyDescent="0.55000000000000004">
      <c r="A2" s="16">
        <v>2</v>
      </c>
      <c r="B2" s="16">
        <v>1</v>
      </c>
      <c r="C2" s="16" t="s">
        <v>58</v>
      </c>
      <c r="D2" s="16" t="s">
        <v>28</v>
      </c>
      <c r="E2" s="1" t="s">
        <v>44</v>
      </c>
      <c r="F2" s="1" t="str">
        <f>"("&amp;E2&amp;")"</f>
        <v>(世界史)</v>
      </c>
      <c r="G2" s="1" t="s">
        <v>21</v>
      </c>
      <c r="I2" s="18" t="s">
        <v>65</v>
      </c>
      <c r="J2" s="18" t="s">
        <v>66</v>
      </c>
      <c r="K2" s="18" t="s">
        <v>67</v>
      </c>
      <c r="L2" s="18" t="s">
        <v>68</v>
      </c>
      <c r="M2" s="18" t="s">
        <v>69</v>
      </c>
    </row>
    <row r="3" spans="1:13" x14ac:dyDescent="0.55000000000000004">
      <c r="A3" s="16">
        <v>3</v>
      </c>
      <c r="B3" s="16">
        <v>2</v>
      </c>
      <c r="C3" s="16" t="s">
        <v>59</v>
      </c>
      <c r="D3" s="16" t="s">
        <v>23</v>
      </c>
      <c r="E3" s="1" t="s">
        <v>45</v>
      </c>
      <c r="F3" s="1" t="str">
        <f t="shared" ref="F3:F22" si="0">"("&amp;E3&amp;")"</f>
        <v>(日本史)</v>
      </c>
      <c r="G3" s="1" t="s">
        <v>71</v>
      </c>
      <c r="I3" s="18">
        <v>1</v>
      </c>
      <c r="J3" s="20" t="str">
        <f>IFERROR(DATEVALUE(申請書!C9&amp;申請書!D9&amp;申請書!E9&amp;申請書!F9&amp;申請書!G9&amp;"1日"),"")</f>
        <v/>
      </c>
      <c r="K3" s="20" t="str">
        <f>IFERROR(DATEVALUE(申請書!I9&amp;申請書!J9&amp;申請書!K9&amp;申請書!L9&amp;申請書!M9&amp;"1日"),"")</f>
        <v/>
      </c>
      <c r="L3" s="18" t="str">
        <f>IFERROR(DATEDIF(J3,K3,"M"),"")</f>
        <v/>
      </c>
      <c r="M3" s="18" t="str">
        <f>IFERROR(L3+1,"")</f>
        <v/>
      </c>
    </row>
    <row r="4" spans="1:13" x14ac:dyDescent="0.55000000000000004">
      <c r="A4" s="16">
        <v>4</v>
      </c>
      <c r="B4" s="16">
        <v>3</v>
      </c>
      <c r="C4" s="16" t="s">
        <v>60</v>
      </c>
      <c r="D4" s="16" t="s">
        <v>24</v>
      </c>
      <c r="E4" s="1" t="s">
        <v>46</v>
      </c>
      <c r="F4" s="1" t="str">
        <f t="shared" si="0"/>
        <v>(地理)</v>
      </c>
      <c r="G4" s="1" t="s">
        <v>63</v>
      </c>
      <c r="I4" s="18">
        <v>2</v>
      </c>
      <c r="J4" s="20" t="str">
        <f>IFERROR(DATEVALUE(申請書!C10&amp;申請書!D10&amp;申請書!E10&amp;申請書!F10&amp;申請書!G10&amp;"1日"),"")</f>
        <v/>
      </c>
      <c r="K4" s="20" t="str">
        <f>IFERROR(DATEVALUE(申請書!I10&amp;申請書!J10&amp;申請書!K10&amp;申請書!L10&amp;申請書!M10&amp;"1日"),"")</f>
        <v/>
      </c>
      <c r="L4" s="18" t="str">
        <f t="shared" ref="L4:L13" si="1">IFERROR(DATEDIF(J4,K4,"M"),"")</f>
        <v/>
      </c>
      <c r="M4" s="18" t="str">
        <f>IFERROR(IF(J4=K3,L4,L4+1),"")</f>
        <v/>
      </c>
    </row>
    <row r="5" spans="1:13" x14ac:dyDescent="0.55000000000000004">
      <c r="A5" s="16">
        <v>5</v>
      </c>
      <c r="B5" s="16">
        <v>4</v>
      </c>
      <c r="C5" s="16" t="s">
        <v>61</v>
      </c>
      <c r="D5" s="16" t="s">
        <v>25</v>
      </c>
      <c r="E5" s="1" t="s">
        <v>82</v>
      </c>
      <c r="F5" s="1" t="str">
        <f t="shared" si="0"/>
        <v>(政治・経済)</v>
      </c>
      <c r="G5" s="1" t="s">
        <v>72</v>
      </c>
      <c r="I5" s="18">
        <v>3</v>
      </c>
      <c r="J5" s="20" t="str">
        <f>IFERROR(DATEVALUE(申請書!C11&amp;申請書!D11&amp;申請書!E11&amp;申請書!F11&amp;申請書!G11&amp;"1日"),"")</f>
        <v/>
      </c>
      <c r="K5" s="20" t="str">
        <f>IFERROR(DATEVALUE(申請書!I11&amp;申請書!J11&amp;申請書!K11&amp;申請書!L11&amp;申請書!M11&amp;"1日"),"")</f>
        <v/>
      </c>
      <c r="L5" s="18" t="str">
        <f t="shared" si="1"/>
        <v/>
      </c>
      <c r="M5" s="18" t="str">
        <f t="shared" ref="M5:M14" si="2">IFERROR(IF(J5=K4,L5,L5+1),"")</f>
        <v/>
      </c>
    </row>
    <row r="6" spans="1:13" x14ac:dyDescent="0.55000000000000004">
      <c r="A6" s="16"/>
      <c r="B6" s="16">
        <v>5</v>
      </c>
      <c r="C6" s="16" t="s">
        <v>62</v>
      </c>
      <c r="D6" s="16" t="s">
        <v>26</v>
      </c>
      <c r="E6" s="1" t="s">
        <v>47</v>
      </c>
      <c r="F6" s="1" t="str">
        <f t="shared" si="0"/>
        <v>(物理)</v>
      </c>
      <c r="G6" s="1" t="s">
        <v>73</v>
      </c>
      <c r="I6" s="18">
        <v>4</v>
      </c>
      <c r="J6" s="20" t="str">
        <f>IFERROR(DATEVALUE(申請書!C12&amp;申請書!D12&amp;申請書!E12&amp;申請書!F12&amp;申請書!G12&amp;"1日"),"")</f>
        <v/>
      </c>
      <c r="K6" s="20" t="str">
        <f>IFERROR(DATEVALUE(申請書!I12&amp;申請書!J12&amp;申請書!K12&amp;申請書!L12&amp;申請書!M12&amp;"1日"),"")</f>
        <v/>
      </c>
      <c r="L6" s="18" t="str">
        <f t="shared" si="1"/>
        <v/>
      </c>
      <c r="M6" s="18" t="str">
        <f t="shared" si="2"/>
        <v/>
      </c>
    </row>
    <row r="7" spans="1:13" x14ac:dyDescent="0.55000000000000004">
      <c r="A7" s="16"/>
      <c r="B7" s="16">
        <v>6</v>
      </c>
      <c r="C7" s="16" t="s">
        <v>14</v>
      </c>
      <c r="D7" s="16" t="s">
        <v>27</v>
      </c>
      <c r="E7" s="1" t="s">
        <v>48</v>
      </c>
      <c r="F7" s="1" t="str">
        <f t="shared" si="0"/>
        <v>(化学)</v>
      </c>
      <c r="G7" s="1" t="s">
        <v>86</v>
      </c>
      <c r="I7" s="18">
        <v>5</v>
      </c>
      <c r="J7" s="20" t="str">
        <f>IFERROR(DATEVALUE(申請書!C13&amp;申請書!D13&amp;申請書!E13&amp;申請書!F13&amp;申請書!G13&amp;"1日"),"")</f>
        <v/>
      </c>
      <c r="K7" s="20" t="str">
        <f>IFERROR(DATEVALUE(申請書!I13&amp;申請書!J13&amp;申請書!K13&amp;申請書!L13&amp;申請書!M13&amp;"1日"),"")</f>
        <v/>
      </c>
      <c r="L7" s="18" t="str">
        <f t="shared" si="1"/>
        <v/>
      </c>
      <c r="M7" s="18" t="str">
        <f t="shared" si="2"/>
        <v/>
      </c>
    </row>
    <row r="8" spans="1:13" x14ac:dyDescent="0.55000000000000004">
      <c r="A8" s="16"/>
      <c r="B8" s="16">
        <v>7</v>
      </c>
      <c r="C8" s="16" t="s">
        <v>63</v>
      </c>
      <c r="D8" s="16" t="s">
        <v>29</v>
      </c>
      <c r="E8" s="1" t="s">
        <v>49</v>
      </c>
      <c r="F8" s="1" t="str">
        <f t="shared" si="0"/>
        <v>(生物)</v>
      </c>
      <c r="G8" s="1" t="s">
        <v>3</v>
      </c>
      <c r="I8" s="18">
        <v>6</v>
      </c>
      <c r="J8" s="20" t="str">
        <f>IFERROR(DATEVALUE(申請書!C14&amp;申請書!D14&amp;申請書!E14&amp;申請書!F14&amp;申請書!G14&amp;"1日"),"")</f>
        <v/>
      </c>
      <c r="K8" s="20" t="str">
        <f>IFERROR(DATEVALUE(申請書!I14&amp;申請書!J14&amp;申請書!K14&amp;申請書!L14&amp;申請書!M14&amp;"1日"),"")</f>
        <v/>
      </c>
      <c r="L8" s="18" t="str">
        <f t="shared" si="1"/>
        <v/>
      </c>
      <c r="M8" s="18" t="str">
        <f t="shared" si="2"/>
        <v/>
      </c>
    </row>
    <row r="9" spans="1:13" x14ac:dyDescent="0.55000000000000004">
      <c r="A9" s="16"/>
      <c r="B9" s="16">
        <v>8</v>
      </c>
      <c r="C9" s="16"/>
      <c r="D9" s="16" t="s">
        <v>30</v>
      </c>
      <c r="E9" s="1" t="s">
        <v>31</v>
      </c>
      <c r="F9" s="1" t="str">
        <f t="shared" si="0"/>
        <v>(音楽)</v>
      </c>
      <c r="G9" s="1" t="s">
        <v>74</v>
      </c>
      <c r="I9" s="18">
        <v>7</v>
      </c>
      <c r="J9" s="20" t="str">
        <f>IFERROR(DATEVALUE(申請書!C15&amp;申請書!D15&amp;申請書!E15&amp;申請書!F15&amp;申請書!G15&amp;"1日"),"")</f>
        <v/>
      </c>
      <c r="K9" s="20" t="str">
        <f>IFERROR(DATEVALUE(申請書!I15&amp;申請書!J15&amp;申請書!K15&amp;申請書!L15&amp;申請書!M15&amp;"1日"),"")</f>
        <v/>
      </c>
      <c r="L9" s="18" t="str">
        <f t="shared" si="1"/>
        <v/>
      </c>
      <c r="M9" s="18" t="str">
        <f t="shared" si="2"/>
        <v/>
      </c>
    </row>
    <row r="10" spans="1:13" x14ac:dyDescent="0.55000000000000004">
      <c r="A10" s="16"/>
      <c r="B10" s="16">
        <v>9</v>
      </c>
      <c r="C10" s="16"/>
      <c r="D10" s="16" t="s">
        <v>31</v>
      </c>
      <c r="E10" s="1" t="s">
        <v>32</v>
      </c>
      <c r="F10" s="1" t="str">
        <f t="shared" si="0"/>
        <v>(美術)</v>
      </c>
      <c r="G10" s="1"/>
      <c r="I10" s="18">
        <v>8</v>
      </c>
      <c r="J10" s="20" t="str">
        <f>IFERROR(DATEVALUE(申請書!C16&amp;申請書!D16&amp;申請書!E16&amp;申請書!F16&amp;申請書!G16&amp;"1日"),"")</f>
        <v/>
      </c>
      <c r="K10" s="20" t="str">
        <f>IFERROR(DATEVALUE(申請書!I16&amp;申請書!J16&amp;申請書!K16&amp;申請書!L16&amp;申請書!M16&amp;"1日"),"")</f>
        <v/>
      </c>
      <c r="L10" s="18" t="str">
        <f t="shared" si="1"/>
        <v/>
      </c>
      <c r="M10" s="18" t="str">
        <f t="shared" si="2"/>
        <v/>
      </c>
    </row>
    <row r="11" spans="1:13" x14ac:dyDescent="0.55000000000000004">
      <c r="A11" s="16"/>
      <c r="B11" s="16">
        <v>10</v>
      </c>
      <c r="C11" s="16"/>
      <c r="D11" s="16" t="s">
        <v>32</v>
      </c>
      <c r="E11" s="1" t="s">
        <v>50</v>
      </c>
      <c r="F11" s="1" t="str">
        <f t="shared" si="0"/>
        <v>(英語)</v>
      </c>
      <c r="G11" s="1"/>
      <c r="I11" s="18">
        <v>9</v>
      </c>
      <c r="J11" s="20" t="str">
        <f>IFERROR(DATEVALUE(申請書!C17&amp;申請書!D17&amp;申請書!E17&amp;申請書!F17&amp;申請書!G17&amp;"1日"),"")</f>
        <v/>
      </c>
      <c r="K11" s="20" t="str">
        <f>IFERROR(DATEVALUE(申請書!I17&amp;申請書!J17&amp;申請書!K17&amp;申請書!L17&amp;申請書!M17&amp;"1日"),"")</f>
        <v/>
      </c>
      <c r="L11" s="18" t="str">
        <f t="shared" si="1"/>
        <v/>
      </c>
      <c r="M11" s="18" t="str">
        <f t="shared" si="2"/>
        <v/>
      </c>
    </row>
    <row r="12" spans="1:13" x14ac:dyDescent="0.55000000000000004">
      <c r="A12" s="16"/>
      <c r="B12" s="16">
        <v>11</v>
      </c>
      <c r="C12" s="16"/>
      <c r="D12" s="16" t="s">
        <v>33</v>
      </c>
      <c r="E12" s="1" t="s">
        <v>51</v>
      </c>
      <c r="F12" s="1" t="str">
        <f t="shared" si="0"/>
        <v>(農業畜産系)</v>
      </c>
      <c r="G12" s="1"/>
      <c r="I12" s="18">
        <v>10</v>
      </c>
      <c r="J12" s="20" t="str">
        <f>IFERROR(DATEVALUE(申請書!C18&amp;申請書!D18&amp;申請書!E18&amp;申請書!F18&amp;申請書!G18&amp;"1日"),"")</f>
        <v/>
      </c>
      <c r="K12" s="20" t="str">
        <f>IFERROR(DATEVALUE(申請書!I18&amp;申請書!J18&amp;申請書!K18&amp;申請書!L18&amp;申請書!M18&amp;"1日"),"")</f>
        <v/>
      </c>
      <c r="L12" s="18" t="str">
        <f t="shared" si="1"/>
        <v/>
      </c>
      <c r="M12" s="18" t="str">
        <f t="shared" si="2"/>
        <v/>
      </c>
    </row>
    <row r="13" spans="1:13" x14ac:dyDescent="0.55000000000000004">
      <c r="A13" s="16"/>
      <c r="B13" s="16">
        <v>12</v>
      </c>
      <c r="C13" s="16"/>
      <c r="D13" s="16" t="s">
        <v>34</v>
      </c>
      <c r="E13" s="34" t="s">
        <v>84</v>
      </c>
      <c r="F13" s="1" t="str">
        <f t="shared" si="0"/>
        <v>(農芸化学・食品系)</v>
      </c>
      <c r="G13" s="1"/>
      <c r="I13" s="18">
        <v>11</v>
      </c>
      <c r="J13" s="20" t="str">
        <f>IFERROR(DATEVALUE(申請書!C19&amp;申請書!D19&amp;申請書!E19&amp;申請書!F19&amp;申請書!G19&amp;"1日"),"")</f>
        <v/>
      </c>
      <c r="K13" s="20" t="str">
        <f>IFERROR(DATEVALUE(申請書!I19&amp;申請書!J19&amp;申請書!K19&amp;申請書!L19&amp;申請書!M19&amp;"1日"),"")</f>
        <v/>
      </c>
      <c r="L13" s="18" t="str">
        <f t="shared" si="1"/>
        <v/>
      </c>
      <c r="M13" s="18" t="str">
        <f t="shared" si="2"/>
        <v/>
      </c>
    </row>
    <row r="14" spans="1:13" x14ac:dyDescent="0.55000000000000004">
      <c r="A14" s="16"/>
      <c r="B14" s="16"/>
      <c r="C14" s="16"/>
      <c r="D14" s="16" t="s">
        <v>35</v>
      </c>
      <c r="E14" s="1" t="s">
        <v>52</v>
      </c>
      <c r="F14" s="1" t="str">
        <f t="shared" si="0"/>
        <v>(土木造園林業系)</v>
      </c>
      <c r="G14" s="1"/>
      <c r="I14" s="18">
        <v>12</v>
      </c>
      <c r="J14" s="20" t="str">
        <f>IFERROR(DATEVALUE(申請書!C20&amp;申請書!D20&amp;申請書!E20&amp;申請書!F20&amp;申請書!G20&amp;"1日"),"")</f>
        <v/>
      </c>
      <c r="K14" s="20" t="str">
        <f>IFERROR(DATEVALUE(申請書!I20&amp;申請書!J20&amp;申請書!K20&amp;申請書!L20&amp;申請書!M20&amp;"1日"),"")</f>
        <v/>
      </c>
      <c r="L14" s="18" t="str">
        <f>IFERROR(IF(申請書!D20="","",DATEDIF(J14,K14,"M")),"")</f>
        <v/>
      </c>
      <c r="M14" s="18" t="str">
        <f t="shared" si="2"/>
        <v/>
      </c>
    </row>
    <row r="15" spans="1:13" x14ac:dyDescent="0.55000000000000004">
      <c r="A15" s="16"/>
      <c r="B15" s="16"/>
      <c r="C15" s="16"/>
      <c r="D15" s="16" t="s">
        <v>36</v>
      </c>
      <c r="E15" s="1" t="s">
        <v>53</v>
      </c>
      <c r="F15" s="1" t="str">
        <f t="shared" si="0"/>
        <v>(機械系)</v>
      </c>
      <c r="G15" s="1"/>
    </row>
    <row r="16" spans="1:13" x14ac:dyDescent="0.55000000000000004">
      <c r="A16" s="16"/>
      <c r="B16" s="16"/>
      <c r="C16" s="16"/>
      <c r="D16" s="16" t="s">
        <v>37</v>
      </c>
      <c r="E16" s="1" t="s">
        <v>54</v>
      </c>
      <c r="F16" s="1" t="str">
        <f t="shared" si="0"/>
        <v>(電気系)</v>
      </c>
      <c r="G16" s="1"/>
    </row>
    <row r="17" spans="1:7" x14ac:dyDescent="0.55000000000000004">
      <c r="A17" s="16"/>
      <c r="B17" s="16"/>
      <c r="C17" s="16"/>
      <c r="D17" s="16" t="s">
        <v>38</v>
      </c>
      <c r="E17" s="1" t="s">
        <v>55</v>
      </c>
      <c r="F17" s="1" t="str">
        <f t="shared" si="0"/>
        <v>(土木建築系)</v>
      </c>
      <c r="G17" s="1"/>
    </row>
    <row r="18" spans="1:7" x14ac:dyDescent="0.55000000000000004">
      <c r="A18" s="16"/>
      <c r="B18" s="16"/>
      <c r="C18" s="16"/>
      <c r="D18" s="16" t="s">
        <v>39</v>
      </c>
      <c r="E18" s="1" t="s">
        <v>56</v>
      </c>
      <c r="F18" s="1" t="str">
        <f t="shared" si="0"/>
        <v>(化学工業系)</v>
      </c>
      <c r="G18" s="1"/>
    </row>
    <row r="19" spans="1:7" x14ac:dyDescent="0.55000000000000004">
      <c r="A19" s="16"/>
      <c r="B19" s="16"/>
      <c r="C19" s="16"/>
      <c r="D19" s="16" t="s">
        <v>40</v>
      </c>
      <c r="E19" s="1"/>
      <c r="F19" s="1" t="str">
        <f t="shared" si="0"/>
        <v>()</v>
      </c>
      <c r="G19" s="1"/>
    </row>
    <row r="20" spans="1:7" x14ac:dyDescent="0.55000000000000004">
      <c r="A20" s="16"/>
      <c r="B20" s="16"/>
      <c r="C20" s="16"/>
      <c r="D20" s="16" t="s">
        <v>41</v>
      </c>
      <c r="E20" s="1"/>
      <c r="F20" s="1" t="str">
        <f t="shared" si="0"/>
        <v>()</v>
      </c>
      <c r="G20" s="1"/>
    </row>
    <row r="21" spans="1:7" x14ac:dyDescent="0.55000000000000004">
      <c r="A21" s="16"/>
      <c r="B21" s="16"/>
      <c r="C21" s="16"/>
      <c r="D21" s="16" t="s">
        <v>42</v>
      </c>
      <c r="E21" s="1"/>
      <c r="F21" s="1" t="str">
        <f t="shared" si="0"/>
        <v>()</v>
      </c>
      <c r="G21" s="1"/>
    </row>
    <row r="22" spans="1:7" x14ac:dyDescent="0.55000000000000004">
      <c r="A22" s="16"/>
      <c r="B22" s="16"/>
      <c r="C22" s="16"/>
      <c r="D22" s="16"/>
      <c r="E22" s="1"/>
      <c r="F22" s="1" t="str">
        <f t="shared" si="0"/>
        <v>()</v>
      </c>
      <c r="G22" s="1"/>
    </row>
    <row r="23" spans="1:7" x14ac:dyDescent="0.55000000000000004">
      <c r="A23" s="18"/>
      <c r="B23" s="18"/>
      <c r="C23" s="18"/>
      <c r="D23" s="18"/>
      <c r="E23" s="18"/>
      <c r="F23" s="18"/>
      <c r="G23" s="18"/>
    </row>
    <row r="24" spans="1:7" x14ac:dyDescent="0.55000000000000004">
      <c r="A24" s="18"/>
      <c r="B24" s="18"/>
      <c r="C24" s="18"/>
      <c r="D24" s="18"/>
      <c r="E24" s="18"/>
      <c r="F24" s="18"/>
      <c r="G24" s="18"/>
    </row>
    <row r="25" spans="1:7" x14ac:dyDescent="0.55000000000000004">
      <c r="A25" s="18"/>
      <c r="B25" s="18"/>
      <c r="C25" s="18"/>
      <c r="D25" s="18"/>
      <c r="E25" s="18"/>
      <c r="F25" s="18"/>
      <c r="G25" s="18"/>
    </row>
    <row r="26" spans="1:7" x14ac:dyDescent="0.55000000000000004">
      <c r="A26" s="18"/>
      <c r="B26" s="18"/>
      <c r="C26" s="18"/>
      <c r="D26" s="18"/>
      <c r="E26" s="18"/>
      <c r="F26" s="18"/>
      <c r="G26" s="18"/>
    </row>
    <row r="27" spans="1:7" x14ac:dyDescent="0.55000000000000004">
      <c r="A27" s="18"/>
      <c r="B27" s="18"/>
      <c r="C27" s="18"/>
      <c r="D27" s="18"/>
      <c r="E27" s="18"/>
      <c r="F27" s="18"/>
      <c r="G27" s="18"/>
    </row>
    <row r="28" spans="1:7" x14ac:dyDescent="0.55000000000000004">
      <c r="A28" s="18"/>
      <c r="B28" s="18"/>
      <c r="C28" s="18"/>
      <c r="D28" s="18"/>
      <c r="E28" s="18"/>
      <c r="F28" s="18"/>
      <c r="G28" s="18"/>
    </row>
    <row r="29" spans="1:7" x14ac:dyDescent="0.55000000000000004">
      <c r="A29" s="18"/>
      <c r="B29" s="18"/>
      <c r="C29" s="18"/>
      <c r="D29" s="18"/>
      <c r="E29" s="18"/>
      <c r="F29" s="18"/>
      <c r="G29" s="18"/>
    </row>
    <row r="30" spans="1:7" x14ac:dyDescent="0.55000000000000004">
      <c r="A30" s="18"/>
      <c r="B30" s="18"/>
      <c r="C30" s="18"/>
      <c r="D30" s="18"/>
      <c r="E30" s="18"/>
      <c r="F30" s="18"/>
      <c r="G30" s="18"/>
    </row>
  </sheetData>
  <sheetProtection sheet="1" objects="1" scenarios="1"/>
  <dataConsolidate/>
  <mergeCells count="1">
    <mergeCell ref="I1:M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WS</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渡壁　誠</dc:creator>
  <cp:lastModifiedBy>Administrator</cp:lastModifiedBy>
  <cp:lastPrinted>2023-04-30T05:46:36Z</cp:lastPrinted>
  <dcterms:created xsi:type="dcterms:W3CDTF">2021-03-19T04:06:21Z</dcterms:created>
  <dcterms:modified xsi:type="dcterms:W3CDTF">2023-05-06T02:05:07Z</dcterms:modified>
</cp:coreProperties>
</file>