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AAB\share\【04地方債・公営企業班】\12 経営比較分析表\R04経営比較分析\999 最終版\04 下水道事業\02　法非適用\"/>
    </mc:Choice>
  </mc:AlternateContent>
  <workbookProtection workbookAlgorithmName="SHA-512" workbookHashValue="bVoiSebacZgUA8yPbt23mBiRlkWFmBidywN8lA0JzzxtqxDgp8CKpWuwisNXmsImQKXDeOyxB8xZkQ7qNmCRsA==" workbookSaltValue="hifWaCvlDmXOwXBUH/p40A==" workbookSpinCount="100000" lockStructure="1"/>
  <bookViews>
    <workbookView xWindow="0" yWindow="0" windowWidth="15360" windowHeight="7635"/>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L10" i="4"/>
  <c r="AD10" i="4"/>
  <c r="I10" i="4"/>
  <c r="B10" i="4"/>
  <c r="AL8" i="4"/>
  <c r="P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<sst xmlns="http://schemas.openxmlformats.org/spreadsheetml/2006/main" count="236" uniqueCount="121">
  <si>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</si>
  <si>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</si>
  <si>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</si>
  <si>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</si>
  <si>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</si>
  <si>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</si>
  <si>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</si>
  <si>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</si>
  <si>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</si>
  <si>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</si>
  <si>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</si>
  <si>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</si>
  <si>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</si>
  <si>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</si>
  <si>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</si>
  <si>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</si>
  <si>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</si>
  <si>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</si>
  <si>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</si>
  <si>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</si>
  <si>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</si>
  <si>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</si>
  <si>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</si>
  <si>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</si>
  <si>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</si>
  <si>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</si>
  <si>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</si>
  <si>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</si>
  <si>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</si>
  <si>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</si>
  <si>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</si>
  <si>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</si>
  <si>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</si>
  <si>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</si>
  <si>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</si>
  <si>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</si>
  <si>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</si>
  <si>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</si>
  <si>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</si>
  <si>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</si>
  <si>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</si>
  <si>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</si>
  <si>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</si>
  <si>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</si>
  <si>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</si>
  <si>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</si>
  <si>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</si>
  <si>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</si>
  <si>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</si>
  <si>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</si>
  <si>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</si>
  <si>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</si>
  <si>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</si>
  <si>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</si>
  <si>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</si>
  <si>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</si>
  <si>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</si>
  <si>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</si>
  <si>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</si>
  <si>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</si>
  <si>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</si>
  <si>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</si>
  <si>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</si>
  <si>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</si>
  <si>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</si>
  <si>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</si>
  <si>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</si>
  <si>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</si>
  <si>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</si>
  <si>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</si>
  <si>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</si>
  <si>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</si>
  <si>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</si>
  <si>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</si>
  <si>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</si>
  <si>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</si>
  <si>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</si>
  <si>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</si>
  <si>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</si>
  <si>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</si>
  <si>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</si>
  <si>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</si>
  <si>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</si>
  <si>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</si>
  <si>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</si>
  <si>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</si>
  <si>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</si>
  <si>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</si>
  <si>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</si>
  <si>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</si>
  <si>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</si>
  <si>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</si>
  <si>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</si>
  <si>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</si>
  <si>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</si>
  <si>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</si>
  <si>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</si>
  <si>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</si>
  <si>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</si>
  <si>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</si>
  <si>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</si>
  <si>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</si>
  <si>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</si>
  <si>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</si>
  <si>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</si>
  <si>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</si>
  <si>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</si>
  <si>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</si>
  <si>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</si>
  <si>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</si>
  <si>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</si>
  <si>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</si>
  <si>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</si>
  <si>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</si>
  <si>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</si>
  <si>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</si>
  <si>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</si>
  <si>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</si>
  <si>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本市と山陽小野田市の水道水源である小野湖の水質保全も目的とした事業であるため、収益でまかなえない費用は一般会計で賄っている。
　老朽化に伴う施設の改築は、機能強化事業として国庫補助を活用しているが、改築による企業債の増加や人口減少による使用料収入の減収が見込まれるため、汚水処理費（維持管理費）の縮減や水洗化の促進、収納率向上による料金収入の増になお一層努力していく。</t>
    <rPh sb="69" eb="70">
      <t>トモナ</t>
    </rPh>
    <rPh sb="100" eb="102">
      <t>カイチク</t>
    </rPh>
    <rPh sb="176" eb="178">
      <t>イッソウ</t>
    </rPh>
    <rPh sb="178" eb="180">
      <t>ドリョク</t>
    </rPh>
    <phoneticPr fontId="4"/>
  </si>
  <si>
    <t xml:space="preserve">①収益的収支比率は、収益微増に対して豪雨による災害復旧に費用が生じたため若干低下した。
④企業債残高対事業規模比率は、平成２９年度から分流式下水道に係る一般会計からの繰出金の算出基準が変更された。企業債残高に対して営業収益の一部である受託工事収益等は前年同様にないためほぼ横ばいである。
⑤経費回収率は、平成２９年度から分流式下水道に係る一般会計からの繰出金の算出基準が変更されたことによる汚水処理費の削減により上昇した。令和３年度は使用料収入は減少となった。また、汚水処理費に係る修繕費及び電気代等の増により経費の回収率は若干低下した。
⑥汚水処理原価は、平成２９年度に分流式下水道に係る一般会計からの繰出金の算出基準が変更されたことによる汚水処理費の削減により低下した。令和３年度は汚水処理費に係る修繕費及び電気代等は増となった。有収水量については減少しており汚水処理原価は若干増加した。
⑦施設利用率は横ばいの状況が続き、令和３年度は前年と同じ数値となった。
⑧水洗化率は、類似団体平均値を上回る高い数値を保っている。１００％を目標にさらなる水洗化率の上昇に努める。
</t>
    <rPh sb="10" eb="12">
      <t>シュウエキ</t>
    </rPh>
    <rPh sb="12" eb="14">
      <t>ビゾウ</t>
    </rPh>
    <rPh sb="15" eb="16">
      <t>タイ</t>
    </rPh>
    <rPh sb="18" eb="20">
      <t>ゴウウ</t>
    </rPh>
    <rPh sb="23" eb="25">
      <t>サイガイ</t>
    </rPh>
    <rPh sb="25" eb="27">
      <t>フッキュウ</t>
    </rPh>
    <rPh sb="28" eb="30">
      <t>ヒヨウ</t>
    </rPh>
    <rPh sb="31" eb="32">
      <t>ショウ</t>
    </rPh>
    <rPh sb="36" eb="38">
      <t>ジャッカン</t>
    </rPh>
    <rPh sb="38" eb="40">
      <t>テイカ</t>
    </rPh>
    <rPh sb="98" eb="101">
      <t>キギョウサイ</t>
    </rPh>
    <rPh sb="101" eb="103">
      <t>ザンダカ</t>
    </rPh>
    <rPh sb="104" eb="105">
      <t>タイ</t>
    </rPh>
    <rPh sb="107" eb="111">
      <t>エイギョウシュウエキ</t>
    </rPh>
    <rPh sb="112" eb="114">
      <t>イチブ</t>
    </rPh>
    <rPh sb="117" eb="119">
      <t>ジュタク</t>
    </rPh>
    <rPh sb="119" eb="121">
      <t>コウジ</t>
    </rPh>
    <rPh sb="121" eb="123">
      <t>シュウエキ</t>
    </rPh>
    <rPh sb="123" eb="124">
      <t>ヒトシ</t>
    </rPh>
    <rPh sb="125" eb="127">
      <t>ゼンネン</t>
    </rPh>
    <rPh sb="127" eb="129">
      <t>ドウヨウ</t>
    </rPh>
    <rPh sb="211" eb="212">
      <t>レイ</t>
    </rPh>
    <rPh sb="212" eb="213">
      <t>ワ</t>
    </rPh>
    <rPh sb="215" eb="216">
      <t>ド</t>
    </rPh>
    <rPh sb="217" eb="220">
      <t>シヨウリョウ</t>
    </rPh>
    <rPh sb="220" eb="222">
      <t>シュウニュウ</t>
    </rPh>
    <rPh sb="223" eb="225">
      <t>ゲンショウ</t>
    </rPh>
    <rPh sb="233" eb="235">
      <t>オスイ</t>
    </rPh>
    <rPh sb="235" eb="237">
      <t>ショリ</t>
    </rPh>
    <rPh sb="237" eb="238">
      <t>ヒ</t>
    </rPh>
    <rPh sb="239" eb="240">
      <t>カカ</t>
    </rPh>
    <rPh sb="241" eb="243">
      <t>シュウゼン</t>
    </rPh>
    <rPh sb="244" eb="245">
      <t>オヨ</t>
    </rPh>
    <rPh sb="246" eb="248">
      <t>デンキ</t>
    </rPh>
    <rPh sb="248" eb="249">
      <t>ダイ</t>
    </rPh>
    <rPh sb="249" eb="250">
      <t>ヒトシ</t>
    </rPh>
    <rPh sb="255" eb="257">
      <t>ケイヒ</t>
    </rPh>
    <rPh sb="258" eb="260">
      <t>カイシュウ</t>
    </rPh>
    <rPh sb="260" eb="261">
      <t>リツ</t>
    </rPh>
    <rPh sb="262" eb="264">
      <t>ジャッカン</t>
    </rPh>
    <rPh sb="264" eb="266">
      <t>テイカ</t>
    </rPh>
    <rPh sb="337" eb="338">
      <t>レイ</t>
    </rPh>
    <rPh sb="338" eb="339">
      <t>ワ</t>
    </rPh>
    <rPh sb="341" eb="342">
      <t>ド</t>
    </rPh>
    <rPh sb="354" eb="355">
      <t>オヨ</t>
    </rPh>
    <rPh sb="367" eb="369">
      <t>ユウシュウ</t>
    </rPh>
    <rPh sb="369" eb="371">
      <t>スイリョウ</t>
    </rPh>
    <rPh sb="376" eb="378">
      <t>ゲンショウ</t>
    </rPh>
    <rPh sb="382" eb="384">
      <t>オスイ</t>
    </rPh>
    <rPh sb="384" eb="386">
      <t>ショリ</t>
    </rPh>
    <rPh sb="386" eb="388">
      <t>ゲンカ</t>
    </rPh>
    <rPh sb="389" eb="391">
      <t>ジャッカン</t>
    </rPh>
    <rPh sb="391" eb="393">
      <t>ゾウカ</t>
    </rPh>
    <rPh sb="414" eb="416">
      <t>レイワ</t>
    </rPh>
    <rPh sb="417" eb="419">
      <t>ネンド</t>
    </rPh>
    <rPh sb="420" eb="422">
      <t>ゼンネン</t>
    </rPh>
    <rPh sb="423" eb="424">
      <t>オナ</t>
    </rPh>
    <rPh sb="425" eb="427">
      <t>スウチ</t>
    </rPh>
    <phoneticPr fontId="4"/>
  </si>
  <si>
    <t>　本市の農業集落排水施設は、平成８年度から平成１６年度にかけ供用開始し、事業は完了している。
　処理施設は適正に維持管理を行ってきたが、老朽化等に伴い躯体及び機器等の機能低下がみられたため、平成２６年度より機能強化事業に着手し平成２９年度で完了した。
　令和２年度から、地方創生汚水処理施設整備推進交付金を活用して、処理場の機器更新等を行っている。</t>
    <rPh sb="127" eb="128">
      <t>レイ</t>
    </rPh>
    <rPh sb="128" eb="129">
      <t>ワ</t>
    </rPh>
    <rPh sb="130" eb="132">
      <t>ネンド</t>
    </rPh>
    <rPh sb="135" eb="137">
      <t>チホウ</t>
    </rPh>
    <rPh sb="139" eb="141">
      <t>オスイ</t>
    </rPh>
    <rPh sb="141" eb="143">
      <t>ショリ</t>
    </rPh>
    <rPh sb="143" eb="145">
      <t>シセツ</t>
    </rPh>
    <rPh sb="145" eb="147">
      <t>セイビ</t>
    </rPh>
    <rPh sb="147" eb="149">
      <t>スイシン</t>
    </rPh>
    <rPh sb="149" eb="152">
      <t>コウフキン</t>
    </rPh>
    <rPh sb="153" eb="155">
      <t>カツヨウ</t>
    </rPh>
    <rPh sb="158" eb="160">
      <t>ショリ</t>
    </rPh>
    <rPh sb="160" eb="161">
      <t>ジョウ</t>
    </rPh>
    <rPh sb="162" eb="164">
      <t>キキ</t>
    </rPh>
    <rPh sb="164" eb="166">
      <t>コウシン</t>
    </rPh>
    <rPh sb="166" eb="167">
      <t>ヒトシ</t>
    </rPh>
    <rPh sb="168" eb="1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</si>
</sst>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DC-460D-82CD-2289AE7E00CA}"/>
            </c:ext>
          </c:extLst>
        </c:ser>
        <c:dLbls>
          <c:showLegendKey val="0"/>
          <c:showVal val="0"/>
          <c:showCatName val="0"/>
          <c:showSerName val="0"/>
          <c:showPercent val="0"/>
          <c:showBubbleSize val="0"/>
        </c:dLbls>
        <c:gapWidth val="150"/>
        <c:axId val="116351016"/>
        <c:axId val="11634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BDDC-460D-82CD-2289AE7E00CA}"/>
            </c:ext>
          </c:extLst>
        </c:ser>
        <c:dLbls>
          <c:showLegendKey val="0"/>
          <c:showVal val="0"/>
          <c:showCatName val="0"/>
          <c:showSerName val="0"/>
          <c:showPercent val="0"/>
          <c:showBubbleSize val="0"/>
        </c:dLbls>
        <c:marker val="1"/>
        <c:smooth val="0"/>
        <c:axId val="116351016"/>
        <c:axId val="116349840"/>
      </c:lineChart>
      <c:dateAx>
        <c:axId val="116351016"/>
        <c:scaling>
          <c:orientation val="minMax"/>
        </c:scaling>
        <c:delete val="1"/>
        <c:axPos val="b"/>
        <c:numFmt formatCode="&quot;H&quot;yy" sourceLinked="1"/>
        <c:majorTickMark val="none"/>
        <c:minorTickMark val="none"/>
        <c:tickLblPos val="none"/>
        <c:crossAx val="116349840"/>
        <c:crosses val="autoZero"/>
        <c:auto val="1"/>
        <c:lblOffset val="100"/>
        <c:baseTimeUnit val="years"/>
      </c:dateAx>
      <c:valAx>
        <c:axId val="11634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5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31.27</c:v>
                </c:pt>
                <c:pt idx="1">
                  <c:v>30.53</c:v>
                </c:pt>
                <c:pt idx="2">
                  <c:v>30.09</c:v>
                </c:pt>
                <c:pt idx="3">
                  <c:v>30.53</c:v>
                </c:pt>
                <c:pt idx="4">
                  <c:v>30.53</c:v>
                </c:pt>
              </c:numCache>
            </c:numRef>
          </c:val>
          <c:extLst xmlns:c16r2="http://schemas.microsoft.com/office/drawing/2015/06/chart">
            <c:ext xmlns:c16="http://schemas.microsoft.com/office/drawing/2014/chart" uri="{C3380CC4-5D6E-409C-BE32-E72D297353CC}">
              <c16:uniqueId val="{00000000-EE6F-4175-8EBA-BCF5F6FBDEBA}"/>
            </c:ext>
          </c:extLst>
        </c:ser>
        <c:dLbls>
          <c:showLegendKey val="0"/>
          <c:showVal val="0"/>
          <c:showCatName val="0"/>
          <c:showSerName val="0"/>
          <c:showPercent val="0"/>
          <c:showBubbleSize val="0"/>
        </c:dLbls>
        <c:gapWidth val="150"/>
        <c:axId val="324543528"/>
        <c:axId val="324542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EE6F-4175-8EBA-BCF5F6FBDEBA}"/>
            </c:ext>
          </c:extLst>
        </c:ser>
        <c:dLbls>
          <c:showLegendKey val="0"/>
          <c:showVal val="0"/>
          <c:showCatName val="0"/>
          <c:showSerName val="0"/>
          <c:showPercent val="0"/>
          <c:showBubbleSize val="0"/>
        </c:dLbls>
        <c:marker val="1"/>
        <c:smooth val="0"/>
        <c:axId val="324543528"/>
        <c:axId val="324542744"/>
      </c:lineChart>
      <c:dateAx>
        <c:axId val="324543528"/>
        <c:scaling>
          <c:orientation val="minMax"/>
        </c:scaling>
        <c:delete val="1"/>
        <c:axPos val="b"/>
        <c:numFmt formatCode="&quot;H&quot;yy" sourceLinked="1"/>
        <c:majorTickMark val="none"/>
        <c:minorTickMark val="none"/>
        <c:tickLblPos val="none"/>
        <c:crossAx val="324542744"/>
        <c:crosses val="autoZero"/>
        <c:auto val="1"/>
        <c:lblOffset val="100"/>
        <c:baseTimeUnit val="years"/>
      </c:dateAx>
      <c:valAx>
        <c:axId val="324542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43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94.29</c:v>
                </c:pt>
                <c:pt idx="1">
                  <c:v>94.63</c:v>
                </c:pt>
                <c:pt idx="2">
                  <c:v>94.81</c:v>
                </c:pt>
                <c:pt idx="3">
                  <c:v>94.6</c:v>
                </c:pt>
                <c:pt idx="4">
                  <c:v>94.66</c:v>
                </c:pt>
              </c:numCache>
            </c:numRef>
          </c:val>
          <c:extLst xmlns:c16r2="http://schemas.microsoft.com/office/drawing/2015/06/chart">
            <c:ext xmlns:c16="http://schemas.microsoft.com/office/drawing/2014/chart" uri="{C3380CC4-5D6E-409C-BE32-E72D297353CC}">
              <c16:uniqueId val="{00000000-6C11-45BB-A511-3FFF9C064F4D}"/>
            </c:ext>
          </c:extLst>
        </c:ser>
        <c:dLbls>
          <c:showLegendKey val="0"/>
          <c:showVal val="0"/>
          <c:showCatName val="0"/>
          <c:showSerName val="0"/>
          <c:showPercent val="0"/>
          <c:showBubbleSize val="0"/>
        </c:dLbls>
        <c:gapWidth val="150"/>
        <c:axId val="324544704"/>
        <c:axId val="32454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6C11-45BB-A511-3FFF9C064F4D}"/>
            </c:ext>
          </c:extLst>
        </c:ser>
        <c:dLbls>
          <c:showLegendKey val="0"/>
          <c:showVal val="0"/>
          <c:showCatName val="0"/>
          <c:showSerName val="0"/>
          <c:showPercent val="0"/>
          <c:showBubbleSize val="0"/>
        </c:dLbls>
        <c:marker val="1"/>
        <c:smooth val="0"/>
        <c:axId val="324544704"/>
        <c:axId val="324546272"/>
      </c:lineChart>
      <c:dateAx>
        <c:axId val="324544704"/>
        <c:scaling>
          <c:orientation val="minMax"/>
        </c:scaling>
        <c:delete val="1"/>
        <c:axPos val="b"/>
        <c:numFmt formatCode="&quot;H&quot;yy" sourceLinked="1"/>
        <c:majorTickMark val="none"/>
        <c:minorTickMark val="none"/>
        <c:tickLblPos val="none"/>
        <c:crossAx val="324546272"/>
        <c:crosses val="autoZero"/>
        <c:auto val="1"/>
        <c:lblOffset val="100"/>
        <c:baseTimeUnit val="years"/>
      </c:dateAx>
      <c:valAx>
        <c:axId val="32454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4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76.87</c:v>
                </c:pt>
                <c:pt idx="1">
                  <c:v>77.599999999999994</c:v>
                </c:pt>
                <c:pt idx="2">
                  <c:v>77.03</c:v>
                </c:pt>
                <c:pt idx="3">
                  <c:v>77.3</c:v>
                </c:pt>
                <c:pt idx="4">
                  <c:v>76.069999999999993</c:v>
                </c:pt>
              </c:numCache>
            </c:numRef>
          </c:val>
          <c:extLst xmlns:c16r2="http://schemas.microsoft.com/office/drawing/2015/06/chart">
            <c:ext xmlns:c16="http://schemas.microsoft.com/office/drawing/2014/chart" uri="{C3380CC4-5D6E-409C-BE32-E72D297353CC}">
              <c16:uniqueId val="{00000000-0A27-4461-BC8F-E9069B3A823C}"/>
            </c:ext>
          </c:extLst>
        </c:ser>
        <c:dLbls>
          <c:showLegendKey val="0"/>
          <c:showVal val="0"/>
          <c:showCatName val="0"/>
          <c:showSerName val="0"/>
          <c:showPercent val="0"/>
          <c:showBubbleSize val="0"/>
        </c:dLbls>
        <c:gapWidth val="150"/>
        <c:axId val="116348272"/>
        <c:axId val="11634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27-4461-BC8F-E9069B3A823C}"/>
            </c:ext>
          </c:extLst>
        </c:ser>
        <c:dLbls>
          <c:showLegendKey val="0"/>
          <c:showVal val="0"/>
          <c:showCatName val="0"/>
          <c:showSerName val="0"/>
          <c:showPercent val="0"/>
          <c:showBubbleSize val="0"/>
        </c:dLbls>
        <c:marker val="1"/>
        <c:smooth val="0"/>
        <c:axId val="116348272"/>
        <c:axId val="116348664"/>
      </c:lineChart>
      <c:dateAx>
        <c:axId val="116348272"/>
        <c:scaling>
          <c:orientation val="minMax"/>
        </c:scaling>
        <c:delete val="1"/>
        <c:axPos val="b"/>
        <c:numFmt formatCode="&quot;H&quot;yy" sourceLinked="1"/>
        <c:majorTickMark val="none"/>
        <c:minorTickMark val="none"/>
        <c:tickLblPos val="none"/>
        <c:crossAx val="116348664"/>
        <c:crosses val="autoZero"/>
        <c:auto val="1"/>
        <c:lblOffset val="100"/>
        <c:baseTimeUnit val="years"/>
      </c:dateAx>
      <c:valAx>
        <c:axId val="11634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85-4958-B62A-BF3618341135}"/>
            </c:ext>
          </c:extLst>
        </c:ser>
        <c:dLbls>
          <c:showLegendKey val="0"/>
          <c:showVal val="0"/>
          <c:showCatName val="0"/>
          <c:showSerName val="0"/>
          <c:showPercent val="0"/>
          <c:showBubbleSize val="0"/>
        </c:dLbls>
        <c:gapWidth val="150"/>
        <c:axId val="116350232"/>
        <c:axId val="32433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85-4958-B62A-BF3618341135}"/>
            </c:ext>
          </c:extLst>
        </c:ser>
        <c:dLbls>
          <c:showLegendKey val="0"/>
          <c:showVal val="0"/>
          <c:showCatName val="0"/>
          <c:showSerName val="0"/>
          <c:showPercent val="0"/>
          <c:showBubbleSize val="0"/>
        </c:dLbls>
        <c:marker val="1"/>
        <c:smooth val="0"/>
        <c:axId val="116350232"/>
        <c:axId val="324330416"/>
      </c:lineChart>
      <c:dateAx>
        <c:axId val="116350232"/>
        <c:scaling>
          <c:orientation val="minMax"/>
        </c:scaling>
        <c:delete val="1"/>
        <c:axPos val="b"/>
        <c:numFmt formatCode="&quot;H&quot;yy" sourceLinked="1"/>
        <c:majorTickMark val="none"/>
        <c:minorTickMark val="none"/>
        <c:tickLblPos val="none"/>
        <c:crossAx val="324330416"/>
        <c:crosses val="autoZero"/>
        <c:auto val="1"/>
        <c:lblOffset val="100"/>
        <c:baseTimeUnit val="years"/>
      </c:dateAx>
      <c:valAx>
        <c:axId val="32433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5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6C3-4B75-B65B-42D8C4D23D6F}"/>
            </c:ext>
          </c:extLst>
        </c:ser>
        <c:dLbls>
          <c:showLegendKey val="0"/>
          <c:showVal val="0"/>
          <c:showCatName val="0"/>
          <c:showSerName val="0"/>
          <c:showPercent val="0"/>
          <c:showBubbleSize val="0"/>
        </c:dLbls>
        <c:gapWidth val="150"/>
        <c:axId val="324328064"/>
        <c:axId val="32432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6C3-4B75-B65B-42D8C4D23D6F}"/>
            </c:ext>
          </c:extLst>
        </c:ser>
        <c:dLbls>
          <c:showLegendKey val="0"/>
          <c:showVal val="0"/>
          <c:showCatName val="0"/>
          <c:showSerName val="0"/>
          <c:showPercent val="0"/>
          <c:showBubbleSize val="0"/>
        </c:dLbls>
        <c:marker val="1"/>
        <c:smooth val="0"/>
        <c:axId val="324328064"/>
        <c:axId val="324327280"/>
      </c:lineChart>
      <c:dateAx>
        <c:axId val="324328064"/>
        <c:scaling>
          <c:orientation val="minMax"/>
        </c:scaling>
        <c:delete val="1"/>
        <c:axPos val="b"/>
        <c:numFmt formatCode="&quot;H&quot;yy" sourceLinked="1"/>
        <c:majorTickMark val="none"/>
        <c:minorTickMark val="none"/>
        <c:tickLblPos val="none"/>
        <c:crossAx val="324327280"/>
        <c:crosses val="autoZero"/>
        <c:auto val="1"/>
        <c:lblOffset val="100"/>
        <c:baseTimeUnit val="years"/>
      </c:dateAx>
      <c:valAx>
        <c:axId val="32432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8C4-470B-AE67-3C653B4FCE43}"/>
            </c:ext>
          </c:extLst>
        </c:ser>
        <c:dLbls>
          <c:showLegendKey val="0"/>
          <c:showVal val="0"/>
          <c:showCatName val="0"/>
          <c:showSerName val="0"/>
          <c:showPercent val="0"/>
          <c:showBubbleSize val="0"/>
        </c:dLbls>
        <c:gapWidth val="150"/>
        <c:axId val="324329240"/>
        <c:axId val="32432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8C4-470B-AE67-3C653B4FCE43}"/>
            </c:ext>
          </c:extLst>
        </c:ser>
        <c:dLbls>
          <c:showLegendKey val="0"/>
          <c:showVal val="0"/>
          <c:showCatName val="0"/>
          <c:showSerName val="0"/>
          <c:showPercent val="0"/>
          <c:showBubbleSize val="0"/>
        </c:dLbls>
        <c:marker val="1"/>
        <c:smooth val="0"/>
        <c:axId val="324329240"/>
        <c:axId val="324326888"/>
      </c:lineChart>
      <c:dateAx>
        <c:axId val="324329240"/>
        <c:scaling>
          <c:orientation val="minMax"/>
        </c:scaling>
        <c:delete val="1"/>
        <c:axPos val="b"/>
        <c:numFmt formatCode="&quot;H&quot;yy" sourceLinked="1"/>
        <c:majorTickMark val="none"/>
        <c:minorTickMark val="none"/>
        <c:tickLblPos val="none"/>
        <c:crossAx val="324326888"/>
        <c:crosses val="autoZero"/>
        <c:auto val="1"/>
        <c:lblOffset val="100"/>
        <c:baseTimeUnit val="years"/>
      </c:dateAx>
      <c:valAx>
        <c:axId val="32432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9D-4F8F-BA1D-208723ADDDFD}"/>
            </c:ext>
          </c:extLst>
        </c:ser>
        <c:dLbls>
          <c:showLegendKey val="0"/>
          <c:showVal val="0"/>
          <c:showCatName val="0"/>
          <c:showSerName val="0"/>
          <c:showPercent val="0"/>
          <c:showBubbleSize val="0"/>
        </c:dLbls>
        <c:gapWidth val="150"/>
        <c:axId val="324325712"/>
        <c:axId val="32433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9D-4F8F-BA1D-208723ADDDFD}"/>
            </c:ext>
          </c:extLst>
        </c:ser>
        <c:dLbls>
          <c:showLegendKey val="0"/>
          <c:showVal val="0"/>
          <c:showCatName val="0"/>
          <c:showSerName val="0"/>
          <c:showPercent val="0"/>
          <c:showBubbleSize val="0"/>
        </c:dLbls>
        <c:marker val="1"/>
        <c:smooth val="0"/>
        <c:axId val="324325712"/>
        <c:axId val="324332376"/>
      </c:lineChart>
      <c:dateAx>
        <c:axId val="324325712"/>
        <c:scaling>
          <c:orientation val="minMax"/>
        </c:scaling>
        <c:delete val="1"/>
        <c:axPos val="b"/>
        <c:numFmt formatCode="&quot;H&quot;yy" sourceLinked="1"/>
        <c:majorTickMark val="none"/>
        <c:minorTickMark val="none"/>
        <c:tickLblPos val="none"/>
        <c:crossAx val="324332376"/>
        <c:crosses val="autoZero"/>
        <c:auto val="1"/>
        <c:lblOffset val="100"/>
        <c:baseTimeUnit val="years"/>
      </c:dateAx>
      <c:valAx>
        <c:axId val="32433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83.16</c:v>
                </c:pt>
                <c:pt idx="1">
                  <c:v>76.8</c:v>
                </c:pt>
                <c:pt idx="2">
                  <c:v>74.150000000000006</c:v>
                </c:pt>
                <c:pt idx="3">
                  <c:v>70.25</c:v>
                </c:pt>
                <c:pt idx="4">
                  <c:v>66.849999999999994</c:v>
                </c:pt>
              </c:numCache>
            </c:numRef>
          </c:val>
          <c:extLst xmlns:c16r2="http://schemas.microsoft.com/office/drawing/2015/06/chart">
            <c:ext xmlns:c16="http://schemas.microsoft.com/office/drawing/2014/chart" uri="{C3380CC4-5D6E-409C-BE32-E72D297353CC}">
              <c16:uniqueId val="{00000000-9A31-4DAB-A274-B9C14513E7A7}"/>
            </c:ext>
          </c:extLst>
        </c:ser>
        <c:dLbls>
          <c:showLegendKey val="0"/>
          <c:showVal val="0"/>
          <c:showCatName val="0"/>
          <c:showSerName val="0"/>
          <c:showPercent val="0"/>
          <c:showBubbleSize val="0"/>
        </c:dLbls>
        <c:gapWidth val="150"/>
        <c:axId val="324325320"/>
        <c:axId val="32432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9A31-4DAB-A274-B9C14513E7A7}"/>
            </c:ext>
          </c:extLst>
        </c:ser>
        <c:dLbls>
          <c:showLegendKey val="0"/>
          <c:showVal val="0"/>
          <c:showCatName val="0"/>
          <c:showSerName val="0"/>
          <c:showPercent val="0"/>
          <c:showBubbleSize val="0"/>
        </c:dLbls>
        <c:marker val="1"/>
        <c:smooth val="0"/>
        <c:axId val="324325320"/>
        <c:axId val="324328848"/>
      </c:lineChart>
      <c:dateAx>
        <c:axId val="324325320"/>
        <c:scaling>
          <c:orientation val="minMax"/>
        </c:scaling>
        <c:delete val="1"/>
        <c:axPos val="b"/>
        <c:numFmt formatCode="&quot;H&quot;yy" sourceLinked="1"/>
        <c:majorTickMark val="none"/>
        <c:minorTickMark val="none"/>
        <c:tickLblPos val="none"/>
        <c:crossAx val="324328848"/>
        <c:crosses val="autoZero"/>
        <c:auto val="1"/>
        <c:lblOffset val="100"/>
        <c:baseTimeUnit val="years"/>
      </c:dateAx>
      <c:valAx>
        <c:axId val="32432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25.69</c:v>
                </c:pt>
                <c:pt idx="1">
                  <c:v>26.24</c:v>
                </c:pt>
                <c:pt idx="2">
                  <c:v>26.68</c:v>
                </c:pt>
                <c:pt idx="3">
                  <c:v>25.14</c:v>
                </c:pt>
                <c:pt idx="4">
                  <c:v>23.26</c:v>
                </c:pt>
              </c:numCache>
            </c:numRef>
          </c:val>
          <c:extLst xmlns:c16r2="http://schemas.microsoft.com/office/drawing/2015/06/chart">
            <c:ext xmlns:c16="http://schemas.microsoft.com/office/drawing/2014/chart" uri="{C3380CC4-5D6E-409C-BE32-E72D297353CC}">
              <c16:uniqueId val="{00000000-06E7-4BF9-886E-FE268230B832}"/>
            </c:ext>
          </c:extLst>
        </c:ser>
        <c:dLbls>
          <c:showLegendKey val="0"/>
          <c:showVal val="0"/>
          <c:showCatName val="0"/>
          <c:showSerName val="0"/>
          <c:showPercent val="0"/>
          <c:showBubbleSize val="0"/>
        </c:dLbls>
        <c:gapWidth val="150"/>
        <c:axId val="324331984"/>
        <c:axId val="324547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06E7-4BF9-886E-FE268230B832}"/>
            </c:ext>
          </c:extLst>
        </c:ser>
        <c:dLbls>
          <c:showLegendKey val="0"/>
          <c:showVal val="0"/>
          <c:showCatName val="0"/>
          <c:showSerName val="0"/>
          <c:showPercent val="0"/>
          <c:showBubbleSize val="0"/>
        </c:dLbls>
        <c:marker val="1"/>
        <c:smooth val="0"/>
        <c:axId val="324331984"/>
        <c:axId val="324547056"/>
      </c:lineChart>
      <c:dateAx>
        <c:axId val="324331984"/>
        <c:scaling>
          <c:orientation val="minMax"/>
        </c:scaling>
        <c:delete val="1"/>
        <c:axPos val="b"/>
        <c:numFmt formatCode="&quot;H&quot;yy" sourceLinked="1"/>
        <c:majorTickMark val="none"/>
        <c:minorTickMark val="none"/>
        <c:tickLblPos val="none"/>
        <c:crossAx val="324547056"/>
        <c:crosses val="autoZero"/>
        <c:auto val="1"/>
        <c:lblOffset val="100"/>
        <c:baseTimeUnit val="years"/>
      </c:dateAx>
      <c:valAx>
        <c:axId val="32454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33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669.4</c:v>
                </c:pt>
                <c:pt idx="1">
                  <c:v>668.93</c:v>
                </c:pt>
                <c:pt idx="2">
                  <c:v>660.56</c:v>
                </c:pt>
                <c:pt idx="3">
                  <c:v>717.78</c:v>
                </c:pt>
                <c:pt idx="4">
                  <c:v>769.29</c:v>
                </c:pt>
              </c:numCache>
            </c:numRef>
          </c:val>
          <c:extLst xmlns:c16r2="http://schemas.microsoft.com/office/drawing/2015/06/chart">
            <c:ext xmlns:c16="http://schemas.microsoft.com/office/drawing/2014/chart" uri="{C3380CC4-5D6E-409C-BE32-E72D297353CC}">
              <c16:uniqueId val="{00000000-11BA-41A7-8541-3AAA8ED8AC01}"/>
            </c:ext>
          </c:extLst>
        </c:ser>
        <c:dLbls>
          <c:showLegendKey val="0"/>
          <c:showVal val="0"/>
          <c:showCatName val="0"/>
          <c:showSerName val="0"/>
          <c:showPercent val="0"/>
          <c:showBubbleSize val="0"/>
        </c:dLbls>
        <c:gapWidth val="150"/>
        <c:axId val="324541960"/>
        <c:axId val="324543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11BA-41A7-8541-3AAA8ED8AC01}"/>
            </c:ext>
          </c:extLst>
        </c:ser>
        <c:dLbls>
          <c:showLegendKey val="0"/>
          <c:showVal val="0"/>
          <c:showCatName val="0"/>
          <c:showSerName val="0"/>
          <c:showPercent val="0"/>
          <c:showBubbleSize val="0"/>
        </c:dLbls>
        <c:marker val="1"/>
        <c:smooth val="0"/>
        <c:axId val="324541960"/>
        <c:axId val="324543920"/>
      </c:lineChart>
      <c:dateAx>
        <c:axId val="324541960"/>
        <c:scaling>
          <c:orientation val="minMax"/>
        </c:scaling>
        <c:delete val="1"/>
        <c:axPos val="b"/>
        <c:numFmt formatCode="&quot;H&quot;yy" sourceLinked="1"/>
        <c:majorTickMark val="none"/>
        <c:minorTickMark val="none"/>
        <c:tickLblPos val="none"/>
        <c:crossAx val="324543920"/>
        <c:crosses val="autoZero"/>
        <c:auto val="1"/>
        <c:lblOffset val="100"/>
        <c:baseTimeUnit val="years"/>
      </c:dateAx>
      <c:valAx>
        <c:axId val="32454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4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宇部市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161767</v>
      </c>
      <c r="AM8" s="42"/>
      <c r="AN8" s="42"/>
      <c r="AO8" s="42"/>
      <c r="AP8" s="42"/>
      <c r="AQ8" s="42"/>
      <c r="AR8" s="42"/>
      <c r="AS8" s="42"/>
      <c r="AT8" s="35">
        <f>データ!T6</f>
        <v>286.64999999999998</v>
      </c>
      <c r="AU8" s="35"/>
      <c r="AV8" s="35"/>
      <c r="AW8" s="35"/>
      <c r="AX8" s="35"/>
      <c r="AY8" s="35"/>
      <c r="AZ8" s="35"/>
      <c r="BA8" s="35"/>
      <c r="BB8" s="35">
        <f>データ!U6</f>
        <v>564.34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0.8</v>
      </c>
      <c r="Q10" s="35"/>
      <c r="R10" s="35"/>
      <c r="S10" s="35"/>
      <c r="T10" s="35"/>
      <c r="U10" s="35"/>
      <c r="V10" s="35"/>
      <c r="W10" s="35">
        <f>データ!Q6</f>
        <v>67.25</v>
      </c>
      <c r="X10" s="35"/>
      <c r="Y10" s="35"/>
      <c r="Z10" s="35"/>
      <c r="AA10" s="35"/>
      <c r="AB10" s="35"/>
      <c r="AC10" s="35"/>
      <c r="AD10" s="42">
        <f>データ!R6</f>
        <v>3135</v>
      </c>
      <c r="AE10" s="42"/>
      <c r="AF10" s="42"/>
      <c r="AG10" s="42"/>
      <c r="AH10" s="42"/>
      <c r="AI10" s="42"/>
      <c r="AJ10" s="42"/>
      <c r="AK10" s="2"/>
      <c r="AL10" s="42">
        <f>データ!V6</f>
        <v>1291</v>
      </c>
      <c r="AM10" s="42"/>
      <c r="AN10" s="42"/>
      <c r="AO10" s="42"/>
      <c r="AP10" s="42"/>
      <c r="AQ10" s="42"/>
      <c r="AR10" s="42"/>
      <c r="AS10" s="42"/>
      <c r="AT10" s="35">
        <f>データ!W6</f>
        <v>2.72</v>
      </c>
      <c r="AU10" s="35"/>
      <c r="AV10" s="35"/>
      <c r="AW10" s="35"/>
      <c r="AX10" s="35"/>
      <c r="AY10" s="35"/>
      <c r="AZ10" s="35"/>
      <c r="BA10" s="35"/>
      <c r="BB10" s="35">
        <f>データ!X6</f>
        <v>474.63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XtF1eyX9s5sJUaZaWxoEejy1EFzBWDa46PQ2lw0tthjEykEhDJEr41zKKFTL+uONdGI1HmQ8CksHA+gS7M6+Gw==" saltValue="wE5W0tSO5+h9KDWdij6Lp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352021</v>
      </c>
      <c r="D6" s="19">
        <f t="shared" si="3"/>
        <v>47</v>
      </c>
      <c r="E6" s="19">
        <f t="shared" si="3"/>
        <v>17</v>
      </c>
      <c r="F6" s="19">
        <f t="shared" si="3"/>
        <v>5</v>
      </c>
      <c r="G6" s="19">
        <f t="shared" si="3"/>
        <v>0</v>
      </c>
      <c r="H6" s="19" t="str">
        <f t="shared" si="3"/>
        <v>山口県　宇部市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0.8</v>
      </c>
      <c r="Q6" s="20">
        <f t="shared" si="3"/>
        <v>67.25</v>
      </c>
      <c r="R6" s="20">
        <f t="shared" si="3"/>
        <v>3135</v>
      </c>
      <c r="S6" s="20">
        <f t="shared" si="3"/>
        <v>161767</v>
      </c>
      <c r="T6" s="20">
        <f t="shared" si="3"/>
        <v>286.64999999999998</v>
      </c>
      <c r="U6" s="20">
        <f t="shared" si="3"/>
        <v>564.34</v>
      </c>
      <c r="V6" s="20">
        <f t="shared" si="3"/>
        <v>1291</v>
      </c>
      <c r="W6" s="20">
        <f t="shared" si="3"/>
        <v>2.72</v>
      </c>
      <c r="X6" s="20">
        <f t="shared" si="3"/>
        <v>474.63</v>
      </c>
      <c r="Y6" s="21">
        <f>IF(Y7="",NA(),Y7)</f>
        <v>76.87</v>
      </c>
      <c r="Z6" s="21">
        <f t="shared" ref="Z6:AH6" si="4">IF(Z7="",NA(),Z7)</f>
        <v>77.599999999999994</v>
      </c>
      <c r="AA6" s="21">
        <f t="shared" si="4"/>
        <v>77.03</v>
      </c>
      <c r="AB6" s="21">
        <f t="shared" si="4"/>
        <v>77.3</v>
      </c>
      <c r="AC6" s="21">
        <f t="shared" si="4"/>
        <v>76.069999999999993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83.16</v>
      </c>
      <c r="BG6" s="21">
        <f t="shared" ref="BG6:BO6" si="7">IF(BG7="",NA(),BG7)</f>
        <v>76.8</v>
      </c>
      <c r="BH6" s="21">
        <f t="shared" si="7"/>
        <v>74.150000000000006</v>
      </c>
      <c r="BI6" s="21">
        <f t="shared" si="7"/>
        <v>70.25</v>
      </c>
      <c r="BJ6" s="21">
        <f t="shared" si="7"/>
        <v>66.849999999999994</v>
      </c>
      <c r="BK6" s="21">
        <f t="shared" si="7"/>
        <v>855.8</v>
      </c>
      <c r="BL6" s="21">
        <f t="shared" si="7"/>
        <v>789.46</v>
      </c>
      <c r="BM6" s="21">
        <f t="shared" si="7"/>
        <v>826.83</v>
      </c>
      <c r="BN6" s="21">
        <f t="shared" si="7"/>
        <v>867.83</v>
      </c>
      <c r="BO6" s="21">
        <f t="shared" si="7"/>
        <v>791.76</v>
      </c>
      <c r="BP6" s="20" t="str">
        <f>IF(BP7="","",IF(BP7="-","【-】","【"&amp;SUBSTITUTE(TEXT(BP7,"#,##0.00"),"-","△")&amp;"】"))</f>
        <v>【786.37】</v>
      </c>
      <c r="BQ6" s="21">
        <f>IF(BQ7="",NA(),BQ7)</f>
        <v>25.69</v>
      </c>
      <c r="BR6" s="21">
        <f t="shared" ref="BR6:BZ6" si="8">IF(BR7="",NA(),BR7)</f>
        <v>26.24</v>
      </c>
      <c r="BS6" s="21">
        <f t="shared" si="8"/>
        <v>26.68</v>
      </c>
      <c r="BT6" s="21">
        <f t="shared" si="8"/>
        <v>25.14</v>
      </c>
      <c r="BU6" s="21">
        <f t="shared" si="8"/>
        <v>23.26</v>
      </c>
      <c r="BV6" s="21">
        <f t="shared" si="8"/>
        <v>59.8</v>
      </c>
      <c r="BW6" s="21">
        <f t="shared" si="8"/>
        <v>57.77</v>
      </c>
      <c r="BX6" s="21">
        <f t="shared" si="8"/>
        <v>57.31</v>
      </c>
      <c r="BY6" s="21">
        <f t="shared" si="8"/>
        <v>57.08</v>
      </c>
      <c r="BZ6" s="21">
        <f t="shared" si="8"/>
        <v>56.26</v>
      </c>
      <c r="CA6" s="20" t="str">
        <f>IF(CA7="","",IF(CA7="-","【-】","【"&amp;SUBSTITUTE(TEXT(CA7,"#,##0.00"),"-","△")&amp;"】"))</f>
        <v>【60.65】</v>
      </c>
      <c r="CB6" s="21">
        <f>IF(CB7="",NA(),CB7)</f>
        <v>669.4</v>
      </c>
      <c r="CC6" s="21">
        <f t="shared" ref="CC6:CK6" si="9">IF(CC7="",NA(),CC7)</f>
        <v>668.93</v>
      </c>
      <c r="CD6" s="21">
        <f t="shared" si="9"/>
        <v>660.56</v>
      </c>
      <c r="CE6" s="21">
        <f t="shared" si="9"/>
        <v>717.78</v>
      </c>
      <c r="CF6" s="21">
        <f t="shared" si="9"/>
        <v>769.29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31.27</v>
      </c>
      <c r="CN6" s="21">
        <f t="shared" ref="CN6:CV6" si="10">IF(CN7="",NA(),CN7)</f>
        <v>30.53</v>
      </c>
      <c r="CO6" s="21">
        <f t="shared" si="10"/>
        <v>30.09</v>
      </c>
      <c r="CP6" s="21">
        <f t="shared" si="10"/>
        <v>30.53</v>
      </c>
      <c r="CQ6" s="21">
        <f t="shared" si="10"/>
        <v>30.53</v>
      </c>
      <c r="CR6" s="21">
        <f t="shared" si="10"/>
        <v>51.75</v>
      </c>
      <c r="CS6" s="21">
        <f t="shared" si="10"/>
        <v>50.68</v>
      </c>
      <c r="CT6" s="21">
        <f t="shared" si="10"/>
        <v>50.14</v>
      </c>
      <c r="CU6" s="21">
        <f t="shared" si="10"/>
        <v>54.83</v>
      </c>
      <c r="CV6" s="21">
        <f t="shared" si="10"/>
        <v>66.53</v>
      </c>
      <c r="CW6" s="20" t="str">
        <f>IF(CW7="","",IF(CW7="-","【-】","【"&amp;SUBSTITUTE(TEXT(CW7,"#,##0.00"),"-","△")&amp;"】"))</f>
        <v>【61.14】</v>
      </c>
      <c r="CX6" s="21">
        <f>IF(CX7="",NA(),CX7)</f>
        <v>94.29</v>
      </c>
      <c r="CY6" s="21">
        <f t="shared" ref="CY6:DG6" si="11">IF(CY7="",NA(),CY7)</f>
        <v>94.63</v>
      </c>
      <c r="CZ6" s="21">
        <f t="shared" si="11"/>
        <v>94.81</v>
      </c>
      <c r="DA6" s="21">
        <f t="shared" si="11"/>
        <v>94.6</v>
      </c>
      <c r="DB6" s="21">
        <f t="shared" si="11"/>
        <v>94.66</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352021</v>
      </c>
      <c r="D7" s="23">
        <v>47</v>
      </c>
      <c r="E7" s="23">
        <v>17</v>
      </c>
      <c r="F7" s="23">
        <v>5</v>
      </c>
      <c r="G7" s="23">
        <v>0</v>
      </c>
      <c r="H7" s="23" t="s">
        <v>98</v>
      </c>
      <c r="I7" s="23" t="s">
        <v>99</v>
      </c>
      <c r="J7" s="23" t="s">
        <v>100</v>
      </c>
      <c r="K7" s="23" t="s">
        <v>101</v>
      </c>
      <c r="L7" s="23" t="s">
        <v>102</v>
      </c>
      <c r="M7" s="23" t="s">
        <v>103</v>
      </c>
      <c r="N7" s="24" t="s">
        <v>104</v>
      </c>
      <c r="O7" s="24" t="s">
        <v>105</v>
      </c>
      <c r="P7" s="24">
        <v>0.8</v>
      </c>
      <c r="Q7" s="24">
        <v>67.25</v>
      </c>
      <c r="R7" s="24">
        <v>3135</v>
      </c>
      <c r="S7" s="24">
        <v>161767</v>
      </c>
      <c r="T7" s="24">
        <v>286.64999999999998</v>
      </c>
      <c r="U7" s="24">
        <v>564.34</v>
      </c>
      <c r="V7" s="24">
        <v>1291</v>
      </c>
      <c r="W7" s="24">
        <v>2.72</v>
      </c>
      <c r="X7" s="24">
        <v>474.63</v>
      </c>
      <c r="Y7" s="24">
        <v>76.87</v>
      </c>
      <c r="Z7" s="24">
        <v>77.599999999999994</v>
      </c>
      <c r="AA7" s="24">
        <v>77.03</v>
      </c>
      <c r="AB7" s="24">
        <v>77.3</v>
      </c>
      <c r="AC7" s="24">
        <v>76.069999999999993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83.16</v>
      </c>
      <c r="BG7" s="24">
        <v>76.8</v>
      </c>
      <c r="BH7" s="24">
        <v>74.150000000000006</v>
      </c>
      <c r="BI7" s="24">
        <v>70.25</v>
      </c>
      <c r="BJ7" s="24">
        <v>66.849999999999994</v>
      </c>
      <c r="BK7" s="24">
        <v>855.8</v>
      </c>
      <c r="BL7" s="24">
        <v>789.46</v>
      </c>
      <c r="BM7" s="24">
        <v>826.83</v>
      </c>
      <c r="BN7" s="24">
        <v>867.83</v>
      </c>
      <c r="BO7" s="24">
        <v>791.76</v>
      </c>
      <c r="BP7" s="24">
        <v>786.37</v>
      </c>
      <c r="BQ7" s="24">
        <v>25.69</v>
      </c>
      <c r="BR7" s="24">
        <v>26.24</v>
      </c>
      <c r="BS7" s="24">
        <v>26.68</v>
      </c>
      <c r="BT7" s="24">
        <v>25.14</v>
      </c>
      <c r="BU7" s="24">
        <v>23.26</v>
      </c>
      <c r="BV7" s="24">
        <v>59.8</v>
      </c>
      <c r="BW7" s="24">
        <v>57.77</v>
      </c>
      <c r="BX7" s="24">
        <v>57.31</v>
      </c>
      <c r="BY7" s="24">
        <v>57.08</v>
      </c>
      <c r="BZ7" s="24">
        <v>56.26</v>
      </c>
      <c r="CA7" s="24">
        <v>60.65</v>
      </c>
      <c r="CB7" s="24">
        <v>669.4</v>
      </c>
      <c r="CC7" s="24">
        <v>668.93</v>
      </c>
      <c r="CD7" s="24">
        <v>660.56</v>
      </c>
      <c r="CE7" s="24">
        <v>717.78</v>
      </c>
      <c r="CF7" s="24">
        <v>769.29</v>
      </c>
      <c r="CG7" s="24">
        <v>263.76</v>
      </c>
      <c r="CH7" s="24">
        <v>274.35000000000002</v>
      </c>
      <c r="CI7" s="24">
        <v>273.52</v>
      </c>
      <c r="CJ7" s="24">
        <v>274.99</v>
      </c>
      <c r="CK7" s="24">
        <v>282.08999999999997</v>
      </c>
      <c r="CL7" s="24">
        <v>256.97000000000003</v>
      </c>
      <c r="CM7" s="24">
        <v>31.27</v>
      </c>
      <c r="CN7" s="24">
        <v>30.53</v>
      </c>
      <c r="CO7" s="24">
        <v>30.09</v>
      </c>
      <c r="CP7" s="24">
        <v>30.53</v>
      </c>
      <c r="CQ7" s="24">
        <v>30.53</v>
      </c>
      <c r="CR7" s="24">
        <v>51.75</v>
      </c>
      <c r="CS7" s="24">
        <v>50.68</v>
      </c>
      <c r="CT7" s="24">
        <v>50.14</v>
      </c>
      <c r="CU7" s="24">
        <v>54.83</v>
      </c>
      <c r="CV7" s="24">
        <v>66.53</v>
      </c>
      <c r="CW7" s="24">
        <v>61.14</v>
      </c>
      <c r="CX7" s="24">
        <v>94.29</v>
      </c>
      <c r="CY7" s="24">
        <v>94.63</v>
      </c>
      <c r="CZ7" s="24">
        <v>94.81</v>
      </c>
      <c r="DA7" s="24">
        <v>94.6</v>
      </c>
      <c r="DB7" s="24">
        <v>94.66</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坪井　絢子</cp:lastModifiedBy>
  <cp:lastPrinted>2023-02-21T05:31:44Z</cp:lastPrinted>
  <dcterms:created xsi:type="dcterms:W3CDTF">2022-12-01T01:59:53Z</dcterms:created>
  <dcterms:modified xsi:type="dcterms:W3CDTF">2023-02-21T05:31:46Z</dcterms:modified>
  <cp:category/>
</cp:coreProperties>
</file>