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1　法適用\"/>
    </mc:Choice>
  </mc:AlternateContent>
  <workbookProtection workbookAlgorithmName="SHA-512" workbookHashValue="Unc1H6Q+g4knWkEsZ4W4EKkJZ58AfbJ3Hmbm+jWANpnM2TE4RS8OLGb9n+B5B3MwFATf213Z9Cja7AvEddhDoA==" workbookSaltValue="31rzFnjTcrQXbarvHdVq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<sst xmlns="http://schemas.openxmlformats.org/spreadsheetml/2006/main" count="231" uniqueCount="117">
  <si>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</si>
  <si>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</si>
  <si>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</si>
  <si>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</si>
  <si>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</si>
  <si>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</si>
  <si>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</si>
  <si>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</si>
  <si>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</si>
  <si>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</si>
  <si>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</si>
  <si>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</si>
  <si>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</si>
  <si>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</si>
  <si>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</si>
  <si>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</si>
  <si>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</si>
  <si>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</si>
  <si>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</si>
  <si>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</si>
  <si>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</si>
  <si>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</si>
  <si>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</si>
  <si>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</si>
  <si>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</si>
  <si>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</si>
  <si>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</si>
  <si>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</si>
  <si>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</si>
  <si>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</si>
  <si>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</si>
  <si>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</si>
  <si>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</si>
  <si>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</si>
  <si>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</si>
  <si>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</si>
  <si>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</si>
  <si>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</si>
  <si>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</si>
  <si>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</si>
  <si>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</si>
  <si>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</si>
  <si>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</si>
  <si>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</si>
  <si>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</si>
  <si>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</si>
  <si>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</si>
  <si>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</si>
  <si>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</si>
  <si>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</si>
  <si>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</si>
  <si>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</si>
  <si>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</si>
  <si>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</si>
  <si>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</si>
  <si>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</si>
  <si>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</si>
  <si>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</si>
  <si>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</si>
  <si>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</si>
  <si>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</si>
  <si>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</si>
  <si>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</si>
  <si>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</si>
  <si>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</si>
  <si>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</si>
  <si>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</si>
  <si>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</si>
  <si>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</si>
  <si>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</si>
  <si>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</si>
  <si>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</si>
  <si>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</si>
  <si>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</si>
  <si>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</si>
  <si>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</si>
  <si>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</si>
  <si>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</si>
  <si>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</si>
  <si>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</si>
  <si>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</si>
  <si>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</si>
  <si>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</si>
  <si>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</si>
  <si>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</si>
  <si>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</si>
  <si>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</si>
  <si>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</si>
  <si>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</si>
  <si>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</si>
  <si>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</si>
  <si>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</si>
  <si>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</si>
  <si>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</si>
  <si>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</si>
  <si>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</si>
  <si>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</si>
  <si>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</si>
  <si>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</si>
  <si>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</si>
  <si>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</si>
  <si>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</si>
  <si>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</si>
  <si>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</si>
  <si>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</si>
  <si>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</si>
  <si>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</si>
  <si>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</si>
  <si>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</si>
  <si>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</si>
  <si>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</si>
  <si>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</si>
  <si>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</si>
  <si>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</si>
  <si>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と比較して高い水準であり、上昇傾向にある。これは、法定耐用年数に近い資産が増えていることを示しているため、計画的な更新や長寿命化などの検討が必要である。
　なお、管渠については、供用開始から２０年程度であることから、当面は老朽化率の上昇はないと見込まれる。</t>
    <rPh sb="18" eb="21">
      <t>ヘイキンチ</t>
    </rPh>
    <rPh sb="22" eb="24">
      <t>ヒカク</t>
    </rPh>
    <rPh sb="26" eb="27">
      <t>タカ</t>
    </rPh>
    <rPh sb="28" eb="30">
      <t>スイジュン</t>
    </rPh>
    <rPh sb="46" eb="52">
      <t>ホウテイタイヨウネンスウ</t>
    </rPh>
    <rPh sb="53" eb="54">
      <t>チカ</t>
    </rPh>
    <rPh sb="55" eb="57">
      <t>シサン</t>
    </rPh>
    <rPh sb="58" eb="59">
      <t>フ</t>
    </rPh>
    <rPh sb="74" eb="77">
      <t>ケイカクテキ</t>
    </rPh>
    <rPh sb="78" eb="80">
      <t>コウシン</t>
    </rPh>
    <phoneticPr fontId="4"/>
  </si>
  <si>
    <t>　経常収支比率は、令和２年度に他会計補助金の減少により１００％を下回っていたが、令和３年度は使用料収入や他会計補助金の増加により、１００％を上回り、累積欠損金も発生していない。
　流動比率は類似団体より高い水準で推移しており、かつ１００％を上回っているため、短期的な債務に関する支払能力は確保されている。
　経費回収率は、１００％を下回っており、使用料で回収すべき経費を使用料以外の収入である他会計補助金に頼っている状態である。令和３年度は、処理場の維持管理費が減少したため、当該率は若干ではあるが好転している。</t>
    <rPh sb="1" eb="3">
      <t>ケイジョウ</t>
    </rPh>
    <rPh sb="3" eb="5">
      <t>シュウシ</t>
    </rPh>
    <rPh sb="5" eb="7">
      <t>ヒリツ</t>
    </rPh>
    <rPh sb="9" eb="11">
      <t>レイワ</t>
    </rPh>
    <rPh sb="12" eb="14">
      <t>ネンド</t>
    </rPh>
    <rPh sb="15" eb="16">
      <t>タ</t>
    </rPh>
    <rPh sb="16" eb="18">
      <t>カイケイ</t>
    </rPh>
    <rPh sb="18" eb="21">
      <t>ホジョキン</t>
    </rPh>
    <rPh sb="22" eb="24">
      <t>ゲンショウ</t>
    </rPh>
    <rPh sb="32" eb="34">
      <t>シタマワ</t>
    </rPh>
    <rPh sb="40" eb="42">
      <t>レイワ</t>
    </rPh>
    <rPh sb="43" eb="45">
      <t>ネンド</t>
    </rPh>
    <rPh sb="46" eb="49">
      <t>シヨウリョウ</t>
    </rPh>
    <rPh sb="49" eb="51">
      <t>シュウニュウ</t>
    </rPh>
    <rPh sb="52" eb="53">
      <t>ホカ</t>
    </rPh>
    <rPh sb="53" eb="55">
      <t>カイケイ</t>
    </rPh>
    <rPh sb="55" eb="58">
      <t>ホジョキン</t>
    </rPh>
    <rPh sb="59" eb="61">
      <t>ゾウカ</t>
    </rPh>
    <rPh sb="70" eb="72">
      <t>ウワマワ</t>
    </rPh>
    <rPh sb="74" eb="76">
      <t>ルイセキ</t>
    </rPh>
    <rPh sb="76" eb="79">
      <t>ケッソンキン</t>
    </rPh>
    <rPh sb="80" eb="82">
      <t>ハッセイ</t>
    </rPh>
    <rPh sb="120" eb="122">
      <t>ウワマワ</t>
    </rPh>
    <rPh sb="154" eb="156">
      <t>ケイヒ</t>
    </rPh>
    <rPh sb="156" eb="158">
      <t>カイシュウ</t>
    </rPh>
    <rPh sb="158" eb="159">
      <t>リツ</t>
    </rPh>
    <rPh sb="196" eb="197">
      <t>タ</t>
    </rPh>
    <rPh sb="197" eb="199">
      <t>カイケイ</t>
    </rPh>
    <rPh sb="199" eb="202">
      <t>ホジョキン</t>
    </rPh>
    <rPh sb="208" eb="210">
      <t>ジョウタイ</t>
    </rPh>
    <rPh sb="221" eb="224">
      <t>ショリジョウ</t>
    </rPh>
    <rPh sb="225" eb="229">
      <t>イジカンリ</t>
    </rPh>
    <rPh sb="231" eb="233">
      <t>ゲンショウ</t>
    </rPh>
    <rPh sb="238" eb="240">
      <t>トウガイ</t>
    </rPh>
    <rPh sb="242" eb="244">
      <t>ジャッカン</t>
    </rPh>
    <rPh sb="249" eb="251">
      <t>コウテン</t>
    </rPh>
    <phoneticPr fontId="4"/>
  </si>
  <si>
    <r>
      <t>　本市特定環境保全公共下水道事業は、整備を完了し、維持管理を中心とした事業となっている。
　経常収支比率が他会計補助金の増加により１００％を上回ったが、収入のうち約５割を他会計補助金に頼っており、限られた使用料収入の中で、いかに効率的に事業運営を行うかが大きな課題である。</t>
    </r>
    <r>
      <rPr>
        <sz val="11"/>
        <rFont val="ＭＳ ゴシック"/>
        <family val="3"/>
        <charset val="128"/>
      </rPr>
      <t>特定環境保全公共下水道事業は公共下水道事業と同一の会計で、一体的に経営を行なっているため、平成２８年度に策定した経営戦略の取り組みを着実に推進し、経営基盤の強化に努めていく必要がある。</t>
    </r>
    <rPh sb="46" eb="48">
      <t>ケイジョウ</t>
    </rPh>
    <rPh sb="48" eb="50">
      <t>シュウシ</t>
    </rPh>
    <rPh sb="50" eb="52">
      <t>ヒリツ</t>
    </rPh>
    <rPh sb="53" eb="54">
      <t>タ</t>
    </rPh>
    <rPh sb="54" eb="56">
      <t>カイケイ</t>
    </rPh>
    <rPh sb="56" eb="59">
      <t>ホジョキン</t>
    </rPh>
    <rPh sb="60" eb="62">
      <t>ゾウカ</t>
    </rPh>
    <rPh sb="70" eb="72">
      <t>ウワマワ</t>
    </rPh>
    <rPh sb="76" eb="78">
      <t>シュウニュウ</t>
    </rPh>
    <rPh sb="81" eb="82">
      <t>ヤク</t>
    </rPh>
    <rPh sb="83" eb="84">
      <t>ワ</t>
    </rPh>
    <rPh sb="85" eb="86">
      <t>タ</t>
    </rPh>
    <rPh sb="86" eb="88">
      <t>カイケイ</t>
    </rPh>
    <rPh sb="88" eb="90">
      <t>ホジョ</t>
    </rPh>
    <rPh sb="90" eb="91">
      <t>キン</t>
    </rPh>
    <rPh sb="92" eb="93">
      <t>タヨ</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</si>
</sst>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24-4AAA-9C7D-463BBCC46F3B}"/>
            </c:ext>
          </c:extLst>
        </c:ser>
        <c:dLbls>
          <c:showLegendKey val="0"/>
          <c:showVal val="0"/>
          <c:showCatName val="0"/>
          <c:showSerName val="0"/>
          <c:showPercent val="0"/>
          <c:showBubbleSize val="0"/>
        </c:dLbls>
        <c:gapWidth val="150"/>
        <c:axId val="252207376"/>
        <c:axId val="2522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3624-4AAA-9C7D-463BBCC46F3B}"/>
            </c:ext>
          </c:extLst>
        </c:ser>
        <c:dLbls>
          <c:showLegendKey val="0"/>
          <c:showVal val="0"/>
          <c:showCatName val="0"/>
          <c:showSerName val="0"/>
          <c:showPercent val="0"/>
          <c:showBubbleSize val="0"/>
        </c:dLbls>
        <c:marker val="1"/>
        <c:smooth val="0"/>
        <c:axId val="252207376"/>
        <c:axId val="252206984"/>
      </c:lineChart>
      <c:dateAx>
        <c:axId val="252207376"/>
        <c:scaling>
          <c:orientation val="minMax"/>
        </c:scaling>
        <c:delete val="1"/>
        <c:axPos val="b"/>
        <c:numFmt formatCode="&quot;H&quot;yy" sourceLinked="1"/>
        <c:majorTickMark val="none"/>
        <c:minorTickMark val="none"/>
        <c:tickLblPos val="none"/>
        <c:crossAx val="252206984"/>
        <c:crosses val="autoZero"/>
        <c:auto val="1"/>
        <c:lblOffset val="100"/>
        <c:baseTimeUnit val="years"/>
      </c:dateAx>
      <c:valAx>
        <c:axId val="2522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0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64.849999999999994</c:v>
                </c:pt>
                <c:pt idx="1">
                  <c:v>57.5</c:v>
                </c:pt>
                <c:pt idx="2">
                  <c:v>55.75</c:v>
                </c:pt>
                <c:pt idx="3">
                  <c:v>51.7</c:v>
                </c:pt>
                <c:pt idx="4">
                  <c:v>52.55</c:v>
                </c:pt>
              </c:numCache>
            </c:numRef>
          </c:val>
          <c:extLst xmlns:c16r2="http://schemas.microsoft.com/office/drawing/2015/06/chart">
            <c:ext xmlns:c16="http://schemas.microsoft.com/office/drawing/2014/chart" uri="{C3380CC4-5D6E-409C-BE32-E72D297353CC}">
              <c16:uniqueId val="{00000000-D8F0-4023-A64D-A32F468073C0}"/>
            </c:ext>
          </c:extLst>
        </c:ser>
        <c:dLbls>
          <c:showLegendKey val="0"/>
          <c:showVal val="0"/>
          <c:showCatName val="0"/>
          <c:showSerName val="0"/>
          <c:showPercent val="0"/>
          <c:showBubbleSize val="0"/>
        </c:dLbls>
        <c:gapWidth val="150"/>
        <c:axId val="307497624"/>
        <c:axId val="30749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D8F0-4023-A64D-A32F468073C0}"/>
            </c:ext>
          </c:extLst>
        </c:ser>
        <c:dLbls>
          <c:showLegendKey val="0"/>
          <c:showVal val="0"/>
          <c:showCatName val="0"/>
          <c:showSerName val="0"/>
          <c:showPercent val="0"/>
          <c:showBubbleSize val="0"/>
        </c:dLbls>
        <c:marker val="1"/>
        <c:smooth val="0"/>
        <c:axId val="307497624"/>
        <c:axId val="307499976"/>
      </c:lineChart>
      <c:dateAx>
        <c:axId val="307497624"/>
        <c:scaling>
          <c:orientation val="minMax"/>
        </c:scaling>
        <c:delete val="1"/>
        <c:axPos val="b"/>
        <c:numFmt formatCode="&quot;H&quot;yy" sourceLinked="1"/>
        <c:majorTickMark val="none"/>
        <c:minorTickMark val="none"/>
        <c:tickLblPos val="none"/>
        <c:crossAx val="307499976"/>
        <c:crosses val="autoZero"/>
        <c:auto val="1"/>
        <c:lblOffset val="100"/>
        <c:baseTimeUnit val="years"/>
      </c:dateAx>
      <c:valAx>
        <c:axId val="30749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9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95.18</c:v>
                </c:pt>
                <c:pt idx="1">
                  <c:v>94.98</c:v>
                </c:pt>
                <c:pt idx="2">
                  <c:v>93.97</c:v>
                </c:pt>
                <c:pt idx="3">
                  <c:v>94.18</c:v>
                </c:pt>
                <c:pt idx="4">
                  <c:v>95.41</c:v>
                </c:pt>
              </c:numCache>
            </c:numRef>
          </c:val>
          <c:extLst xmlns:c16r2="http://schemas.microsoft.com/office/drawing/2015/06/chart">
            <c:ext xmlns:c16="http://schemas.microsoft.com/office/drawing/2014/chart" uri="{C3380CC4-5D6E-409C-BE32-E72D297353CC}">
              <c16:uniqueId val="{00000000-CCEF-4151-9784-184C307C4AD3}"/>
            </c:ext>
          </c:extLst>
        </c:ser>
        <c:dLbls>
          <c:showLegendKey val="0"/>
          <c:showVal val="0"/>
          <c:showCatName val="0"/>
          <c:showSerName val="0"/>
          <c:showPercent val="0"/>
          <c:showBubbleSize val="0"/>
        </c:dLbls>
        <c:gapWidth val="150"/>
        <c:axId val="307501152"/>
        <c:axId val="30749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CCEF-4151-9784-184C307C4AD3}"/>
            </c:ext>
          </c:extLst>
        </c:ser>
        <c:dLbls>
          <c:showLegendKey val="0"/>
          <c:showVal val="0"/>
          <c:showCatName val="0"/>
          <c:showSerName val="0"/>
          <c:showPercent val="0"/>
          <c:showBubbleSize val="0"/>
        </c:dLbls>
        <c:marker val="1"/>
        <c:smooth val="0"/>
        <c:axId val="307501152"/>
        <c:axId val="307496840"/>
      </c:lineChart>
      <c:dateAx>
        <c:axId val="307501152"/>
        <c:scaling>
          <c:orientation val="minMax"/>
        </c:scaling>
        <c:delete val="1"/>
        <c:axPos val="b"/>
        <c:numFmt formatCode="&quot;H&quot;yy" sourceLinked="1"/>
        <c:majorTickMark val="none"/>
        <c:minorTickMark val="none"/>
        <c:tickLblPos val="none"/>
        <c:crossAx val="307496840"/>
        <c:crosses val="autoZero"/>
        <c:auto val="1"/>
        <c:lblOffset val="100"/>
        <c:baseTimeUnit val="years"/>
      </c:dateAx>
      <c:valAx>
        <c:axId val="3074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118.71</c:v>
                </c:pt>
                <c:pt idx="1">
                  <c:v>119.1</c:v>
                </c:pt>
                <c:pt idx="2">
                  <c:v>103.74</c:v>
                </c:pt>
                <c:pt idx="3">
                  <c:v>72.41</c:v>
                </c:pt>
                <c:pt idx="4">
                  <c:v>104.81</c:v>
                </c:pt>
              </c:numCache>
            </c:numRef>
          </c:val>
          <c:extLst xmlns:c16r2="http://schemas.microsoft.com/office/drawing/2015/06/chart">
            <c:ext xmlns:c16="http://schemas.microsoft.com/office/drawing/2014/chart" uri="{C3380CC4-5D6E-409C-BE32-E72D297353CC}">
              <c16:uniqueId val="{00000000-BA1D-4190-973D-55C1C600C685}"/>
            </c:ext>
          </c:extLst>
        </c:ser>
        <c:dLbls>
          <c:showLegendKey val="0"/>
          <c:showVal val="0"/>
          <c:showCatName val="0"/>
          <c:showSerName val="0"/>
          <c:showPercent val="0"/>
          <c:showBubbleSize val="0"/>
        </c:dLbls>
        <c:gapWidth val="150"/>
        <c:axId val="252208552"/>
        <c:axId val="2522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BA1D-4190-973D-55C1C600C685}"/>
            </c:ext>
          </c:extLst>
        </c:ser>
        <c:dLbls>
          <c:showLegendKey val="0"/>
          <c:showVal val="0"/>
          <c:showCatName val="0"/>
          <c:showSerName val="0"/>
          <c:showPercent val="0"/>
          <c:showBubbleSize val="0"/>
        </c:dLbls>
        <c:marker val="1"/>
        <c:smooth val="0"/>
        <c:axId val="252208552"/>
        <c:axId val="252208944"/>
      </c:lineChart>
      <c:dateAx>
        <c:axId val="252208552"/>
        <c:scaling>
          <c:orientation val="minMax"/>
        </c:scaling>
        <c:delete val="1"/>
        <c:axPos val="b"/>
        <c:numFmt formatCode="&quot;H&quot;yy" sourceLinked="1"/>
        <c:majorTickMark val="none"/>
        <c:minorTickMark val="none"/>
        <c:tickLblPos val="none"/>
        <c:crossAx val="252208944"/>
        <c:crosses val="autoZero"/>
        <c:auto val="1"/>
        <c:lblOffset val="100"/>
        <c:baseTimeUnit val="years"/>
      </c:dateAx>
      <c:valAx>
        <c:axId val="2522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32.19</c:v>
                </c:pt>
                <c:pt idx="1">
                  <c:v>33.65</c:v>
                </c:pt>
                <c:pt idx="2">
                  <c:v>36.049999999999997</c:v>
                </c:pt>
                <c:pt idx="3">
                  <c:v>38.06</c:v>
                </c:pt>
                <c:pt idx="4">
                  <c:v>40.04</c:v>
                </c:pt>
              </c:numCache>
            </c:numRef>
          </c:val>
          <c:extLst xmlns:c16r2="http://schemas.microsoft.com/office/drawing/2015/06/chart">
            <c:ext xmlns:c16="http://schemas.microsoft.com/office/drawing/2014/chart" uri="{C3380CC4-5D6E-409C-BE32-E72D297353CC}">
              <c16:uniqueId val="{00000000-7350-40CA-AB3C-558959131304}"/>
            </c:ext>
          </c:extLst>
        </c:ser>
        <c:dLbls>
          <c:showLegendKey val="0"/>
          <c:showVal val="0"/>
          <c:showCatName val="0"/>
          <c:showSerName val="0"/>
          <c:showPercent val="0"/>
          <c:showBubbleSize val="0"/>
        </c:dLbls>
        <c:gapWidth val="150"/>
        <c:axId val="252210512"/>
        <c:axId val="3077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7350-40CA-AB3C-558959131304}"/>
            </c:ext>
          </c:extLst>
        </c:ser>
        <c:dLbls>
          <c:showLegendKey val="0"/>
          <c:showVal val="0"/>
          <c:showCatName val="0"/>
          <c:showSerName val="0"/>
          <c:showPercent val="0"/>
          <c:showBubbleSize val="0"/>
        </c:dLbls>
        <c:marker val="1"/>
        <c:smooth val="0"/>
        <c:axId val="252210512"/>
        <c:axId val="307747976"/>
      </c:lineChart>
      <c:dateAx>
        <c:axId val="252210512"/>
        <c:scaling>
          <c:orientation val="minMax"/>
        </c:scaling>
        <c:delete val="1"/>
        <c:axPos val="b"/>
        <c:numFmt formatCode="&quot;H&quot;yy" sourceLinked="1"/>
        <c:majorTickMark val="none"/>
        <c:minorTickMark val="none"/>
        <c:tickLblPos val="none"/>
        <c:crossAx val="307747976"/>
        <c:crosses val="autoZero"/>
        <c:auto val="1"/>
        <c:lblOffset val="100"/>
        <c:baseTimeUnit val="years"/>
      </c:dateAx>
      <c:valAx>
        <c:axId val="3077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1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18-417F-9CF3-02D180449240}"/>
            </c:ext>
          </c:extLst>
        </c:ser>
        <c:dLbls>
          <c:showLegendKey val="0"/>
          <c:showVal val="0"/>
          <c:showCatName val="0"/>
          <c:showSerName val="0"/>
          <c:showPercent val="0"/>
          <c:showBubbleSize val="0"/>
        </c:dLbls>
        <c:gapWidth val="150"/>
        <c:axId val="307744056"/>
        <c:axId val="3077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E518-417F-9CF3-02D180449240}"/>
            </c:ext>
          </c:extLst>
        </c:ser>
        <c:dLbls>
          <c:showLegendKey val="0"/>
          <c:showVal val="0"/>
          <c:showCatName val="0"/>
          <c:showSerName val="0"/>
          <c:showPercent val="0"/>
          <c:showBubbleSize val="0"/>
        </c:dLbls>
        <c:marker val="1"/>
        <c:smooth val="0"/>
        <c:axId val="307744056"/>
        <c:axId val="307748760"/>
      </c:lineChart>
      <c:dateAx>
        <c:axId val="307744056"/>
        <c:scaling>
          <c:orientation val="minMax"/>
        </c:scaling>
        <c:delete val="1"/>
        <c:axPos val="b"/>
        <c:numFmt formatCode="&quot;H&quot;yy" sourceLinked="1"/>
        <c:majorTickMark val="none"/>
        <c:minorTickMark val="none"/>
        <c:tickLblPos val="none"/>
        <c:crossAx val="307748760"/>
        <c:crosses val="autoZero"/>
        <c:auto val="1"/>
        <c:lblOffset val="100"/>
        <c:baseTimeUnit val="years"/>
      </c:dateAx>
      <c:valAx>
        <c:axId val="3077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7E-4128-8DC4-2B7876D89DC9}"/>
            </c:ext>
          </c:extLst>
        </c:ser>
        <c:dLbls>
          <c:showLegendKey val="0"/>
          <c:showVal val="0"/>
          <c:showCatName val="0"/>
          <c:showSerName val="0"/>
          <c:showPercent val="0"/>
          <c:showBubbleSize val="0"/>
        </c:dLbls>
        <c:gapWidth val="150"/>
        <c:axId val="307749152"/>
        <c:axId val="30774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587E-4128-8DC4-2B7876D89DC9}"/>
            </c:ext>
          </c:extLst>
        </c:ser>
        <c:dLbls>
          <c:showLegendKey val="0"/>
          <c:showVal val="0"/>
          <c:showCatName val="0"/>
          <c:showSerName val="0"/>
          <c:showPercent val="0"/>
          <c:showBubbleSize val="0"/>
        </c:dLbls>
        <c:marker val="1"/>
        <c:smooth val="0"/>
        <c:axId val="307749152"/>
        <c:axId val="307742488"/>
      </c:lineChart>
      <c:dateAx>
        <c:axId val="307749152"/>
        <c:scaling>
          <c:orientation val="minMax"/>
        </c:scaling>
        <c:delete val="1"/>
        <c:axPos val="b"/>
        <c:numFmt formatCode="&quot;H&quot;yy" sourceLinked="1"/>
        <c:majorTickMark val="none"/>
        <c:minorTickMark val="none"/>
        <c:tickLblPos val="none"/>
        <c:crossAx val="307742488"/>
        <c:crosses val="autoZero"/>
        <c:auto val="1"/>
        <c:lblOffset val="100"/>
        <c:baseTimeUnit val="years"/>
      </c:dateAx>
      <c:valAx>
        <c:axId val="3077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227.67</c:v>
                </c:pt>
                <c:pt idx="1">
                  <c:v>464.91</c:v>
                </c:pt>
                <c:pt idx="2">
                  <c:v>366.25</c:v>
                </c:pt>
                <c:pt idx="3">
                  <c:v>440.32</c:v>
                </c:pt>
                <c:pt idx="4">
                  <c:v>388.87</c:v>
                </c:pt>
              </c:numCache>
            </c:numRef>
          </c:val>
          <c:extLst xmlns:c16r2="http://schemas.microsoft.com/office/drawing/2015/06/chart">
            <c:ext xmlns:c16="http://schemas.microsoft.com/office/drawing/2014/chart" uri="{C3380CC4-5D6E-409C-BE32-E72D297353CC}">
              <c16:uniqueId val="{00000000-82E8-4372-AB67-FD55799D7BAA}"/>
            </c:ext>
          </c:extLst>
        </c:ser>
        <c:dLbls>
          <c:showLegendKey val="0"/>
          <c:showVal val="0"/>
          <c:showCatName val="0"/>
          <c:showSerName val="0"/>
          <c:showPercent val="0"/>
          <c:showBubbleSize val="0"/>
        </c:dLbls>
        <c:gapWidth val="150"/>
        <c:axId val="307743272"/>
        <c:axId val="3077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82E8-4372-AB67-FD55799D7BAA}"/>
            </c:ext>
          </c:extLst>
        </c:ser>
        <c:dLbls>
          <c:showLegendKey val="0"/>
          <c:showVal val="0"/>
          <c:showCatName val="0"/>
          <c:showSerName val="0"/>
          <c:showPercent val="0"/>
          <c:showBubbleSize val="0"/>
        </c:dLbls>
        <c:marker val="1"/>
        <c:smooth val="0"/>
        <c:axId val="307743272"/>
        <c:axId val="307747192"/>
      </c:lineChart>
      <c:dateAx>
        <c:axId val="307743272"/>
        <c:scaling>
          <c:orientation val="minMax"/>
        </c:scaling>
        <c:delete val="1"/>
        <c:axPos val="b"/>
        <c:numFmt formatCode="&quot;H&quot;yy" sourceLinked="1"/>
        <c:majorTickMark val="none"/>
        <c:minorTickMark val="none"/>
        <c:tickLblPos val="none"/>
        <c:crossAx val="307747192"/>
        <c:crosses val="autoZero"/>
        <c:auto val="1"/>
        <c:lblOffset val="100"/>
        <c:baseTimeUnit val="years"/>
      </c:dateAx>
      <c:valAx>
        <c:axId val="3077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464.01</c:v>
                </c:pt>
                <c:pt idx="1">
                  <c:v>442.47</c:v>
                </c:pt>
                <c:pt idx="2">
                  <c:v>399.81</c:v>
                </c:pt>
                <c:pt idx="3">
                  <c:v>391.87</c:v>
                </c:pt>
                <c:pt idx="4">
                  <c:v>327.05</c:v>
                </c:pt>
              </c:numCache>
            </c:numRef>
          </c:val>
          <c:extLst xmlns:c16r2="http://schemas.microsoft.com/office/drawing/2015/06/chart">
            <c:ext xmlns:c16="http://schemas.microsoft.com/office/drawing/2014/chart" uri="{C3380CC4-5D6E-409C-BE32-E72D297353CC}">
              <c16:uniqueId val="{00000000-AD90-40E4-90B2-84CD6AD70C81}"/>
            </c:ext>
          </c:extLst>
        </c:ser>
        <c:dLbls>
          <c:showLegendKey val="0"/>
          <c:showVal val="0"/>
          <c:showCatName val="0"/>
          <c:showSerName val="0"/>
          <c:showPercent val="0"/>
          <c:showBubbleSize val="0"/>
        </c:dLbls>
        <c:gapWidth val="150"/>
        <c:axId val="307743664"/>
        <c:axId val="307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AD90-40E4-90B2-84CD6AD70C81}"/>
            </c:ext>
          </c:extLst>
        </c:ser>
        <c:dLbls>
          <c:showLegendKey val="0"/>
          <c:showVal val="0"/>
          <c:showCatName val="0"/>
          <c:showSerName val="0"/>
          <c:showPercent val="0"/>
          <c:showBubbleSize val="0"/>
        </c:dLbls>
        <c:marker val="1"/>
        <c:smooth val="0"/>
        <c:axId val="307743664"/>
        <c:axId val="307744448"/>
      </c:lineChart>
      <c:dateAx>
        <c:axId val="307743664"/>
        <c:scaling>
          <c:orientation val="minMax"/>
        </c:scaling>
        <c:delete val="1"/>
        <c:axPos val="b"/>
        <c:numFmt formatCode="&quot;H&quot;yy" sourceLinked="1"/>
        <c:majorTickMark val="none"/>
        <c:minorTickMark val="none"/>
        <c:tickLblPos val="none"/>
        <c:crossAx val="307744448"/>
        <c:crosses val="autoZero"/>
        <c:auto val="1"/>
        <c:lblOffset val="100"/>
        <c:baseTimeUnit val="years"/>
      </c:dateAx>
      <c:valAx>
        <c:axId val="307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55.72</c:v>
                </c:pt>
                <c:pt idx="1">
                  <c:v>45.85</c:v>
                </c:pt>
                <c:pt idx="2">
                  <c:v>39.979999999999997</c:v>
                </c:pt>
                <c:pt idx="3">
                  <c:v>52.17</c:v>
                </c:pt>
                <c:pt idx="4">
                  <c:v>58.08</c:v>
                </c:pt>
              </c:numCache>
            </c:numRef>
          </c:val>
          <c:extLst xmlns:c16r2="http://schemas.microsoft.com/office/drawing/2015/06/chart">
            <c:ext xmlns:c16="http://schemas.microsoft.com/office/drawing/2014/chart" uri="{C3380CC4-5D6E-409C-BE32-E72D297353CC}">
              <c16:uniqueId val="{00000000-49A0-497C-A286-033EC0C318D0}"/>
            </c:ext>
          </c:extLst>
        </c:ser>
        <c:dLbls>
          <c:showLegendKey val="0"/>
          <c:showVal val="0"/>
          <c:showCatName val="0"/>
          <c:showSerName val="0"/>
          <c:showPercent val="0"/>
          <c:showBubbleSize val="0"/>
        </c:dLbls>
        <c:gapWidth val="150"/>
        <c:axId val="307746800"/>
        <c:axId val="3075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49A0-497C-A286-033EC0C318D0}"/>
            </c:ext>
          </c:extLst>
        </c:ser>
        <c:dLbls>
          <c:showLegendKey val="0"/>
          <c:showVal val="0"/>
          <c:showCatName val="0"/>
          <c:showSerName val="0"/>
          <c:showPercent val="0"/>
          <c:showBubbleSize val="0"/>
        </c:dLbls>
        <c:marker val="1"/>
        <c:smooth val="0"/>
        <c:axId val="307746800"/>
        <c:axId val="307501936"/>
      </c:lineChart>
      <c:dateAx>
        <c:axId val="307746800"/>
        <c:scaling>
          <c:orientation val="minMax"/>
        </c:scaling>
        <c:delete val="1"/>
        <c:axPos val="b"/>
        <c:numFmt formatCode="&quot;H&quot;yy" sourceLinked="1"/>
        <c:majorTickMark val="none"/>
        <c:minorTickMark val="none"/>
        <c:tickLblPos val="none"/>
        <c:crossAx val="307501936"/>
        <c:crosses val="autoZero"/>
        <c:auto val="1"/>
        <c:lblOffset val="100"/>
        <c:baseTimeUnit val="years"/>
      </c:dateAx>
      <c:valAx>
        <c:axId val="3075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288.91000000000003</c:v>
                </c:pt>
                <c:pt idx="1">
                  <c:v>344.75</c:v>
                </c:pt>
                <c:pt idx="2">
                  <c:v>391.64</c:v>
                </c:pt>
                <c:pt idx="3">
                  <c:v>315.75</c:v>
                </c:pt>
                <c:pt idx="4">
                  <c:v>275.3</c:v>
                </c:pt>
              </c:numCache>
            </c:numRef>
          </c:val>
          <c:extLst xmlns:c16r2="http://schemas.microsoft.com/office/drawing/2015/06/chart">
            <c:ext xmlns:c16="http://schemas.microsoft.com/office/drawing/2014/chart" uri="{C3380CC4-5D6E-409C-BE32-E72D297353CC}">
              <c16:uniqueId val="{00000000-A073-42EA-884C-53A4A330857F}"/>
            </c:ext>
          </c:extLst>
        </c:ser>
        <c:dLbls>
          <c:showLegendKey val="0"/>
          <c:showVal val="0"/>
          <c:showCatName val="0"/>
          <c:showSerName val="0"/>
          <c:showPercent val="0"/>
          <c:showBubbleSize val="0"/>
        </c:dLbls>
        <c:gapWidth val="150"/>
        <c:axId val="307498408"/>
        <c:axId val="3074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A073-42EA-884C-53A4A330857F}"/>
            </c:ext>
          </c:extLst>
        </c:ser>
        <c:dLbls>
          <c:showLegendKey val="0"/>
          <c:showVal val="0"/>
          <c:showCatName val="0"/>
          <c:showSerName val="0"/>
          <c:showPercent val="0"/>
          <c:showBubbleSize val="0"/>
        </c:dLbls>
        <c:marker val="1"/>
        <c:smooth val="0"/>
        <c:axId val="307498408"/>
        <c:axId val="307496448"/>
      </c:lineChart>
      <c:dateAx>
        <c:axId val="307498408"/>
        <c:scaling>
          <c:orientation val="minMax"/>
        </c:scaling>
        <c:delete val="1"/>
        <c:axPos val="b"/>
        <c:numFmt formatCode="&quot;H&quot;yy" sourceLinked="1"/>
        <c:majorTickMark val="none"/>
        <c:minorTickMark val="none"/>
        <c:tickLblPos val="none"/>
        <c:crossAx val="307496448"/>
        <c:crosses val="autoZero"/>
        <c:auto val="1"/>
        <c:lblOffset val="100"/>
        <c:baseTimeUnit val="years"/>
      </c:dateAx>
      <c:valAx>
        <c:axId val="3074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253996</v>
      </c>
      <c r="AM8" s="45"/>
      <c r="AN8" s="45"/>
      <c r="AO8" s="45"/>
      <c r="AP8" s="45"/>
      <c r="AQ8" s="45"/>
      <c r="AR8" s="45"/>
      <c r="AS8" s="45"/>
      <c r="AT8" s="46">
        <f>データ!T6</f>
        <v>716.1</v>
      </c>
      <c r="AU8" s="46"/>
      <c r="AV8" s="46"/>
      <c r="AW8" s="46"/>
      <c r="AX8" s="46"/>
      <c r="AY8" s="46"/>
      <c r="AZ8" s="46"/>
      <c r="BA8" s="46"/>
      <c r="BB8" s="46">
        <f>データ!U6</f>
        <v>354.69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86.57</v>
      </c>
      <c r="J10" s="46"/>
      <c r="K10" s="46"/>
      <c r="L10" s="46"/>
      <c r="M10" s="46"/>
      <c r="N10" s="46"/>
      <c r="O10" s="46"/>
      <c r="P10" s="46">
        <f>データ!P6</f>
        <v>1.1599999999999999</v>
      </c>
      <c r="Q10" s="46"/>
      <c r="R10" s="46"/>
      <c r="S10" s="46"/>
      <c r="T10" s="46"/>
      <c r="U10" s="46"/>
      <c r="V10" s="46"/>
      <c r="W10" s="46">
        <f>データ!Q6</f>
        <v>91.77</v>
      </c>
      <c r="X10" s="46"/>
      <c r="Y10" s="46"/>
      <c r="Z10" s="46"/>
      <c r="AA10" s="46"/>
      <c r="AB10" s="46"/>
      <c r="AC10" s="46"/>
      <c r="AD10" s="45">
        <f>データ!R6</f>
        <v>3336</v>
      </c>
      <c r="AE10" s="45"/>
      <c r="AF10" s="45"/>
      <c r="AG10" s="45"/>
      <c r="AH10" s="45"/>
      <c r="AI10" s="45"/>
      <c r="AJ10" s="45"/>
      <c r="AK10" s="2"/>
      <c r="AL10" s="45">
        <f>データ!V6</f>
        <v>2920</v>
      </c>
      <c r="AM10" s="45"/>
      <c r="AN10" s="45"/>
      <c r="AO10" s="45"/>
      <c r="AP10" s="45"/>
      <c r="AQ10" s="45"/>
      <c r="AR10" s="45"/>
      <c r="AS10" s="45"/>
      <c r="AT10" s="46">
        <f>データ!W6</f>
        <v>1.71</v>
      </c>
      <c r="AU10" s="46"/>
      <c r="AV10" s="46"/>
      <c r="AW10" s="46"/>
      <c r="AX10" s="46"/>
      <c r="AY10" s="46"/>
      <c r="AZ10" s="46"/>
      <c r="BA10" s="46"/>
      <c r="BB10" s="46">
        <f>データ!X6</f>
        <v>1707.6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ST7m0dAaDSlWJ/9+0q6xlawzWW91YG14IdBUj0bnC5bbsef0Sb4wJfOSrUXzlgyRGIwzvxUSby66CZA0Sw2Q3g==" saltValue="F0L5GKHp5xsZniAG227Z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352012</v>
      </c>
      <c r="D6" s="19">
        <f t="shared" si="3"/>
        <v>46</v>
      </c>
      <c r="E6" s="19">
        <f t="shared" si="3"/>
        <v>17</v>
      </c>
      <c r="F6" s="19">
        <f t="shared" si="3"/>
        <v>4</v>
      </c>
      <c r="G6" s="19">
        <f t="shared" si="3"/>
        <v>0</v>
      </c>
      <c r="H6" s="19" t="str">
        <f t="shared" si="3"/>
        <v>山口県　下関市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86.57</v>
      </c>
      <c r="P6" s="20">
        <f t="shared" si="3"/>
        <v>1.1599999999999999</v>
      </c>
      <c r="Q6" s="20">
        <f t="shared" si="3"/>
        <v>91.77</v>
      </c>
      <c r="R6" s="20">
        <f t="shared" si="3"/>
        <v>3336</v>
      </c>
      <c r="S6" s="20">
        <f t="shared" si="3"/>
        <v>253996</v>
      </c>
      <c r="T6" s="20">
        <f t="shared" si="3"/>
        <v>716.1</v>
      </c>
      <c r="U6" s="20">
        <f t="shared" si="3"/>
        <v>354.69</v>
      </c>
      <c r="V6" s="20">
        <f t="shared" si="3"/>
        <v>2920</v>
      </c>
      <c r="W6" s="20">
        <f t="shared" si="3"/>
        <v>1.71</v>
      </c>
      <c r="X6" s="20">
        <f t="shared" si="3"/>
        <v>1707.6</v>
      </c>
      <c r="Y6" s="21">
        <f>IF(Y7="",NA(),Y7)</f>
        <v>118.71</v>
      </c>
      <c r="Z6" s="21">
        <f t="shared" ref="Z6:AH6" si="4">IF(Z7="",NA(),Z7)</f>
        <v>119.1</v>
      </c>
      <c r="AA6" s="21">
        <f t="shared" si="4"/>
        <v>103.74</v>
      </c>
      <c r="AB6" s="21">
        <f t="shared" si="4"/>
        <v>72.41</v>
      </c>
      <c r="AC6" s="21">
        <f t="shared" si="4"/>
        <v>104.81</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227.67</v>
      </c>
      <c r="AV6" s="21">
        <f t="shared" ref="AV6:BD6" si="6">IF(AV7="",NA(),AV7)</f>
        <v>464.91</v>
      </c>
      <c r="AW6" s="21">
        <f t="shared" si="6"/>
        <v>366.25</v>
      </c>
      <c r="AX6" s="21">
        <f t="shared" si="6"/>
        <v>440.32</v>
      </c>
      <c r="AY6" s="21">
        <f t="shared" si="6"/>
        <v>388.87</v>
      </c>
      <c r="AZ6" s="21">
        <f t="shared" si="6"/>
        <v>47.44</v>
      </c>
      <c r="BA6" s="21">
        <f t="shared" si="6"/>
        <v>49.18</v>
      </c>
      <c r="BB6" s="21">
        <f t="shared" si="6"/>
        <v>47.72</v>
      </c>
      <c r="BC6" s="21">
        <f t="shared" si="6"/>
        <v>44.24</v>
      </c>
      <c r="BD6" s="21">
        <f t="shared" si="6"/>
        <v>43.07</v>
      </c>
      <c r="BE6" s="20" t="str">
        <f>IF(BE7="","",IF(BE7="-","【-】","【"&amp;SUBSTITUTE(TEXT(BE7,"#,##0.00"),"-","△")&amp;"】"))</f>
        <v>【44.07】</v>
      </c>
      <c r="BF6" s="21">
        <f>IF(BF7="",NA(),BF7)</f>
        <v>464.01</v>
      </c>
      <c r="BG6" s="21">
        <f t="shared" ref="BG6:BO6" si="7">IF(BG7="",NA(),BG7)</f>
        <v>442.47</v>
      </c>
      <c r="BH6" s="21">
        <f t="shared" si="7"/>
        <v>399.81</v>
      </c>
      <c r="BI6" s="21">
        <f t="shared" si="7"/>
        <v>391.87</v>
      </c>
      <c r="BJ6" s="21">
        <f t="shared" si="7"/>
        <v>327.05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55.72</v>
      </c>
      <c r="BR6" s="21">
        <f t="shared" ref="BR6:BZ6" si="8">IF(BR7="",NA(),BR7)</f>
        <v>45.85</v>
      </c>
      <c r="BS6" s="21">
        <f t="shared" si="8"/>
        <v>39.979999999999997</v>
      </c>
      <c r="BT6" s="21">
        <f t="shared" si="8"/>
        <v>52.17</v>
      </c>
      <c r="BU6" s="21">
        <f t="shared" si="8"/>
        <v>58.08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288.91000000000003</v>
      </c>
      <c r="CC6" s="21">
        <f t="shared" ref="CC6:CK6" si="9">IF(CC7="",NA(),CC7)</f>
        <v>344.75</v>
      </c>
      <c r="CD6" s="21">
        <f t="shared" si="9"/>
        <v>391.64</v>
      </c>
      <c r="CE6" s="21">
        <f t="shared" si="9"/>
        <v>315.75</v>
      </c>
      <c r="CF6" s="21">
        <f t="shared" si="9"/>
        <v>275.3</v>
      </c>
      <c r="CG6" s="21">
        <f t="shared" si="9"/>
        <v>221.81</v>
      </c>
      <c r="CH6" s="21">
        <f t="shared" si="9"/>
        <v>230.02</v>
      </c>
      <c r="CI6" s="21">
        <f t="shared" si="9"/>
        <v>228.47</v>
      </c>
      <c r="CJ6" s="21">
        <f t="shared" si="9"/>
        <v>224.88</v>
      </c>
      <c r="CK6" s="21">
        <f t="shared" si="9"/>
        <v>228.64</v>
      </c>
      <c r="CL6" s="20" t="str">
        <f>IF(CL7="","",IF(CL7="-","【-】","【"&amp;SUBSTITUTE(TEXT(CL7,"#,##0.00"),"-","△")&amp;"】"))</f>
        <v>【216.39】</v>
      </c>
      <c r="CM6" s="21">
        <f>IF(CM7="",NA(),CM7)</f>
        <v>64.849999999999994</v>
      </c>
      <c r="CN6" s="21">
        <f t="shared" ref="CN6:CV6" si="10">IF(CN7="",NA(),CN7)</f>
        <v>57.5</v>
      </c>
      <c r="CO6" s="21">
        <f t="shared" si="10"/>
        <v>55.75</v>
      </c>
      <c r="CP6" s="21">
        <f t="shared" si="10"/>
        <v>51.7</v>
      </c>
      <c r="CQ6" s="21">
        <f t="shared" si="10"/>
        <v>52.55</v>
      </c>
      <c r="CR6" s="21">
        <f t="shared" si="10"/>
        <v>43.36</v>
      </c>
      <c r="CS6" s="21">
        <f t="shared" si="10"/>
        <v>42.56</v>
      </c>
      <c r="CT6" s="21">
        <f t="shared" si="10"/>
        <v>42.47</v>
      </c>
      <c r="CU6" s="21">
        <f t="shared" si="10"/>
        <v>42.4</v>
      </c>
      <c r="CV6" s="21">
        <f t="shared" si="10"/>
        <v>42.28</v>
      </c>
      <c r="CW6" s="20" t="str">
        <f>IF(CW7="","",IF(CW7="-","【-】","【"&amp;SUBSTITUTE(TEXT(CW7,"#,##0.00"),"-","△")&amp;"】"))</f>
        <v>【42.57】</v>
      </c>
      <c r="CX6" s="21">
        <f>IF(CX7="",NA(),CX7)</f>
        <v>95.18</v>
      </c>
      <c r="CY6" s="21">
        <f t="shared" ref="CY6:DG6" si="11">IF(CY7="",NA(),CY7)</f>
        <v>94.98</v>
      </c>
      <c r="CZ6" s="21">
        <f t="shared" si="11"/>
        <v>93.97</v>
      </c>
      <c r="DA6" s="21">
        <f t="shared" si="11"/>
        <v>94.18</v>
      </c>
      <c r="DB6" s="21">
        <f t="shared" si="11"/>
        <v>95.41</v>
      </c>
      <c r="DC6" s="21">
        <f t="shared" si="11"/>
        <v>83.06</v>
      </c>
      <c r="DD6" s="21">
        <f t="shared" si="11"/>
        <v>83.32</v>
      </c>
      <c r="DE6" s="21">
        <f t="shared" si="11"/>
        <v>83.75</v>
      </c>
      <c r="DF6" s="21">
        <f t="shared" si="11"/>
        <v>84.19</v>
      </c>
      <c r="DG6" s="21">
        <f t="shared" si="11"/>
        <v>84.34</v>
      </c>
      <c r="DH6" s="20" t="str">
        <f>IF(DH7="","",IF(DH7="-","【-】","【"&amp;SUBSTITUTE(TEXT(DH7,"#,##0.00"),"-","△")&amp;"】"))</f>
        <v>【85.24】</v>
      </c>
      <c r="DI6" s="21">
        <f>IF(DI7="",NA(),DI7)</f>
        <v>32.19</v>
      </c>
      <c r="DJ6" s="21">
        <f t="shared" ref="DJ6:DR6" si="12">IF(DJ7="",NA(),DJ7)</f>
        <v>33.65</v>
      </c>
      <c r="DK6" s="21">
        <f t="shared" si="12"/>
        <v>36.049999999999997</v>
      </c>
      <c r="DL6" s="21">
        <f t="shared" si="12"/>
        <v>38.06</v>
      </c>
      <c r="DM6" s="21">
        <f t="shared" si="12"/>
        <v>40.04</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352012</v>
      </c>
      <c r="D7" s="23">
        <v>46</v>
      </c>
      <c r="E7" s="23">
        <v>17</v>
      </c>
      <c r="F7" s="23">
        <v>4</v>
      </c>
      <c r="G7" s="23">
        <v>0</v>
      </c>
      <c r="H7" s="23" t="s">
        <v>96</v>
      </c>
      <c r="I7" s="23" t="s">
        <v>97</v>
      </c>
      <c r="J7" s="23" t="s">
        <v>98</v>
      </c>
      <c r="K7" s="23" t="s">
        <v>99</v>
      </c>
      <c r="L7" s="23" t="s">
        <v>100</v>
      </c>
      <c r="M7" s="23" t="s">
        <v>101</v>
      </c>
      <c r="N7" s="24" t="s">
        <v>102</v>
      </c>
      <c r="O7" s="24">
        <v>86.57</v>
      </c>
      <c r="P7" s="24">
        <v>1.1599999999999999</v>
      </c>
      <c r="Q7" s="24">
        <v>91.77</v>
      </c>
      <c r="R7" s="24">
        <v>3336</v>
      </c>
      <c r="S7" s="24">
        <v>253996</v>
      </c>
      <c r="T7" s="24">
        <v>716.1</v>
      </c>
      <c r="U7" s="24">
        <v>354.69</v>
      </c>
      <c r="V7" s="24">
        <v>2920</v>
      </c>
      <c r="W7" s="24">
        <v>1.71</v>
      </c>
      <c r="X7" s="24">
        <v>1707.6</v>
      </c>
      <c r="Y7" s="24">
        <v>118.71</v>
      </c>
      <c r="Z7" s="24">
        <v>119.1</v>
      </c>
      <c r="AA7" s="24">
        <v>103.74</v>
      </c>
      <c r="AB7" s="24">
        <v>72.41</v>
      </c>
      <c r="AC7" s="24">
        <v>104.81</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227.67</v>
      </c>
      <c r="AV7" s="24">
        <v>464.91</v>
      </c>
      <c r="AW7" s="24">
        <v>366.25</v>
      </c>
      <c r="AX7" s="24">
        <v>440.32</v>
      </c>
      <c r="AY7" s="24">
        <v>388.87</v>
      </c>
      <c r="AZ7" s="24">
        <v>47.44</v>
      </c>
      <c r="BA7" s="24">
        <v>49.18</v>
      </c>
      <c r="BB7" s="24">
        <v>47.72</v>
      </c>
      <c r="BC7" s="24">
        <v>44.24</v>
      </c>
      <c r="BD7" s="24">
        <v>43.07</v>
      </c>
      <c r="BE7" s="24">
        <v>44.07</v>
      </c>
      <c r="BF7" s="24">
        <v>464.01</v>
      </c>
      <c r="BG7" s="24">
        <v>442.47</v>
      </c>
      <c r="BH7" s="24">
        <v>399.81</v>
      </c>
      <c r="BI7" s="24">
        <v>391.87</v>
      </c>
      <c r="BJ7" s="24">
        <v>327.05</v>
      </c>
      <c r="BK7" s="24">
        <v>1243.71</v>
      </c>
      <c r="BL7" s="24">
        <v>1194.1500000000001</v>
      </c>
      <c r="BM7" s="24">
        <v>1206.79</v>
      </c>
      <c r="BN7" s="24">
        <v>1258.43</v>
      </c>
      <c r="BO7" s="24">
        <v>1163.75</v>
      </c>
      <c r="BP7" s="24">
        <v>1201.79</v>
      </c>
      <c r="BQ7" s="24">
        <v>55.72</v>
      </c>
      <c r="BR7" s="24">
        <v>45.85</v>
      </c>
      <c r="BS7" s="24">
        <v>39.979999999999997</v>
      </c>
      <c r="BT7" s="24">
        <v>52.17</v>
      </c>
      <c r="BU7" s="24">
        <v>58.08</v>
      </c>
      <c r="BV7" s="24">
        <v>74.3</v>
      </c>
      <c r="BW7" s="24">
        <v>72.260000000000005</v>
      </c>
      <c r="BX7" s="24">
        <v>71.84</v>
      </c>
      <c r="BY7" s="24">
        <v>73.36</v>
      </c>
      <c r="BZ7" s="24">
        <v>72.599999999999994</v>
      </c>
      <c r="CA7" s="24">
        <v>75.31</v>
      </c>
      <c r="CB7" s="24">
        <v>288.91000000000003</v>
      </c>
      <c r="CC7" s="24">
        <v>344.75</v>
      </c>
      <c r="CD7" s="24">
        <v>391.64</v>
      </c>
      <c r="CE7" s="24">
        <v>315.75</v>
      </c>
      <c r="CF7" s="24">
        <v>275.3</v>
      </c>
      <c r="CG7" s="24">
        <v>221.81</v>
      </c>
      <c r="CH7" s="24">
        <v>230.02</v>
      </c>
      <c r="CI7" s="24">
        <v>228.47</v>
      </c>
      <c r="CJ7" s="24">
        <v>224.88</v>
      </c>
      <c r="CK7" s="24">
        <v>228.64</v>
      </c>
      <c r="CL7" s="24">
        <v>216.39</v>
      </c>
      <c r="CM7" s="24">
        <v>64.849999999999994</v>
      </c>
      <c r="CN7" s="24">
        <v>57.5</v>
      </c>
      <c r="CO7" s="24">
        <v>55.75</v>
      </c>
      <c r="CP7" s="24">
        <v>51.7</v>
      </c>
      <c r="CQ7" s="24">
        <v>52.55</v>
      </c>
      <c r="CR7" s="24">
        <v>43.36</v>
      </c>
      <c r="CS7" s="24">
        <v>42.56</v>
      </c>
      <c r="CT7" s="24">
        <v>42.47</v>
      </c>
      <c r="CU7" s="24">
        <v>42.4</v>
      </c>
      <c r="CV7" s="24">
        <v>42.28</v>
      </c>
      <c r="CW7" s="24">
        <v>42.57</v>
      </c>
      <c r="CX7" s="24">
        <v>95.18</v>
      </c>
      <c r="CY7" s="24">
        <v>94.98</v>
      </c>
      <c r="CZ7" s="24">
        <v>93.97</v>
      </c>
      <c r="DA7" s="24">
        <v>94.18</v>
      </c>
      <c r="DB7" s="24">
        <v>95.41</v>
      </c>
      <c r="DC7" s="24">
        <v>83.06</v>
      </c>
      <c r="DD7" s="24">
        <v>83.32</v>
      </c>
      <c r="DE7" s="24">
        <v>83.75</v>
      </c>
      <c r="DF7" s="24">
        <v>84.19</v>
      </c>
      <c r="DG7" s="24">
        <v>84.34</v>
      </c>
      <c r="DH7" s="24">
        <v>85.24</v>
      </c>
      <c r="DI7" s="24">
        <v>32.19</v>
      </c>
      <c r="DJ7" s="24">
        <v>33.65</v>
      </c>
      <c r="DK7" s="24">
        <v>36.049999999999997</v>
      </c>
      <c r="DL7" s="24">
        <v>38.06</v>
      </c>
      <c r="DM7" s="24">
        <v>40.04</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2023-02-21T05:01:37Z</cp:lastPrinted>
  <dcterms:created xsi:type="dcterms:W3CDTF">2022-12-01T01:30:48Z</dcterms:created>
  <dcterms:modified xsi:type="dcterms:W3CDTF">2023-02-21T05:01:40Z</dcterms:modified>
  <cp:category/>
</cp:coreProperties>
</file>