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4経営比較分析\999 最終版\01 水道事業\02 法非適用\"/>
    </mc:Choice>
  </mc:AlternateContent>
  <workbookProtection workbookAlgorithmName="SHA-512" workbookHashValue="aX5fNRpAbkhy9G+jJbjPBmukO66wXRqJnkuvxfIPOhu0xuJgSXjrvn3oUxCzUory7cZeGh9KBpEddkpaBofKMQ==" workbookSaltValue="8x4eipcwvD/f2U3vuENp7Q==" workbookSpinCount="100000" lockStructure="1"/>
  <bookViews>
    <workbookView xWindow="0" yWindow="0" windowWidth="15360" windowHeight="76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E85" i="4"/>
  <c r="AT10" i="4"/>
  <c r="AL10" i="4"/>
  <c r="W10" i="4"/>
  <c r="B10" i="4"/>
  <c r="BB8" i="4"/>
  <c r="AL8" i="4"/>
  <c r="AD8" i="4"/>
  <c r="W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<sst xmlns="http://schemas.openxmlformats.org/spreadsheetml/2006/main" count="233" uniqueCount="117">
  <si>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</si>
  <si>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</si>
  <si>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</si>
  <si>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</si>
  <si>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</si>
  <si>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</si>
  <si>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</si>
  <si>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</si>
  <si>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</si>
  <si>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</si>
  <si>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</si>
  <si>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</si>
  <si>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</si>
  <si>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</si>
  <si>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</si>
  <si>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</si>
  <si>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</si>
  <si>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</si>
  <si>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</si>
  <si>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</si>
  <si>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</si>
  <si>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</si>
  <si>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</si>
  <si>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</si>
  <si>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</si>
  <si>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</si>
  <si>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</si>
  <si>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</si>
  <si>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</si>
  <si>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</si>
  <si>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</si>
  <si>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</si>
  <si>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</si>
  <si>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</si>
  <si>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</si>
  <si>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</si>
  <si>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</si>
  <si>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</si>
  <si>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</si>
  <si>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</si>
  <si>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</si>
  <si>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</si>
  <si>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</si>
  <si>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</si>
  <si>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</si>
  <si>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</si>
  <si>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</si>
  <si>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</si>
  <si>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</si>
  <si>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</si>
  <si>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</si>
  <si>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</si>
  <si>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</si>
  <si>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</si>
  <si>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</si>
  <si>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</si>
  <si>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</si>
  <si>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</si>
  <si>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</si>
  <si>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</si>
  <si>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</si>
  <si>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</si>
  <si>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</si>
  <si>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</si>
  <si>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</si>
  <si>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</si>
  <si>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</si>
  <si>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</si>
  <si>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</si>
  <si>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</si>
  <si>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</si>
  <si>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</si>
  <si>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</si>
  <si>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</si>
  <si>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</si>
  <si>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</si>
  <si>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</si>
  <si>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</si>
  <si>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</si>
  <si>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</si>
  <si>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</si>
  <si>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</si>
  <si>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</si>
  <si>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</si>
  <si>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</si>
  <si>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</si>
  <si>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</si>
  <si>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</si>
  <si>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</si>
  <si>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</si>
  <si>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</si>
  <si>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</si>
  <si>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</si>
  <si>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</si>
  <si>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</si>
  <si>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</si>
  <si>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</si>
  <si>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</si>
  <si>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</si>
  <si>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</si>
  <si>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</si>
  <si>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</si>
  <si>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</si>
  <si>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</si>
  <si>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</si>
  <si>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</si>
  <si>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</si>
  <si>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</si>
  <si>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</si>
  <si>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</si>
  <si>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</si>
  <si>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</si>
  <si>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</si>
  <si>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</si>
  <si>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平成8年～平成18年度に実施した統合簡水事業で主な管路を更新したため、近年では大規模な更新の実施の必要はなく、軽微な修繕で対応できている。</t>
    <rPh sb="1" eb="3">
      <t>ヘイセイ</t>
    </rPh>
    <rPh sb="4" eb="5">
      <t>ネン</t>
    </rPh>
    <rPh sb="6" eb="8">
      <t>ヘイセイ</t>
    </rPh>
    <rPh sb="10" eb="12">
      <t>ネンド</t>
    </rPh>
    <rPh sb="13" eb="15">
      <t>ジッシ</t>
    </rPh>
    <rPh sb="17" eb="19">
      <t>トウゴウ</t>
    </rPh>
    <rPh sb="19" eb="21">
      <t>カンスイ</t>
    </rPh>
    <rPh sb="21" eb="23">
      <t>ジギョウ</t>
    </rPh>
    <rPh sb="24" eb="25">
      <t>オモ</t>
    </rPh>
    <rPh sb="26" eb="28">
      <t>カンロ</t>
    </rPh>
    <rPh sb="29" eb="31">
      <t>コウシン</t>
    </rPh>
    <rPh sb="36" eb="38">
      <t>キンネン</t>
    </rPh>
    <rPh sb="40" eb="43">
      <t>ダイキボ</t>
    </rPh>
    <rPh sb="44" eb="46">
      <t>コウシン</t>
    </rPh>
    <rPh sb="47" eb="49">
      <t>ジッシ</t>
    </rPh>
    <rPh sb="50" eb="52">
      <t>ヒツヨウ</t>
    </rPh>
    <rPh sb="56" eb="58">
      <t>ケイビ</t>
    </rPh>
    <rPh sb="59" eb="61">
      <t>シュウゼン</t>
    </rPh>
    <rPh sb="62" eb="64">
      <t>タイオウ</t>
    </rPh>
    <phoneticPr fontId="4"/>
  </si>
  <si>
    <t>　長距離導水及び送水のため、給水原価の大幅な改善を図るのは困難な状況である。このような、地理的な不利と人口減の影響で大変厳しい運営になっているが、柳井地域や県単位での広域化の可能性を模索して持続可能な水道事業へ繋げていきたい。</t>
    <rPh sb="1" eb="4">
      <t>チョウキョリ</t>
    </rPh>
    <rPh sb="4" eb="6">
      <t>ドウスイ</t>
    </rPh>
    <rPh sb="6" eb="7">
      <t>オヨ</t>
    </rPh>
    <rPh sb="8" eb="10">
      <t>ソウスイ</t>
    </rPh>
    <rPh sb="14" eb="16">
      <t>キュウスイ</t>
    </rPh>
    <rPh sb="16" eb="18">
      <t>ゲンカ</t>
    </rPh>
    <rPh sb="19" eb="21">
      <t>オオハバ</t>
    </rPh>
    <rPh sb="22" eb="24">
      <t>カイゼン</t>
    </rPh>
    <rPh sb="25" eb="26">
      <t>ハカ</t>
    </rPh>
    <rPh sb="29" eb="31">
      <t>コンナン</t>
    </rPh>
    <rPh sb="32" eb="34">
      <t>ジョウキョウ</t>
    </rPh>
    <rPh sb="44" eb="47">
      <t>チリテキ</t>
    </rPh>
    <rPh sb="48" eb="50">
      <t>フリ</t>
    </rPh>
    <rPh sb="51" eb="54">
      <t>ジンコウゲン</t>
    </rPh>
    <rPh sb="55" eb="57">
      <t>エイキョウ</t>
    </rPh>
    <rPh sb="58" eb="60">
      <t>タイヘン</t>
    </rPh>
    <rPh sb="60" eb="61">
      <t>キビ</t>
    </rPh>
    <rPh sb="63" eb="65">
      <t>ウンエイ</t>
    </rPh>
    <rPh sb="73" eb="75">
      <t>ヤナイ</t>
    </rPh>
    <rPh sb="75" eb="77">
      <t>チイキ</t>
    </rPh>
    <rPh sb="78" eb="79">
      <t>ケン</t>
    </rPh>
    <rPh sb="79" eb="81">
      <t>タンイ</t>
    </rPh>
    <rPh sb="83" eb="86">
      <t>コウイキカ</t>
    </rPh>
    <rPh sb="87" eb="90">
      <t>カノウセイ</t>
    </rPh>
    <rPh sb="91" eb="93">
      <t>モサク</t>
    </rPh>
    <rPh sb="95" eb="97">
      <t>ジゾク</t>
    </rPh>
    <rPh sb="97" eb="99">
      <t>カノウ</t>
    </rPh>
    <rPh sb="100" eb="102">
      <t>スイドウ</t>
    </rPh>
    <rPh sb="102" eb="104">
      <t>ジギョウ</t>
    </rPh>
    <rPh sb="105" eb="106">
      <t>ツナ</t>
    </rPh>
    <phoneticPr fontId="4"/>
  </si>
  <si>
    <t xml:space="preserve"> 当年度に収益的収支比率が減少したのは、総収益が5百万円減少したことが大きい。料金収入は人口減少の影響で年々減少傾向である。水源地まで遠いことや集落が点在しているため、管路の延長が長く、構造的に高コスト経営となっており、収益的収支に関する繰入金も多い。
　企業債残高対給水収益比率は、近年大規模な企業債発行はなく、類似団体と比較して抑えられている。
　料金回収率は、悪化傾向が続いている。これは、給水原価が昨年度より増加したためである。
 施設利用率は、減少傾向が続いており類似団体と比べてもかなり低い状況である。これは、当町の人口減少が速いペースで進んでおり、配水能力に比べて配水量が低いためである。今後は、スペックダウンの検討を行う必要がある。
　有収率は、類似団体を上回っている。漏水対応・点検等を担当職員が迅速・丁寧に行っている成果でもある。引き続き、有収率の向上を目指している。</t>
    <rPh sb="1" eb="4">
      <t>トウネンド</t>
    </rPh>
    <rPh sb="5" eb="8">
      <t>シュウエキテキ</t>
    </rPh>
    <rPh sb="8" eb="10">
      <t>シュウシ</t>
    </rPh>
    <rPh sb="10" eb="12">
      <t>ヒリツ</t>
    </rPh>
    <rPh sb="13" eb="15">
      <t>ゲンショウ</t>
    </rPh>
    <rPh sb="20" eb="23">
      <t>ソウシュウエキ</t>
    </rPh>
    <rPh sb="25" eb="28">
      <t>ヒャクマンエン</t>
    </rPh>
    <rPh sb="28" eb="30">
      <t>ゲンショウ</t>
    </rPh>
    <rPh sb="35" eb="36">
      <t>オオ</t>
    </rPh>
    <rPh sb="39" eb="41">
      <t>リョウキン</t>
    </rPh>
    <rPh sb="41" eb="43">
      <t>シュウニュウ</t>
    </rPh>
    <rPh sb="200" eb="202">
      <t>ゲンカ</t>
    </rPh>
    <rPh sb="220" eb="222">
      <t>シセツ</t>
    </rPh>
    <rPh sb="222" eb="224">
      <t>リヨウ</t>
    </rPh>
    <rPh sb="224" eb="225">
      <t>リツ</t>
    </rPh>
    <rPh sb="227" eb="231">
      <t>ゲンショウケイコウ</t>
    </rPh>
    <rPh sb="232" eb="233">
      <t>ツヅ</t>
    </rPh>
    <rPh sb="237" eb="239">
      <t>ルイジ</t>
    </rPh>
    <rPh sb="239" eb="241">
      <t>ダンタイ</t>
    </rPh>
    <rPh sb="242" eb="243">
      <t>クラ</t>
    </rPh>
    <rPh sb="249" eb="250">
      <t>ヒク</t>
    </rPh>
    <rPh sb="251" eb="253">
      <t>ジョウキョウ</t>
    </rPh>
    <rPh sb="331" eb="333">
      <t>ルイジ</t>
    </rPh>
    <rPh sb="333" eb="335">
      <t>ダンタイ</t>
    </rPh>
    <rPh sb="336" eb="338">
      <t>ウワマワ</t>
    </rPh>
    <rPh sb="343" eb="347">
      <t>ロウスイタイオウ</t>
    </rPh>
    <rPh sb="348" eb="350">
      <t>テンケン</t>
    </rPh>
    <rPh sb="350" eb="351">
      <t>ナド</t>
    </rPh>
    <rPh sb="352" eb="354">
      <t>タントウ</t>
    </rPh>
    <rPh sb="354" eb="356">
      <t>ショクイン</t>
    </rPh>
    <rPh sb="357" eb="359">
      <t>ジンソク</t>
    </rPh>
    <rPh sb="360" eb="362">
      <t>テイネイ</t>
    </rPh>
    <rPh sb="363" eb="364">
      <t>オコナ</t>
    </rPh>
    <rPh sb="368" eb="370">
      <t>セイカ</t>
    </rPh>
    <rPh sb="375" eb="376">
      <t>ヒ</t>
    </rPh>
    <rPh sb="377" eb="378">
      <t>ツヅ</t>
    </rPh>
    <rPh sb="380" eb="383">
      <t>ユウシュウリツ</t>
    </rPh>
    <rPh sb="384" eb="386">
      <t>コウジョウ</t>
    </rPh>
    <rPh sb="387" eb="38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</si>
</sst>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01-4F9C-BA20-4FAA830F60E4}"/>
            </c:ext>
          </c:extLst>
        </c:ser>
        <c:dLbls>
          <c:showLegendKey val="0"/>
          <c:showVal val="0"/>
          <c:showCatName val="0"/>
          <c:showSerName val="0"/>
          <c:showPercent val="0"/>
          <c:showBubbleSize val="0"/>
        </c:dLbls>
        <c:gapWidth val="150"/>
        <c:axId val="115745744"/>
        <c:axId val="11574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xmlns:c16r2="http://schemas.microsoft.com/office/drawing/2015/06/chart">
            <c:ext xmlns:c16="http://schemas.microsoft.com/office/drawing/2014/chart" uri="{C3380CC4-5D6E-409C-BE32-E72D297353CC}">
              <c16:uniqueId val="{00000001-D801-4F9C-BA20-4FAA830F60E4}"/>
            </c:ext>
          </c:extLst>
        </c:ser>
        <c:dLbls>
          <c:showLegendKey val="0"/>
          <c:showVal val="0"/>
          <c:showCatName val="0"/>
          <c:showSerName val="0"/>
          <c:showPercent val="0"/>
          <c:showBubbleSize val="0"/>
        </c:dLbls>
        <c:marker val="1"/>
        <c:smooth val="0"/>
        <c:axId val="115745744"/>
        <c:axId val="115746128"/>
      </c:lineChart>
      <c:dateAx>
        <c:axId val="115745744"/>
        <c:scaling>
          <c:orientation val="minMax"/>
        </c:scaling>
        <c:delete val="1"/>
        <c:axPos val="b"/>
        <c:numFmt formatCode="&quot;H&quot;yy" sourceLinked="1"/>
        <c:majorTickMark val="none"/>
        <c:minorTickMark val="none"/>
        <c:tickLblPos val="none"/>
        <c:crossAx val="115746128"/>
        <c:crosses val="autoZero"/>
        <c:auto val="1"/>
        <c:lblOffset val="100"/>
        <c:baseTimeUnit val="years"/>
      </c:dateAx>
      <c:valAx>
        <c:axId val="11574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4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38.03</c:v>
                </c:pt>
                <c:pt idx="1">
                  <c:v>38.44</c:v>
                </c:pt>
                <c:pt idx="2">
                  <c:v>38.159999999999997</c:v>
                </c:pt>
                <c:pt idx="3">
                  <c:v>36.17</c:v>
                </c:pt>
                <c:pt idx="4">
                  <c:v>35.479999999999997</c:v>
                </c:pt>
              </c:numCache>
            </c:numRef>
          </c:val>
          <c:extLst xmlns:c16r2="http://schemas.microsoft.com/office/drawing/2015/06/chart">
            <c:ext xmlns:c16="http://schemas.microsoft.com/office/drawing/2014/chart" uri="{C3380CC4-5D6E-409C-BE32-E72D297353CC}">
              <c16:uniqueId val="{00000000-E9C9-4D59-BD47-F66772AD25FC}"/>
            </c:ext>
          </c:extLst>
        </c:ser>
        <c:dLbls>
          <c:showLegendKey val="0"/>
          <c:showVal val="0"/>
          <c:showCatName val="0"/>
          <c:showSerName val="0"/>
          <c:showPercent val="0"/>
          <c:showBubbleSize val="0"/>
        </c:dLbls>
        <c:gapWidth val="150"/>
        <c:axId val="325440824"/>
        <c:axId val="32544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xmlns:c16r2="http://schemas.microsoft.com/office/drawing/2015/06/chart">
            <c:ext xmlns:c16="http://schemas.microsoft.com/office/drawing/2014/chart" uri="{C3380CC4-5D6E-409C-BE32-E72D297353CC}">
              <c16:uniqueId val="{00000001-E9C9-4D59-BD47-F66772AD25FC}"/>
            </c:ext>
          </c:extLst>
        </c:ser>
        <c:dLbls>
          <c:showLegendKey val="0"/>
          <c:showVal val="0"/>
          <c:showCatName val="0"/>
          <c:showSerName val="0"/>
          <c:showPercent val="0"/>
          <c:showBubbleSize val="0"/>
        </c:dLbls>
        <c:marker val="1"/>
        <c:smooth val="0"/>
        <c:axId val="325440824"/>
        <c:axId val="325445136"/>
      </c:lineChart>
      <c:dateAx>
        <c:axId val="325440824"/>
        <c:scaling>
          <c:orientation val="minMax"/>
        </c:scaling>
        <c:delete val="1"/>
        <c:axPos val="b"/>
        <c:numFmt formatCode="&quot;H&quot;yy" sourceLinked="1"/>
        <c:majorTickMark val="none"/>
        <c:minorTickMark val="none"/>
        <c:tickLblPos val="none"/>
        <c:crossAx val="325445136"/>
        <c:crosses val="autoZero"/>
        <c:auto val="1"/>
        <c:lblOffset val="100"/>
        <c:baseTimeUnit val="years"/>
      </c:dateAx>
      <c:valAx>
        <c:axId val="32544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84.13</c:v>
                </c:pt>
                <c:pt idx="1">
                  <c:v>80.959999999999994</c:v>
                </c:pt>
                <c:pt idx="2">
                  <c:v>79.819999999999993</c:v>
                </c:pt>
                <c:pt idx="3">
                  <c:v>80.94</c:v>
                </c:pt>
                <c:pt idx="4">
                  <c:v>80.22</c:v>
                </c:pt>
              </c:numCache>
            </c:numRef>
          </c:val>
          <c:extLst xmlns:c16r2="http://schemas.microsoft.com/office/drawing/2015/06/chart">
            <c:ext xmlns:c16="http://schemas.microsoft.com/office/drawing/2014/chart" uri="{C3380CC4-5D6E-409C-BE32-E72D297353CC}">
              <c16:uniqueId val="{00000000-6741-4D6C-8F08-2FCFBE4CE470}"/>
            </c:ext>
          </c:extLst>
        </c:ser>
        <c:dLbls>
          <c:showLegendKey val="0"/>
          <c:showVal val="0"/>
          <c:showCatName val="0"/>
          <c:showSerName val="0"/>
          <c:showPercent val="0"/>
          <c:showBubbleSize val="0"/>
        </c:dLbls>
        <c:gapWidth val="150"/>
        <c:axId val="325841056"/>
        <c:axId val="32584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xmlns:c16r2="http://schemas.microsoft.com/office/drawing/2015/06/chart">
            <c:ext xmlns:c16="http://schemas.microsoft.com/office/drawing/2014/chart" uri="{C3380CC4-5D6E-409C-BE32-E72D297353CC}">
              <c16:uniqueId val="{00000001-6741-4D6C-8F08-2FCFBE4CE470}"/>
            </c:ext>
          </c:extLst>
        </c:ser>
        <c:dLbls>
          <c:showLegendKey val="0"/>
          <c:showVal val="0"/>
          <c:showCatName val="0"/>
          <c:showSerName val="0"/>
          <c:showPercent val="0"/>
          <c:showBubbleSize val="0"/>
        </c:dLbls>
        <c:marker val="1"/>
        <c:smooth val="0"/>
        <c:axId val="325841056"/>
        <c:axId val="325842232"/>
      </c:lineChart>
      <c:dateAx>
        <c:axId val="325841056"/>
        <c:scaling>
          <c:orientation val="minMax"/>
        </c:scaling>
        <c:delete val="1"/>
        <c:axPos val="b"/>
        <c:numFmt formatCode="&quot;H&quot;yy" sourceLinked="1"/>
        <c:majorTickMark val="none"/>
        <c:minorTickMark val="none"/>
        <c:tickLblPos val="none"/>
        <c:crossAx val="325842232"/>
        <c:crosses val="autoZero"/>
        <c:auto val="1"/>
        <c:lblOffset val="100"/>
        <c:baseTimeUnit val="years"/>
      </c:dateAx>
      <c:valAx>
        <c:axId val="32584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88.68</c:v>
                </c:pt>
                <c:pt idx="1">
                  <c:v>91.7</c:v>
                </c:pt>
                <c:pt idx="2">
                  <c:v>93.75</c:v>
                </c:pt>
                <c:pt idx="3">
                  <c:v>92.82</c:v>
                </c:pt>
                <c:pt idx="4">
                  <c:v>88.2</c:v>
                </c:pt>
              </c:numCache>
            </c:numRef>
          </c:val>
          <c:extLst xmlns:c16r2="http://schemas.microsoft.com/office/drawing/2015/06/chart">
            <c:ext xmlns:c16="http://schemas.microsoft.com/office/drawing/2014/chart" uri="{C3380CC4-5D6E-409C-BE32-E72D297353CC}">
              <c16:uniqueId val="{00000000-4EAD-47EB-B031-F8E5C9AE05C7}"/>
            </c:ext>
          </c:extLst>
        </c:ser>
        <c:dLbls>
          <c:showLegendKey val="0"/>
          <c:showVal val="0"/>
          <c:showCatName val="0"/>
          <c:showSerName val="0"/>
          <c:showPercent val="0"/>
          <c:showBubbleSize val="0"/>
        </c:dLbls>
        <c:gapWidth val="150"/>
        <c:axId val="325253216"/>
        <c:axId val="3252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xmlns:c16r2="http://schemas.microsoft.com/office/drawing/2015/06/chart">
            <c:ext xmlns:c16="http://schemas.microsoft.com/office/drawing/2014/chart" uri="{C3380CC4-5D6E-409C-BE32-E72D297353CC}">
              <c16:uniqueId val="{00000001-4EAD-47EB-B031-F8E5C9AE05C7}"/>
            </c:ext>
          </c:extLst>
        </c:ser>
        <c:dLbls>
          <c:showLegendKey val="0"/>
          <c:showVal val="0"/>
          <c:showCatName val="0"/>
          <c:showSerName val="0"/>
          <c:showPercent val="0"/>
          <c:showBubbleSize val="0"/>
        </c:dLbls>
        <c:marker val="1"/>
        <c:smooth val="0"/>
        <c:axId val="325253216"/>
        <c:axId val="325253600"/>
      </c:lineChart>
      <c:dateAx>
        <c:axId val="325253216"/>
        <c:scaling>
          <c:orientation val="minMax"/>
        </c:scaling>
        <c:delete val="1"/>
        <c:axPos val="b"/>
        <c:numFmt formatCode="&quot;H&quot;yy" sourceLinked="1"/>
        <c:majorTickMark val="none"/>
        <c:minorTickMark val="none"/>
        <c:tickLblPos val="none"/>
        <c:crossAx val="325253600"/>
        <c:crosses val="autoZero"/>
        <c:auto val="1"/>
        <c:lblOffset val="100"/>
        <c:baseTimeUnit val="years"/>
      </c:dateAx>
      <c:valAx>
        <c:axId val="3252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73-4272-8DBA-ABA96140970C}"/>
            </c:ext>
          </c:extLst>
        </c:ser>
        <c:dLbls>
          <c:showLegendKey val="0"/>
          <c:showVal val="0"/>
          <c:showCatName val="0"/>
          <c:showSerName val="0"/>
          <c:showPercent val="0"/>
          <c:showBubbleSize val="0"/>
        </c:dLbls>
        <c:gapWidth val="150"/>
        <c:axId val="325327280"/>
        <c:axId val="32532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73-4272-8DBA-ABA96140970C}"/>
            </c:ext>
          </c:extLst>
        </c:ser>
        <c:dLbls>
          <c:showLegendKey val="0"/>
          <c:showVal val="0"/>
          <c:showCatName val="0"/>
          <c:showSerName val="0"/>
          <c:showPercent val="0"/>
          <c:showBubbleSize val="0"/>
        </c:dLbls>
        <c:marker val="1"/>
        <c:smooth val="0"/>
        <c:axId val="325327280"/>
        <c:axId val="325327664"/>
      </c:lineChart>
      <c:dateAx>
        <c:axId val="325327280"/>
        <c:scaling>
          <c:orientation val="minMax"/>
        </c:scaling>
        <c:delete val="1"/>
        <c:axPos val="b"/>
        <c:numFmt formatCode="&quot;H&quot;yy" sourceLinked="1"/>
        <c:majorTickMark val="none"/>
        <c:minorTickMark val="none"/>
        <c:tickLblPos val="none"/>
        <c:crossAx val="325327664"/>
        <c:crosses val="autoZero"/>
        <c:auto val="1"/>
        <c:lblOffset val="100"/>
        <c:baseTimeUnit val="years"/>
      </c:dateAx>
      <c:valAx>
        <c:axId val="32532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32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EC-4941-8151-0229DCF44538}"/>
            </c:ext>
          </c:extLst>
        </c:ser>
        <c:dLbls>
          <c:showLegendKey val="0"/>
          <c:showVal val="0"/>
          <c:showCatName val="0"/>
          <c:showSerName val="0"/>
          <c:showPercent val="0"/>
          <c:showBubbleSize val="0"/>
        </c:dLbls>
        <c:gapWidth val="150"/>
        <c:axId val="325375536"/>
        <c:axId val="1170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EC-4941-8151-0229DCF44538}"/>
            </c:ext>
          </c:extLst>
        </c:ser>
        <c:dLbls>
          <c:showLegendKey val="0"/>
          <c:showVal val="0"/>
          <c:showCatName val="0"/>
          <c:showSerName val="0"/>
          <c:showPercent val="0"/>
          <c:showBubbleSize val="0"/>
        </c:dLbls>
        <c:marker val="1"/>
        <c:smooth val="0"/>
        <c:axId val="325375536"/>
        <c:axId val="117037984"/>
      </c:lineChart>
      <c:dateAx>
        <c:axId val="325375536"/>
        <c:scaling>
          <c:orientation val="minMax"/>
        </c:scaling>
        <c:delete val="1"/>
        <c:axPos val="b"/>
        <c:numFmt formatCode="&quot;H&quot;yy" sourceLinked="1"/>
        <c:majorTickMark val="none"/>
        <c:minorTickMark val="none"/>
        <c:tickLblPos val="none"/>
        <c:crossAx val="117037984"/>
        <c:crosses val="autoZero"/>
        <c:auto val="1"/>
        <c:lblOffset val="100"/>
        <c:baseTimeUnit val="years"/>
      </c:dateAx>
      <c:valAx>
        <c:axId val="1170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37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13-4380-9DB3-51CF4EC35E18}"/>
            </c:ext>
          </c:extLst>
        </c:ser>
        <c:dLbls>
          <c:showLegendKey val="0"/>
          <c:showVal val="0"/>
          <c:showCatName val="0"/>
          <c:showSerName val="0"/>
          <c:showPercent val="0"/>
          <c:showBubbleSize val="0"/>
        </c:dLbls>
        <c:gapWidth val="150"/>
        <c:axId val="117039160"/>
        <c:axId val="1170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13-4380-9DB3-51CF4EC35E18}"/>
            </c:ext>
          </c:extLst>
        </c:ser>
        <c:dLbls>
          <c:showLegendKey val="0"/>
          <c:showVal val="0"/>
          <c:showCatName val="0"/>
          <c:showSerName val="0"/>
          <c:showPercent val="0"/>
          <c:showBubbleSize val="0"/>
        </c:dLbls>
        <c:marker val="1"/>
        <c:smooth val="0"/>
        <c:axId val="117039160"/>
        <c:axId val="117039552"/>
      </c:lineChart>
      <c:dateAx>
        <c:axId val="117039160"/>
        <c:scaling>
          <c:orientation val="minMax"/>
        </c:scaling>
        <c:delete val="1"/>
        <c:axPos val="b"/>
        <c:numFmt formatCode="&quot;H&quot;yy" sourceLinked="1"/>
        <c:majorTickMark val="none"/>
        <c:minorTickMark val="none"/>
        <c:tickLblPos val="none"/>
        <c:crossAx val="117039552"/>
        <c:crosses val="autoZero"/>
        <c:auto val="1"/>
        <c:lblOffset val="100"/>
        <c:baseTimeUnit val="years"/>
      </c:dateAx>
      <c:valAx>
        <c:axId val="1170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3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A4-4E02-B1E4-2FE64618D72B}"/>
            </c:ext>
          </c:extLst>
        </c:ser>
        <c:dLbls>
          <c:showLegendKey val="0"/>
          <c:showVal val="0"/>
          <c:showCatName val="0"/>
          <c:showSerName val="0"/>
          <c:showPercent val="0"/>
          <c:showBubbleSize val="0"/>
        </c:dLbls>
        <c:gapWidth val="150"/>
        <c:axId val="325443176"/>
        <c:axId val="32544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A4-4E02-B1E4-2FE64618D72B}"/>
            </c:ext>
          </c:extLst>
        </c:ser>
        <c:dLbls>
          <c:showLegendKey val="0"/>
          <c:showVal val="0"/>
          <c:showCatName val="0"/>
          <c:showSerName val="0"/>
          <c:showPercent val="0"/>
          <c:showBubbleSize val="0"/>
        </c:dLbls>
        <c:marker val="1"/>
        <c:smooth val="0"/>
        <c:axId val="325443176"/>
        <c:axId val="325442000"/>
      </c:lineChart>
      <c:dateAx>
        <c:axId val="325443176"/>
        <c:scaling>
          <c:orientation val="minMax"/>
        </c:scaling>
        <c:delete val="1"/>
        <c:axPos val="b"/>
        <c:numFmt formatCode="&quot;H&quot;yy" sourceLinked="1"/>
        <c:majorTickMark val="none"/>
        <c:minorTickMark val="none"/>
        <c:tickLblPos val="none"/>
        <c:crossAx val="325442000"/>
        <c:crosses val="autoZero"/>
        <c:auto val="1"/>
        <c:lblOffset val="100"/>
        <c:baseTimeUnit val="years"/>
      </c:dateAx>
      <c:valAx>
        <c:axId val="32544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477.17</c:v>
                </c:pt>
                <c:pt idx="1">
                  <c:v>447.19</c:v>
                </c:pt>
                <c:pt idx="2">
                  <c:v>410</c:v>
                </c:pt>
                <c:pt idx="3">
                  <c:v>375.53</c:v>
                </c:pt>
                <c:pt idx="4">
                  <c:v>343.74</c:v>
                </c:pt>
              </c:numCache>
            </c:numRef>
          </c:val>
          <c:extLst xmlns:c16r2="http://schemas.microsoft.com/office/drawing/2015/06/chart">
            <c:ext xmlns:c16="http://schemas.microsoft.com/office/drawing/2014/chart" uri="{C3380CC4-5D6E-409C-BE32-E72D297353CC}">
              <c16:uniqueId val="{00000000-4839-4A37-94A5-B4CAC6AF403A}"/>
            </c:ext>
          </c:extLst>
        </c:ser>
        <c:dLbls>
          <c:showLegendKey val="0"/>
          <c:showVal val="0"/>
          <c:showCatName val="0"/>
          <c:showSerName val="0"/>
          <c:showPercent val="0"/>
          <c:showBubbleSize val="0"/>
        </c:dLbls>
        <c:gapWidth val="150"/>
        <c:axId val="325440040"/>
        <c:axId val="32544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xmlns:c16r2="http://schemas.microsoft.com/office/drawing/2015/06/chart">
            <c:ext xmlns:c16="http://schemas.microsoft.com/office/drawing/2014/chart" uri="{C3380CC4-5D6E-409C-BE32-E72D297353CC}">
              <c16:uniqueId val="{00000001-4839-4A37-94A5-B4CAC6AF403A}"/>
            </c:ext>
          </c:extLst>
        </c:ser>
        <c:dLbls>
          <c:showLegendKey val="0"/>
          <c:showVal val="0"/>
          <c:showCatName val="0"/>
          <c:showSerName val="0"/>
          <c:showPercent val="0"/>
          <c:showBubbleSize val="0"/>
        </c:dLbls>
        <c:marker val="1"/>
        <c:smooth val="0"/>
        <c:axId val="325440040"/>
        <c:axId val="325442392"/>
      </c:lineChart>
      <c:dateAx>
        <c:axId val="325440040"/>
        <c:scaling>
          <c:orientation val="minMax"/>
        </c:scaling>
        <c:delete val="1"/>
        <c:axPos val="b"/>
        <c:numFmt formatCode="&quot;H&quot;yy" sourceLinked="1"/>
        <c:majorTickMark val="none"/>
        <c:minorTickMark val="none"/>
        <c:tickLblPos val="none"/>
        <c:crossAx val="325442392"/>
        <c:crosses val="autoZero"/>
        <c:auto val="1"/>
        <c:lblOffset val="100"/>
        <c:baseTimeUnit val="years"/>
      </c:dateAx>
      <c:valAx>
        <c:axId val="32544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53.03</c:v>
                </c:pt>
                <c:pt idx="1">
                  <c:v>51.42</c:v>
                </c:pt>
                <c:pt idx="2">
                  <c:v>50.85</c:v>
                </c:pt>
                <c:pt idx="3">
                  <c:v>48.05</c:v>
                </c:pt>
                <c:pt idx="4">
                  <c:v>46.76</c:v>
                </c:pt>
              </c:numCache>
            </c:numRef>
          </c:val>
          <c:extLst xmlns:c16r2="http://schemas.microsoft.com/office/drawing/2015/06/chart">
            <c:ext xmlns:c16="http://schemas.microsoft.com/office/drawing/2014/chart" uri="{C3380CC4-5D6E-409C-BE32-E72D297353CC}">
              <c16:uniqueId val="{00000000-D518-432D-8E60-81508F26E3FD}"/>
            </c:ext>
          </c:extLst>
        </c:ser>
        <c:dLbls>
          <c:showLegendKey val="0"/>
          <c:showVal val="0"/>
          <c:showCatName val="0"/>
          <c:showSerName val="0"/>
          <c:showPercent val="0"/>
          <c:showBubbleSize val="0"/>
        </c:dLbls>
        <c:gapWidth val="150"/>
        <c:axId val="325444352"/>
        <c:axId val="32544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xmlns:c16r2="http://schemas.microsoft.com/office/drawing/2015/06/chart">
            <c:ext xmlns:c16="http://schemas.microsoft.com/office/drawing/2014/chart" uri="{C3380CC4-5D6E-409C-BE32-E72D297353CC}">
              <c16:uniqueId val="{00000001-D518-432D-8E60-81508F26E3FD}"/>
            </c:ext>
          </c:extLst>
        </c:ser>
        <c:dLbls>
          <c:showLegendKey val="0"/>
          <c:showVal val="0"/>
          <c:showCatName val="0"/>
          <c:showSerName val="0"/>
          <c:showPercent val="0"/>
          <c:showBubbleSize val="0"/>
        </c:dLbls>
        <c:marker val="1"/>
        <c:smooth val="0"/>
        <c:axId val="325444352"/>
        <c:axId val="325445528"/>
      </c:lineChart>
      <c:dateAx>
        <c:axId val="325444352"/>
        <c:scaling>
          <c:orientation val="minMax"/>
        </c:scaling>
        <c:delete val="1"/>
        <c:axPos val="b"/>
        <c:numFmt formatCode="&quot;H&quot;yy" sourceLinked="1"/>
        <c:majorTickMark val="none"/>
        <c:minorTickMark val="none"/>
        <c:tickLblPos val="none"/>
        <c:crossAx val="325445528"/>
        <c:crosses val="autoZero"/>
        <c:auto val="1"/>
        <c:lblOffset val="100"/>
        <c:baseTimeUnit val="years"/>
      </c:dateAx>
      <c:valAx>
        <c:axId val="32544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502.48</c:v>
                </c:pt>
                <c:pt idx="1">
                  <c:v>519.4</c:v>
                </c:pt>
                <c:pt idx="2">
                  <c:v>528.54</c:v>
                </c:pt>
                <c:pt idx="3">
                  <c:v>570.79</c:v>
                </c:pt>
                <c:pt idx="4">
                  <c:v>589.57000000000005</c:v>
                </c:pt>
              </c:numCache>
            </c:numRef>
          </c:val>
          <c:extLst xmlns:c16r2="http://schemas.microsoft.com/office/drawing/2015/06/chart">
            <c:ext xmlns:c16="http://schemas.microsoft.com/office/drawing/2014/chart" uri="{C3380CC4-5D6E-409C-BE32-E72D297353CC}">
              <c16:uniqueId val="{00000000-54F7-4D5F-B9D5-17A6F8381FC4}"/>
            </c:ext>
          </c:extLst>
        </c:ser>
        <c:dLbls>
          <c:showLegendKey val="0"/>
          <c:showVal val="0"/>
          <c:showCatName val="0"/>
          <c:showSerName val="0"/>
          <c:showPercent val="0"/>
          <c:showBubbleSize val="0"/>
        </c:dLbls>
        <c:gapWidth val="150"/>
        <c:axId val="325438864"/>
        <c:axId val="3254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xmlns:c16r2="http://schemas.microsoft.com/office/drawing/2015/06/chart">
            <c:ext xmlns:c16="http://schemas.microsoft.com/office/drawing/2014/chart" uri="{C3380CC4-5D6E-409C-BE32-E72D297353CC}">
              <c16:uniqueId val="{00000001-54F7-4D5F-B9D5-17A6F8381FC4}"/>
            </c:ext>
          </c:extLst>
        </c:ser>
        <c:dLbls>
          <c:showLegendKey val="0"/>
          <c:showVal val="0"/>
          <c:showCatName val="0"/>
          <c:showSerName val="0"/>
          <c:showPercent val="0"/>
          <c:showBubbleSize val="0"/>
        </c:dLbls>
        <c:marker val="1"/>
        <c:smooth val="0"/>
        <c:axId val="325438864"/>
        <c:axId val="325439648"/>
      </c:lineChart>
      <c:dateAx>
        <c:axId val="325438864"/>
        <c:scaling>
          <c:orientation val="minMax"/>
        </c:scaling>
        <c:delete val="1"/>
        <c:axPos val="b"/>
        <c:numFmt formatCode="&quot;H&quot;yy" sourceLinked="1"/>
        <c:majorTickMark val="none"/>
        <c:minorTickMark val="none"/>
        <c:tickLblPos val="none"/>
        <c:crossAx val="325439648"/>
        <c:crosses val="autoZero"/>
        <c:auto val="1"/>
        <c:lblOffset val="100"/>
        <c:baseTimeUnit val="years"/>
      </c:dateAx>
      <c:valAx>
        <c:axId val="3254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3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山口県　上関町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2505</v>
      </c>
      <c r="AM8" s="60"/>
      <c r="AN8" s="60"/>
      <c r="AO8" s="60"/>
      <c r="AP8" s="60"/>
      <c r="AQ8" s="60"/>
      <c r="AR8" s="60"/>
      <c r="AS8" s="60"/>
      <c r="AT8" s="36">
        <f>データ!$S$6</f>
        <v>34.69</v>
      </c>
      <c r="AU8" s="36"/>
      <c r="AV8" s="36"/>
      <c r="AW8" s="36"/>
      <c r="AX8" s="36"/>
      <c r="AY8" s="36"/>
      <c r="AZ8" s="36"/>
      <c r="BA8" s="36"/>
      <c r="BB8" s="36">
        <f>データ!$T$6</f>
        <v>72.209999999999994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99.47</v>
      </c>
      <c r="Q10" s="36"/>
      <c r="R10" s="36"/>
      <c r="S10" s="36"/>
      <c r="T10" s="36"/>
      <c r="U10" s="36"/>
      <c r="V10" s="36"/>
      <c r="W10" s="60">
        <f>データ!$Q$6</f>
        <v>4730</v>
      </c>
      <c r="X10" s="60"/>
      <c r="Y10" s="60"/>
      <c r="Z10" s="60"/>
      <c r="AA10" s="60"/>
      <c r="AB10" s="60"/>
      <c r="AC10" s="60"/>
      <c r="AD10" s="2"/>
      <c r="AE10" s="2"/>
      <c r="AF10" s="2"/>
      <c r="AG10" s="2"/>
      <c r="AH10" s="2"/>
      <c r="AI10" s="2"/>
      <c r="AJ10" s="2"/>
      <c r="AK10" s="2"/>
      <c r="AL10" s="60">
        <f>データ!$U$6</f>
        <v>2444</v>
      </c>
      <c r="AM10" s="60"/>
      <c r="AN10" s="60"/>
      <c r="AO10" s="60"/>
      <c r="AP10" s="60"/>
      <c r="AQ10" s="60"/>
      <c r="AR10" s="60"/>
      <c r="AS10" s="60"/>
      <c r="AT10" s="36">
        <f>データ!$V$6</f>
        <v>0.98</v>
      </c>
      <c r="AU10" s="36"/>
      <c r="AV10" s="36"/>
      <c r="AW10" s="36"/>
      <c r="AX10" s="36"/>
      <c r="AY10" s="36"/>
      <c r="AZ10" s="36"/>
      <c r="BA10" s="36"/>
      <c r="BB10" s="36">
        <f>データ!$W$6</f>
        <v>2493.88</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41</v>
      </c>
      <c r="O85" s="13" t="str">
        <f>データ!EN6</f>
        <v>【0.58】</v>
      </c>
    </row>
  </sheetData>
  <sheetProtection algorithmName="SHA-512" hashValue="qsWRhpJt5FhT1raO6vV1mxIXoaHzYOCBn1o80cVioSf9b7Ac8AYP/OcDzpZUZ6DpU8Dos54hItZQvu15Kdhn0g==" saltValue="S9EtWQyC1EG1McXx8Uvd5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353418</v>
      </c>
      <c r="D6" s="20">
        <f t="shared" si="3"/>
        <v>47</v>
      </c>
      <c r="E6" s="20">
        <f t="shared" si="3"/>
        <v>1</v>
      </c>
      <c r="F6" s="20">
        <f t="shared" si="3"/>
        <v>0</v>
      </c>
      <c r="G6" s="20">
        <f t="shared" si="3"/>
        <v>0</v>
      </c>
      <c r="H6" s="20" t="str">
        <f t="shared" si="3"/>
        <v>山口県　上関町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99.47</v>
      </c>
      <c r="Q6" s="21">
        <f t="shared" si="3"/>
        <v>4730</v>
      </c>
      <c r="R6" s="21">
        <f t="shared" si="3"/>
        <v>2505</v>
      </c>
      <c r="S6" s="21">
        <f t="shared" si="3"/>
        <v>34.69</v>
      </c>
      <c r="T6" s="21">
        <f t="shared" si="3"/>
        <v>72.209999999999994</v>
      </c>
      <c r="U6" s="21">
        <f t="shared" si="3"/>
        <v>2444</v>
      </c>
      <c r="V6" s="21">
        <f t="shared" si="3"/>
        <v>0.98</v>
      </c>
      <c r="W6" s="21">
        <f t="shared" si="3"/>
        <v>2493.88</v>
      </c>
      <c r="X6" s="22">
        <f>IF(X7="",NA(),X7)</f>
        <v>88.68</v>
      </c>
      <c r="Y6" s="22">
        <f t="shared" ref="Y6:AG6" si="4">IF(Y7="",NA(),Y7)</f>
        <v>91.7</v>
      </c>
      <c r="Z6" s="22">
        <f t="shared" si="4"/>
        <v>93.75</v>
      </c>
      <c r="AA6" s="22">
        <f t="shared" si="4"/>
        <v>92.82</v>
      </c>
      <c r="AB6" s="22">
        <f t="shared" si="4"/>
        <v>88.2</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477.17</v>
      </c>
      <c r="BF6" s="22">
        <f t="shared" ref="BF6:BN6" si="7">IF(BF7="",NA(),BF7)</f>
        <v>447.19</v>
      </c>
      <c r="BG6" s="22">
        <f t="shared" si="7"/>
        <v>410</v>
      </c>
      <c r="BH6" s="22">
        <f t="shared" si="7"/>
        <v>375.53</v>
      </c>
      <c r="BI6" s="22">
        <f t="shared" si="7"/>
        <v>343.74</v>
      </c>
      <c r="BJ6" s="22">
        <f t="shared" si="7"/>
        <v>1061.58</v>
      </c>
      <c r="BK6" s="22">
        <f t="shared" si="7"/>
        <v>1007.7</v>
      </c>
      <c r="BL6" s="22">
        <f t="shared" si="7"/>
        <v>1018.52</v>
      </c>
      <c r="BM6" s="22">
        <f t="shared" si="7"/>
        <v>949.61</v>
      </c>
      <c r="BN6" s="22">
        <f t="shared" si="7"/>
        <v>918.84</v>
      </c>
      <c r="BO6" s="21" t="str">
        <f>IF(BO7="","",IF(BO7="-","【-】","【"&amp;SUBSTITUTE(TEXT(BO7,"#,##0.00"),"-","△")&amp;"】"))</f>
        <v>【940.88】</v>
      </c>
      <c r="BP6" s="22">
        <f>IF(BP7="",NA(),BP7)</f>
        <v>53.03</v>
      </c>
      <c r="BQ6" s="22">
        <f t="shared" ref="BQ6:BY6" si="8">IF(BQ7="",NA(),BQ7)</f>
        <v>51.42</v>
      </c>
      <c r="BR6" s="22">
        <f t="shared" si="8"/>
        <v>50.85</v>
      </c>
      <c r="BS6" s="22">
        <f t="shared" si="8"/>
        <v>48.05</v>
      </c>
      <c r="BT6" s="22">
        <f t="shared" si="8"/>
        <v>46.76</v>
      </c>
      <c r="BU6" s="22">
        <f t="shared" si="8"/>
        <v>58.52</v>
      </c>
      <c r="BV6" s="22">
        <f t="shared" si="8"/>
        <v>59.22</v>
      </c>
      <c r="BW6" s="22">
        <f t="shared" si="8"/>
        <v>58.79</v>
      </c>
      <c r="BX6" s="22">
        <f t="shared" si="8"/>
        <v>58.41</v>
      </c>
      <c r="BY6" s="22">
        <f t="shared" si="8"/>
        <v>58.27</v>
      </c>
      <c r="BZ6" s="21" t="str">
        <f>IF(BZ7="","",IF(BZ7="-","【-】","【"&amp;SUBSTITUTE(TEXT(BZ7,"#,##0.00"),"-","△")&amp;"】"))</f>
        <v>【54.59】</v>
      </c>
      <c r="CA6" s="22">
        <f>IF(CA7="",NA(),CA7)</f>
        <v>502.48</v>
      </c>
      <c r="CB6" s="22">
        <f t="shared" ref="CB6:CJ6" si="9">IF(CB7="",NA(),CB7)</f>
        <v>519.4</v>
      </c>
      <c r="CC6" s="22">
        <f t="shared" si="9"/>
        <v>528.54</v>
      </c>
      <c r="CD6" s="22">
        <f t="shared" si="9"/>
        <v>570.79</v>
      </c>
      <c r="CE6" s="22">
        <f t="shared" si="9"/>
        <v>589.57000000000005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38.03</v>
      </c>
      <c r="CM6" s="22">
        <f t="shared" ref="CM6:CU6" si="10">IF(CM7="",NA(),CM7)</f>
        <v>38.44</v>
      </c>
      <c r="CN6" s="22">
        <f t="shared" si="10"/>
        <v>38.159999999999997</v>
      </c>
      <c r="CO6" s="22">
        <f t="shared" si="10"/>
        <v>36.17</v>
      </c>
      <c r="CP6" s="22">
        <f t="shared" si="10"/>
        <v>35.479999999999997</v>
      </c>
      <c r="CQ6" s="22">
        <f t="shared" si="10"/>
        <v>57.3</v>
      </c>
      <c r="CR6" s="22">
        <f t="shared" si="10"/>
        <v>56.76</v>
      </c>
      <c r="CS6" s="22">
        <f t="shared" si="10"/>
        <v>56.04</v>
      </c>
      <c r="CT6" s="22">
        <f t="shared" si="10"/>
        <v>58.52</v>
      </c>
      <c r="CU6" s="22">
        <f t="shared" si="10"/>
        <v>58.88</v>
      </c>
      <c r="CV6" s="21" t="str">
        <f>IF(CV7="","",IF(CV7="-","【-】","【"&amp;SUBSTITUTE(TEXT(CV7,"#,##0.00"),"-","△")&amp;"】"))</f>
        <v>【56.42】</v>
      </c>
      <c r="CW6" s="22">
        <f>IF(CW7="",NA(),CW7)</f>
        <v>84.13</v>
      </c>
      <c r="CX6" s="22">
        <f t="shared" ref="CX6:DF6" si="11">IF(CX7="",NA(),CX7)</f>
        <v>80.959999999999994</v>
      </c>
      <c r="CY6" s="22">
        <f t="shared" si="11"/>
        <v>79.819999999999993</v>
      </c>
      <c r="CZ6" s="22">
        <f t="shared" si="11"/>
        <v>80.94</v>
      </c>
      <c r="DA6" s="22">
        <f t="shared" si="11"/>
        <v>80.22</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353418</v>
      </c>
      <c r="D7" s="24">
        <v>47</v>
      </c>
      <c r="E7" s="24">
        <v>1</v>
      </c>
      <c r="F7" s="24">
        <v>0</v>
      </c>
      <c r="G7" s="24">
        <v>0</v>
      </c>
      <c r="H7" s="24" t="s">
        <v>96</v>
      </c>
      <c r="I7" s="24" t="s">
        <v>97</v>
      </c>
      <c r="J7" s="24" t="s">
        <v>98</v>
      </c>
      <c r="K7" s="24" t="s">
        <v>99</v>
      </c>
      <c r="L7" s="24" t="s">
        <v>100</v>
      </c>
      <c r="M7" s="24" t="s">
        <v>101</v>
      </c>
      <c r="N7" s="25" t="s">
        <v>102</v>
      </c>
      <c r="O7" s="25" t="s">
        <v>103</v>
      </c>
      <c r="P7" s="25">
        <v>99.47</v>
      </c>
      <c r="Q7" s="25">
        <v>4730</v>
      </c>
      <c r="R7" s="25">
        <v>2505</v>
      </c>
      <c r="S7" s="25">
        <v>34.69</v>
      </c>
      <c r="T7" s="25">
        <v>72.209999999999994</v>
      </c>
      <c r="U7" s="25">
        <v>2444</v>
      </c>
      <c r="V7" s="25">
        <v>0.98</v>
      </c>
      <c r="W7" s="25">
        <v>2493.88</v>
      </c>
      <c r="X7" s="25">
        <v>88.68</v>
      </c>
      <c r="Y7" s="25">
        <v>91.7</v>
      </c>
      <c r="Z7" s="25">
        <v>93.75</v>
      </c>
      <c r="AA7" s="25">
        <v>92.82</v>
      </c>
      <c r="AB7" s="25">
        <v>88.2</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477.17</v>
      </c>
      <c r="BF7" s="25">
        <v>447.19</v>
      </c>
      <c r="BG7" s="25">
        <v>410</v>
      </c>
      <c r="BH7" s="25">
        <v>375.53</v>
      </c>
      <c r="BI7" s="25">
        <v>343.74</v>
      </c>
      <c r="BJ7" s="25">
        <v>1061.58</v>
      </c>
      <c r="BK7" s="25">
        <v>1007.7</v>
      </c>
      <c r="BL7" s="25">
        <v>1018.52</v>
      </c>
      <c r="BM7" s="25">
        <v>949.61</v>
      </c>
      <c r="BN7" s="25">
        <v>918.84</v>
      </c>
      <c r="BO7" s="25">
        <v>940.88</v>
      </c>
      <c r="BP7" s="25">
        <v>53.03</v>
      </c>
      <c r="BQ7" s="25">
        <v>51.42</v>
      </c>
      <c r="BR7" s="25">
        <v>50.85</v>
      </c>
      <c r="BS7" s="25">
        <v>48.05</v>
      </c>
      <c r="BT7" s="25">
        <v>46.76</v>
      </c>
      <c r="BU7" s="25">
        <v>58.52</v>
      </c>
      <c r="BV7" s="25">
        <v>59.22</v>
      </c>
      <c r="BW7" s="25">
        <v>58.79</v>
      </c>
      <c r="BX7" s="25">
        <v>58.41</v>
      </c>
      <c r="BY7" s="25">
        <v>58.27</v>
      </c>
      <c r="BZ7" s="25">
        <v>54.59</v>
      </c>
      <c r="CA7" s="25">
        <v>502.48</v>
      </c>
      <c r="CB7" s="25">
        <v>519.4</v>
      </c>
      <c r="CC7" s="25">
        <v>528.54</v>
      </c>
      <c r="CD7" s="25">
        <v>570.79</v>
      </c>
      <c r="CE7" s="25">
        <v>589.57000000000005</v>
      </c>
      <c r="CF7" s="25">
        <v>296.3</v>
      </c>
      <c r="CG7" s="25">
        <v>292.89999999999998</v>
      </c>
      <c r="CH7" s="25">
        <v>298.25</v>
      </c>
      <c r="CI7" s="25">
        <v>303.27999999999997</v>
      </c>
      <c r="CJ7" s="25">
        <v>303.81</v>
      </c>
      <c r="CK7" s="25">
        <v>301.2</v>
      </c>
      <c r="CL7" s="25">
        <v>38.03</v>
      </c>
      <c r="CM7" s="25">
        <v>38.44</v>
      </c>
      <c r="CN7" s="25">
        <v>38.159999999999997</v>
      </c>
      <c r="CO7" s="25">
        <v>36.17</v>
      </c>
      <c r="CP7" s="25">
        <v>35.479999999999997</v>
      </c>
      <c r="CQ7" s="25">
        <v>57.3</v>
      </c>
      <c r="CR7" s="25">
        <v>56.76</v>
      </c>
      <c r="CS7" s="25">
        <v>56.04</v>
      </c>
      <c r="CT7" s="25">
        <v>58.52</v>
      </c>
      <c r="CU7" s="25">
        <v>58.88</v>
      </c>
      <c r="CV7" s="25">
        <v>56.42</v>
      </c>
      <c r="CW7" s="25">
        <v>84.13</v>
      </c>
      <c r="CX7" s="25">
        <v>80.959999999999994</v>
      </c>
      <c r="CY7" s="25">
        <v>79.819999999999993</v>
      </c>
      <c r="CZ7" s="25">
        <v>80.94</v>
      </c>
      <c r="DA7" s="25">
        <v>80.22</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坪井　絢子</cp:lastModifiedBy>
  <cp:lastPrinted>2023-02-21T04:40:22Z</cp:lastPrinted>
  <dcterms:created xsi:type="dcterms:W3CDTF">2022-12-01T01:11:10Z</dcterms:created>
  <dcterms:modified xsi:type="dcterms:W3CDTF">2023-02-21T04:40:23Z</dcterms:modified>
  <cp:category/>
</cp:coreProperties>
</file>