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30112Fw：Fw：Fw：公営企業に係\02 様式等（２／２）\02 様式【病院・交通・休宿・駐車場】\10 【法非適】駐車場整備事業\"/>
    </mc:Choice>
  </mc:AlternateContent>
  <workbookProtection workbookAlgorithmName="SHA-512" workbookHashValue="cSdH7ynGddtvH9ntAEi58wezheu9hr58Zbau04PzwPw+ondUjgvD1wqfNDp2sJmeYB54yTv4C80rhnqyBYv0lg==" workbookSaltValue="cfnCXNbVIfu2sr8x0gg+5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BZ76" i="4"/>
  <c r="MA51" i="4"/>
  <c r="MA30" i="4"/>
  <c r="C11" i="5"/>
  <c r="D11" i="5"/>
  <c r="E11" i="5"/>
  <c r="B11" i="5"/>
  <c r="BK76" i="4" l="1"/>
  <c r="LT76" i="4"/>
  <c r="GQ51" i="4"/>
  <c r="LH30" i="4"/>
  <c r="BZ51" i="4"/>
  <c r="BZ30" i="4"/>
  <c r="LH51" i="4"/>
  <c r="IE76" i="4"/>
  <c r="GQ30" i="4"/>
  <c r="HP76" i="4"/>
  <c r="FX30" i="4"/>
  <c r="BG30" i="4"/>
  <c r="AV76" i="4"/>
  <c r="KO51" i="4"/>
  <c r="FX51" i="4"/>
  <c r="KO30" i="4"/>
  <c r="BG51" i="4"/>
  <c r="LE76" i="4"/>
  <c r="FE51" i="4"/>
  <c r="HA76" i="4"/>
  <c r="AN30" i="4"/>
  <c r="JV51" i="4"/>
  <c r="KP76" i="4"/>
  <c r="JV30" i="4"/>
  <c r="AG76" i="4"/>
  <c r="AN51" i="4"/>
  <c r="FE30" i="4"/>
  <c r="KA76" i="4"/>
  <c r="GL76" i="4"/>
  <c r="U51" i="4"/>
  <c r="EL30" i="4"/>
  <c r="R76" i="4"/>
  <c r="JC51" i="4"/>
  <c r="JC30" i="4"/>
  <c r="U30" i="4"/>
  <c r="EL51" i="4"/>
</calcChain>
</file>

<file path=xl/sharedStrings.xml><?xml version="1.0" encoding="utf-8"?>
<sst xmlns="http://schemas.openxmlformats.org/spreadsheetml/2006/main" count="306" uniqueCount="130">
  <si>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</si>
  <si>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</si>
  <si>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</si>
  <si>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</si>
  <si>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</si>
  <si>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</si>
  <si>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</si>
  <si>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</si>
  <si>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</si>
  <si>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</si>
  <si>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</si>
  <si>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</si>
  <si>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</si>
  <si>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</si>
  <si>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</si>
  <si>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</si>
  <si>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</si>
  <si>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</si>
  <si>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</si>
  <si>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</si>
  <si>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</si>
  <si>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</si>
  <si>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</si>
  <si>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</si>
  <si>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</si>
  <si>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</si>
  <si>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</si>
  <si>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</si>
  <si>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</si>
  <si>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</si>
  <si>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</si>
  <si>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</si>
  <si>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</si>
  <si>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</si>
  <si>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</si>
  <si>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</si>
  <si>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</si>
  <si>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</si>
  <si>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</si>
  <si>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</si>
  <si>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</si>
  <si>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</si>
  <si>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</si>
  <si>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</si>
  <si>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</si>
  <si>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</si>
  <si>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</si>
  <si>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</si>
  <si>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</si>
  <si>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</si>
  <si>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</si>
  <si>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</si>
  <si>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</si>
  <si>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</si>
  <si>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</si>
  <si>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</si>
  <si>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</si>
  <si>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</si>
  <si>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</si>
  <si>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</si>
  <si>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</si>
  <si>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</si>
  <si>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</si>
  <si>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</si>
  <si>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</si>
  <si>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</si>
  <si>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</si>
  <si>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</si>
  <si>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</si>
  <si>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</si>
  <si>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</si>
  <si>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</si>
  <si>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</si>
  <si>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</si>
  <si>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</si>
  <si>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</si>
  <si>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</si>
  <si>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</si>
  <si>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</si>
  <si>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</si>
  <si>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</si>
  <si>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</si>
  <si>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</si>
  <si>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</si>
  <si>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</si>
  <si>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</si>
  <si>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</si>
  <si>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</si>
  <si>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</si>
  <si>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</si>
  <si>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</si>
  <si>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</si>
  <si>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</si>
  <si>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</si>
  <si>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</si>
  <si>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</si>
  <si>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</si>
  <si>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</si>
  <si>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</si>
  <si>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</si>
  <si>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</si>
  <si>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</si>
  <si>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</si>
  <si>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</si>
  <si>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</si>
  <si>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</si>
  <si>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</si>
  <si>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</si>
  <si>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</si>
  <si>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岩国駅東口自動二輪車等駐車場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</si>
  <si>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</si>
  <si>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</si>
  <si>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</si>
  <si>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</si>
  <si>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</si>
  <si>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</si>
  <si>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</si>
  <si>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</si>
  <si>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</si>
  <si>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</si>
  <si>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</si>
  <si>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</si>
  <si>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</si>
  <si>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</si>
  <si>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</si>
  <si>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</si>
  <si>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収益的収支比率、売上高ＧＯＰ比率ともに全国平均及び類似施設平均を上回り、高い収益性を示す。
　一方、ＥＢＩＴＤＡが全国平均及び類似施設平均を下回っているが、施設の規模が小さいことが主な要因と考えられる。</t>
    <rPh sb="96" eb="97">
      <t>カンガ</t>
    </rPh>
    <phoneticPr fontId="5"/>
  </si>
  <si>
    <t>　新しい施設のため、今のところ問題はない。</t>
    <phoneticPr fontId="5"/>
  </si>
  <si>
    <t>　稼働率は、全国平均及び類似施設平均を下回っている。
　一定の空きがある状況であり、稼働率向上に向けた取組みを検討する必要がある。</t>
    <phoneticPr fontId="5"/>
  </si>
  <si>
    <t>　新しい施設のため、今のところ資産としての問題はない。
　稼働率向上に向けた取組みを検討する必要がある。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</si>
</sst>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2280</c:v>
                </c:pt>
                <c:pt idx="4">
                  <c:v>1036.4000000000001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0-40C6-91C7-4D2C1CBF0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0-40C6-91C7-4D2C1CBF0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8-4585-9154-4754D607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8-4585-9154-4754D607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54B-4B3C-80D1-76D406E7A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B-4B3C-80D1-76D406E7A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3B3-48BC-8706-491DA231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3-48BC-8706-491DA231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F-43D2-8D23-C0B6EEC6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F-43D2-8D23-C0B6EEC6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3-49B3-96E8-B595C2A3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3-49B3-96E8-B595C2A3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44.4</c:v>
                </c:pt>
                <c:pt idx="3">
                  <c:v>41.7</c:v>
                </c:pt>
                <c:pt idx="4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6-4EC8-A2E7-B1959F75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6-4EC8-A2E7-B1959F75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100</c:v>
                </c:pt>
                <c:pt idx="3">
                  <c:v>95.6</c:v>
                </c:pt>
                <c:pt idx="4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D-4A52-B8DC-3CDD2225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D-4A52-B8DC-3CDD2225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49</c:v>
                </c:pt>
                <c:pt idx="3">
                  <c:v>109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F-4B95-B37F-76643346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F-4B95-B37F-76643346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3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山口県岩国市　岩国駅東口自動二輪車等駐車場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196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116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36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 t="str">
        <f>データ!Z7</f>
        <v>-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0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2280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1036.4000000000001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 t="str">
        <f>データ!AK7</f>
        <v>-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 t="str">
        <f>データ!DL7</f>
        <v>-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44.4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41.7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47.2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 t="str">
        <f>データ!AE7</f>
        <v>-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 t="str">
        <f>データ!AP7</f>
        <v>-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 t="str">
        <f>データ!DQ7</f>
        <v>-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 t="str">
        <f>データ!AV7</f>
        <v>-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 t="str">
        <f>データ!BG7</f>
        <v>-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100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95.6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90.4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 t="str">
        <f>データ!BR7</f>
        <v>-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109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103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 t="str">
        <f>データ!BA7</f>
        <v>-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 t="str">
        <f>データ!BL7</f>
        <v>-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 t="str">
        <f>データ!BW7</f>
        <v>-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10932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 t="str">
        <f>データ!DA7</f>
        <v>-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 t="str">
        <f>データ!DF7</f>
        <v>-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eSRWRKyJiAub/cbYqEPq5VMBSIo/N2xIRArfp2rTuWdxbwb2+k63x2Z/eSHAvzuM5Xl43KLYJR07bg6RTFr5g==" saltValue="Wd68X42CPSRDePqfRxPK7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100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101</v>
      </c>
      <c r="BR5" s="47" t="s">
        <v>90</v>
      </c>
      <c r="BS5" s="47" t="s">
        <v>102</v>
      </c>
      <c r="BT5" s="47" t="s">
        <v>100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101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103</v>
      </c>
      <c r="B6" s="48">
        <f>B8</f>
        <v>2021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山口県岩国市</v>
      </c>
      <c r="I6" s="48" t="str">
        <f t="shared" si="1"/>
        <v>岩国駅東口自動二輪車等駐車場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</v>
      </c>
      <c r="S6" s="50" t="str">
        <f t="shared" si="1"/>
        <v>駅</v>
      </c>
      <c r="T6" s="50" t="str">
        <f t="shared" si="1"/>
        <v>無</v>
      </c>
      <c r="U6" s="51">
        <f t="shared" si="1"/>
        <v>196</v>
      </c>
      <c r="V6" s="51">
        <f t="shared" si="1"/>
        <v>36</v>
      </c>
      <c r="W6" s="51">
        <f t="shared" si="1"/>
        <v>0</v>
      </c>
      <c r="X6" s="50" t="str">
        <f t="shared" si="1"/>
        <v>利用料金制</v>
      </c>
      <c r="Y6" s="52" t="e">
        <f>IF(Y8="-",NA(),Y8)</f>
        <v>#N/A</v>
      </c>
      <c r="Z6" s="52" t="e">
        <f t="shared" ref="Z6:AH6" si="2">IF(Z8="-",NA(),Z8)</f>
        <v>#N/A</v>
      </c>
      <c r="AA6" s="52">
        <f t="shared" si="2"/>
        <v>0</v>
      </c>
      <c r="AB6" s="52">
        <f t="shared" si="2"/>
        <v>2280</v>
      </c>
      <c r="AC6" s="52">
        <f t="shared" si="2"/>
        <v>1036.4000000000001</v>
      </c>
      <c r="AD6" s="52" t="e">
        <f t="shared" si="2"/>
        <v>#N/A</v>
      </c>
      <c r="AE6" s="52" t="e">
        <f t="shared" si="2"/>
        <v>#N/A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>
        <f t="shared" si="5"/>
        <v>100</v>
      </c>
      <c r="BI6" s="52">
        <f t="shared" si="5"/>
        <v>95.6</v>
      </c>
      <c r="BJ6" s="52">
        <f t="shared" si="5"/>
        <v>90.4</v>
      </c>
      <c r="BK6" s="52" t="e">
        <f t="shared" si="5"/>
        <v>#N/A</v>
      </c>
      <c r="BL6" s="52" t="e">
        <f t="shared" si="5"/>
        <v>#N/A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>
        <f t="shared" si="6"/>
        <v>49</v>
      </c>
      <c r="BT6" s="53">
        <f t="shared" si="6"/>
        <v>109</v>
      </c>
      <c r="BU6" s="53">
        <f t="shared" si="6"/>
        <v>103</v>
      </c>
      <c r="BV6" s="53" t="e">
        <f t="shared" si="6"/>
        <v>#N/A</v>
      </c>
      <c r="BW6" s="53" t="e">
        <f t="shared" si="6"/>
        <v>#N/A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10932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104</v>
      </c>
      <c r="CZ6" s="52" t="e">
        <f>IF(CZ8="-",NA(),CZ8)</f>
        <v>#N/A</v>
      </c>
      <c r="DA6" s="52" t="e">
        <f t="shared" ref="DA6:DI6" si="8">IF(DA8="-",NA(),DA8)</f>
        <v>#N/A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>
        <f t="shared" si="9"/>
        <v>44.4</v>
      </c>
      <c r="DN6" s="52">
        <f t="shared" si="9"/>
        <v>41.7</v>
      </c>
      <c r="DO6" s="52">
        <f t="shared" si="9"/>
        <v>47.2</v>
      </c>
      <c r="DP6" s="52" t="e">
        <f t="shared" si="9"/>
        <v>#N/A</v>
      </c>
      <c r="DQ6" s="52" t="e">
        <f t="shared" si="9"/>
        <v>#N/A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105</v>
      </c>
      <c r="B7" s="48">
        <f t="shared" ref="B7:X7" si="10">B8</f>
        <v>2021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山口県　岩国市</v>
      </c>
      <c r="I7" s="48" t="str">
        <f t="shared" si="10"/>
        <v>岩国駅東口自動二輪車等駐車場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</v>
      </c>
      <c r="S7" s="50" t="str">
        <f t="shared" si="10"/>
        <v>駅</v>
      </c>
      <c r="T7" s="50" t="str">
        <f t="shared" si="10"/>
        <v>無</v>
      </c>
      <c r="U7" s="51">
        <f t="shared" si="10"/>
        <v>196</v>
      </c>
      <c r="V7" s="51">
        <f t="shared" si="10"/>
        <v>36</v>
      </c>
      <c r="W7" s="51">
        <f t="shared" si="10"/>
        <v>0</v>
      </c>
      <c r="X7" s="50" t="str">
        <f t="shared" si="10"/>
        <v>利用料金制</v>
      </c>
      <c r="Y7" s="52" t="str">
        <f>Y8</f>
        <v>-</v>
      </c>
      <c r="Z7" s="52" t="str">
        <f t="shared" ref="Z7:AH7" si="11">Z8</f>
        <v>-</v>
      </c>
      <c r="AA7" s="52">
        <f t="shared" si="11"/>
        <v>0</v>
      </c>
      <c r="AB7" s="52">
        <f t="shared" si="11"/>
        <v>2280</v>
      </c>
      <c r="AC7" s="52">
        <f t="shared" si="11"/>
        <v>1036.4000000000001</v>
      </c>
      <c r="AD7" s="52" t="str">
        <f t="shared" si="11"/>
        <v>-</v>
      </c>
      <c r="AE7" s="52" t="str">
        <f t="shared" si="11"/>
        <v>-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>
        <f t="shared" si="14"/>
        <v>100</v>
      </c>
      <c r="BI7" s="52">
        <f t="shared" si="14"/>
        <v>95.6</v>
      </c>
      <c r="BJ7" s="52">
        <f t="shared" si="14"/>
        <v>90.4</v>
      </c>
      <c r="BK7" s="52" t="str">
        <f t="shared" si="14"/>
        <v>-</v>
      </c>
      <c r="BL7" s="52" t="str">
        <f t="shared" si="14"/>
        <v>-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>
        <f t="shared" si="15"/>
        <v>49</v>
      </c>
      <c r="BT7" s="53">
        <f t="shared" si="15"/>
        <v>109</v>
      </c>
      <c r="BU7" s="53">
        <f t="shared" si="15"/>
        <v>103</v>
      </c>
      <c r="BV7" s="53" t="str">
        <f t="shared" si="15"/>
        <v>-</v>
      </c>
      <c r="BW7" s="53" t="str">
        <f t="shared" si="15"/>
        <v>-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106</v>
      </c>
      <c r="CC7" s="52" t="s">
        <v>106</v>
      </c>
      <c r="CD7" s="52" t="s">
        <v>106</v>
      </c>
      <c r="CE7" s="52" t="s">
        <v>106</v>
      </c>
      <c r="CF7" s="52" t="s">
        <v>106</v>
      </c>
      <c r="CG7" s="52" t="s">
        <v>106</v>
      </c>
      <c r="CH7" s="52" t="s">
        <v>106</v>
      </c>
      <c r="CI7" s="52" t="s">
        <v>106</v>
      </c>
      <c r="CJ7" s="52" t="s">
        <v>106</v>
      </c>
      <c r="CK7" s="52" t="s">
        <v>107</v>
      </c>
      <c r="CL7" s="49"/>
      <c r="CM7" s="51">
        <f>CM8</f>
        <v>10932</v>
      </c>
      <c r="CN7" s="51">
        <f>CN8</f>
        <v>0</v>
      </c>
      <c r="CO7" s="52" t="s">
        <v>106</v>
      </c>
      <c r="CP7" s="52" t="s">
        <v>106</v>
      </c>
      <c r="CQ7" s="52" t="s">
        <v>106</v>
      </c>
      <c r="CR7" s="52" t="s">
        <v>106</v>
      </c>
      <c r="CS7" s="52" t="s">
        <v>106</v>
      </c>
      <c r="CT7" s="52" t="s">
        <v>106</v>
      </c>
      <c r="CU7" s="52" t="s">
        <v>106</v>
      </c>
      <c r="CV7" s="52" t="s">
        <v>106</v>
      </c>
      <c r="CW7" s="52" t="s">
        <v>106</v>
      </c>
      <c r="CX7" s="52" t="s">
        <v>104</v>
      </c>
      <c r="CY7" s="49"/>
      <c r="CZ7" s="52" t="str">
        <f>CZ8</f>
        <v>-</v>
      </c>
      <c r="DA7" s="52" t="str">
        <f t="shared" ref="DA7:DI7" si="16">DA8</f>
        <v>-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>
        <f t="shared" si="17"/>
        <v>44.4</v>
      </c>
      <c r="DN7" s="52">
        <f t="shared" si="17"/>
        <v>41.7</v>
      </c>
      <c r="DO7" s="52">
        <f t="shared" si="17"/>
        <v>47.2</v>
      </c>
      <c r="DP7" s="52" t="str">
        <f t="shared" si="17"/>
        <v>-</v>
      </c>
      <c r="DQ7" s="52" t="str">
        <f t="shared" si="17"/>
        <v>-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352080</v>
      </c>
      <c r="D8" s="55">
        <v>47</v>
      </c>
      <c r="E8" s="55">
        <v>14</v>
      </c>
      <c r="F8" s="55">
        <v>0</v>
      </c>
      <c r="G8" s="55">
        <v>5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3</v>
      </c>
      <c r="S8" s="57" t="s">
        <v>118</v>
      </c>
      <c r="T8" s="57" t="s">
        <v>119</v>
      </c>
      <c r="U8" s="58">
        <v>196</v>
      </c>
      <c r="V8" s="58">
        <v>36</v>
      </c>
      <c r="W8" s="58">
        <v>0</v>
      </c>
      <c r="X8" s="57" t="s">
        <v>120</v>
      </c>
      <c r="Y8" s="59" t="s">
        <v>112</v>
      </c>
      <c r="Z8" s="59" t="s">
        <v>112</v>
      </c>
      <c r="AA8" s="59">
        <v>0</v>
      </c>
      <c r="AB8" s="59">
        <v>2280</v>
      </c>
      <c r="AC8" s="59">
        <v>1036.4000000000001</v>
      </c>
      <c r="AD8" s="59" t="s">
        <v>112</v>
      </c>
      <c r="AE8" s="59" t="s">
        <v>112</v>
      </c>
      <c r="AF8" s="59">
        <v>754.2</v>
      </c>
      <c r="AG8" s="59">
        <v>383.4</v>
      </c>
      <c r="AH8" s="59">
        <v>338.4</v>
      </c>
      <c r="AI8" s="56">
        <v>236.1</v>
      </c>
      <c r="AJ8" s="59" t="s">
        <v>112</v>
      </c>
      <c r="AK8" s="59" t="s">
        <v>112</v>
      </c>
      <c r="AL8" s="59">
        <v>0</v>
      </c>
      <c r="AM8" s="59">
        <v>0</v>
      </c>
      <c r="AN8" s="59">
        <v>0</v>
      </c>
      <c r="AO8" s="59" t="s">
        <v>112</v>
      </c>
      <c r="AP8" s="59" t="s">
        <v>112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 t="s">
        <v>112</v>
      </c>
      <c r="AV8" s="60" t="s">
        <v>112</v>
      </c>
      <c r="AW8" s="60">
        <v>0</v>
      </c>
      <c r="AX8" s="60">
        <v>0</v>
      </c>
      <c r="AY8" s="60">
        <v>0</v>
      </c>
      <c r="AZ8" s="60" t="s">
        <v>112</v>
      </c>
      <c r="BA8" s="60" t="s">
        <v>112</v>
      </c>
      <c r="BB8" s="60">
        <v>15</v>
      </c>
      <c r="BC8" s="60">
        <v>407</v>
      </c>
      <c r="BD8" s="60">
        <v>166</v>
      </c>
      <c r="BE8" s="60">
        <v>3111</v>
      </c>
      <c r="BF8" s="59" t="s">
        <v>112</v>
      </c>
      <c r="BG8" s="59" t="s">
        <v>112</v>
      </c>
      <c r="BH8" s="59">
        <v>100</v>
      </c>
      <c r="BI8" s="59">
        <v>95.6</v>
      </c>
      <c r="BJ8" s="59">
        <v>90.4</v>
      </c>
      <c r="BK8" s="59" t="s">
        <v>112</v>
      </c>
      <c r="BL8" s="59" t="s">
        <v>112</v>
      </c>
      <c r="BM8" s="59">
        <v>33.6</v>
      </c>
      <c r="BN8" s="59">
        <v>-122.5</v>
      </c>
      <c r="BO8" s="59">
        <v>8.5</v>
      </c>
      <c r="BP8" s="56">
        <v>0.8</v>
      </c>
      <c r="BQ8" s="60" t="s">
        <v>112</v>
      </c>
      <c r="BR8" s="60" t="s">
        <v>112</v>
      </c>
      <c r="BS8" s="60">
        <v>49</v>
      </c>
      <c r="BT8" s="61">
        <v>109</v>
      </c>
      <c r="BU8" s="61">
        <v>103</v>
      </c>
      <c r="BV8" s="60" t="s">
        <v>112</v>
      </c>
      <c r="BW8" s="60" t="s">
        <v>112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10932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 t="s">
        <v>112</v>
      </c>
      <c r="DA8" s="59" t="s">
        <v>112</v>
      </c>
      <c r="DB8" s="59">
        <v>0</v>
      </c>
      <c r="DC8" s="59">
        <v>0</v>
      </c>
      <c r="DD8" s="59">
        <v>0</v>
      </c>
      <c r="DE8" s="59" t="s">
        <v>112</v>
      </c>
      <c r="DF8" s="59" t="s">
        <v>112</v>
      </c>
      <c r="DG8" s="59">
        <v>54.4</v>
      </c>
      <c r="DH8" s="59">
        <v>70.3</v>
      </c>
      <c r="DI8" s="59">
        <v>70</v>
      </c>
      <c r="DJ8" s="56">
        <v>99.8</v>
      </c>
      <c r="DK8" s="59" t="s">
        <v>112</v>
      </c>
      <c r="DL8" s="59" t="s">
        <v>112</v>
      </c>
      <c r="DM8" s="59">
        <v>44.4</v>
      </c>
      <c r="DN8" s="59">
        <v>41.7</v>
      </c>
      <c r="DO8" s="59">
        <v>47.2</v>
      </c>
      <c r="DP8" s="59" t="s">
        <v>112</v>
      </c>
      <c r="DQ8" s="59" t="s">
        <v>112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dcterms:created xsi:type="dcterms:W3CDTF">2022-12-09T03:30:44Z</dcterms:created>
  <dcterms:modified xsi:type="dcterms:W3CDTF">2023-01-12T07:47:53Z</dcterms:modified>
  <cp:category/>
</cp:coreProperties>
</file>