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wkfsv01\USERS\Redirect\2212\デスクトップ\20230112Fw：Fw：Fw：公営企業に係\02 様式等（２／２）\02 様式【病院・交通・休宿・駐車場】\10 【法非適】駐車場整備事業\"/>
    </mc:Choice>
  </mc:AlternateContent>
  <workbookProtection workbookAlgorithmName="SHA-512" workbookHashValue="WtwxV5OTB0jdtHlkPhry2Fq43YTwy5QD9iIq24CRDCClX5f5ppl8ioOCBCL2639ito4KHPpwU2cAjQVTG6pIeg==" workbookSaltValue="GYIQS5UPxkI4PZWRLRpeH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MA30" i="4"/>
  <c r="IT76" i="4"/>
  <c r="CS51" i="4"/>
  <c r="HJ30" i="4"/>
  <c r="BZ76" i="4"/>
  <c r="HJ51" i="4"/>
  <c r="CS30" i="4"/>
  <c r="MA51" i="4"/>
  <c r="C11" i="5"/>
  <c r="D11" i="5"/>
  <c r="E11" i="5"/>
  <c r="B11" i="5"/>
  <c r="LT76" i="4" l="1"/>
  <c r="GQ51" i="4"/>
  <c r="LH30" i="4"/>
  <c r="IE76" i="4"/>
  <c r="BZ51" i="4"/>
  <c r="GQ30" i="4"/>
  <c r="BZ30" i="4"/>
  <c r="BK76" i="4"/>
  <c r="LH51" i="4"/>
  <c r="HA76" i="4"/>
  <c r="AN51" i="4"/>
  <c r="AN30" i="4"/>
  <c r="KP76" i="4"/>
  <c r="AG76" i="4"/>
  <c r="JV51" i="4"/>
  <c r="FE51" i="4"/>
  <c r="JV30" i="4"/>
  <c r="FE30" i="4"/>
  <c r="FX30" i="4"/>
  <c r="AV76" i="4"/>
  <c r="KO51" i="4"/>
  <c r="FX51" i="4"/>
  <c r="HP76" i="4"/>
  <c r="BG51" i="4"/>
  <c r="BG30" i="4"/>
  <c r="LE76" i="4"/>
  <c r="KO30" i="4"/>
  <c r="R76" i="4"/>
  <c r="JC51" i="4"/>
  <c r="JC30" i="4"/>
  <c r="GL76" i="4"/>
  <c r="U51" i="4"/>
  <c r="EL30" i="4"/>
  <c r="U30" i="4"/>
  <c r="KA76" i="4"/>
  <c r="EL51" i="4"/>
</calcChain>
</file>

<file path=xl/sharedStrings.xml><?xml version="1.0" encoding="utf-8"?>
<sst xmlns="http://schemas.openxmlformats.org/spreadsheetml/2006/main" count="278" uniqueCount="145">
  <si>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</si>
  <si>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</si>
  <si>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</si>
  <si>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</si>
  <si>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</si>
  <si>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</si>
  <si>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</si>
  <si>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</si>
  <si>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</si>
  <si>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</si>
  <si>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</si>
  <si>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</si>
  <si>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</si>
  <si>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</si>
  <si>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</si>
  <si>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</si>
  <si>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</si>
  <si>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</si>
  <si>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</si>
  <si>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</si>
  <si>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</si>
  <si>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</si>
  <si>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</si>
  <si>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</si>
  <si>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</si>
  <si>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</si>
  <si>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</si>
  <si>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</si>
  <si>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</si>
  <si>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</si>
  <si>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</si>
  <si>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</si>
  <si>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</si>
  <si>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</si>
  <si>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</si>
  <si>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</si>
  <si>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</si>
  <si>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</si>
  <si>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</si>
  <si>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</si>
  <si>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</si>
  <si>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</si>
  <si>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</si>
  <si>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</si>
  <si>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</si>
  <si>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</si>
  <si>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</si>
  <si>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</si>
  <si>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</si>
  <si>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</si>
  <si>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</si>
  <si>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</si>
  <si>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</si>
  <si>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</si>
  <si>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</si>
  <si>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</si>
  <si>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</si>
  <si>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</si>
  <si>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</si>
  <si>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</si>
  <si>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</si>
  <si>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</si>
  <si>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</si>
  <si>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</si>
  <si>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</si>
  <si>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</si>
  <si>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</si>
  <si>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</si>
  <si>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</si>
  <si>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</si>
  <si>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</si>
  <si>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</si>
  <si>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</si>
  <si>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</si>
  <si>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</si>
  <si>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</si>
  <si>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</si>
  <si>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</si>
  <si>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</si>
  <si>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</si>
  <si>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</si>
  <si>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</si>
  <si>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</si>
  <si>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</si>
  <si>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</si>
  <si>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</si>
  <si>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</si>
  <si>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</si>
  <si>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</si>
  <si>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</si>
  <si>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</si>
  <si>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</si>
  <si>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</si>
  <si>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</si>
  <si>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</si>
  <si>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</si>
  <si>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</si>
  <si>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</si>
  <si>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</si>
  <si>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</si>
  <si>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</si>
  <si>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</si>
  <si>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</si>
  <si>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</si>
  <si>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</si>
  <si>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</si>
  <si>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</si>
  <si>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</si>
  <si>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</si>
  <si>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</si>
  <si>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</si>
  <si>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</si>
  <si>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当該値(N)</t>
    <phoneticPr fontId="5"/>
  </si>
  <si>
    <t>当該値(N-4)</t>
    <phoneticPr fontId="5"/>
  </si>
  <si>
    <t>当該値(N-4)</t>
    <phoneticPr fontId="5"/>
  </si>
  <si>
    <t>当該値(N-3)</t>
    <phoneticPr fontId="5"/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</si>
  <si>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</si>
  <si>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</si>
  <si>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</si>
  <si>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</si>
  <si>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</si>
  <si>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</si>
  <si>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</si>
  <si>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</si>
  <si>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山口県　岩国市</t>
  </si>
  <si>
    <t>由宇駅前駐車場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</si>
  <si>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</si>
  <si>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</si>
  <si>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</si>
  <si>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</si>
  <si>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</si>
  <si>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</si>
  <si>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</si>
  <si>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</si>
  <si>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</si>
  <si>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</si>
  <si>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</si>
  <si>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</si>
  <si>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</si>
  <si>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</si>
  <si>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</si>
  <si>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建設後30年が経過している。
　平成28年度に施設の全面改修を行ったが、今後も適切な維持管理を続けていく必要がある。</t>
    <phoneticPr fontId="5"/>
  </si>
  <si>
    <t>　稼働率は、全国平均及び類似施設平均を下回っている。周辺の民間駐車場等の動向も踏まえ、利用増進に向けた対策を検討していく必要がある。</t>
    <phoneticPr fontId="5"/>
  </si>
  <si>
    <t>　ＥＢＩＴＤＡと収益的収支比率は高くないものの、売上高ＧＯＰ比率が全国平均及び類似施設平均を大きく上回っており、高い収益性を示す。
　施設の規模や利用実態を考慮すると、おおむね良好といえる。</t>
    <rPh sb="8" eb="11">
      <t>シュウエキテキ</t>
    </rPh>
    <rPh sb="11" eb="13">
      <t>シュウシ</t>
    </rPh>
    <rPh sb="13" eb="15">
      <t>ヒリツ</t>
    </rPh>
    <rPh sb="16" eb="17">
      <t>タカ</t>
    </rPh>
    <phoneticPr fontId="5"/>
  </si>
  <si>
    <t>　本施設は、おおむね安定的な経営を維持している。
　一方で、継続的な収益性の確保のため、稼働率を向上させるための検討が必要である。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</si>
</sst>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538.4</c:v>
                </c:pt>
                <c:pt idx="1">
                  <c:v>341.3</c:v>
                </c:pt>
                <c:pt idx="2">
                  <c:v>430</c:v>
                </c:pt>
                <c:pt idx="3">
                  <c:v>199.8</c:v>
                </c:pt>
                <c:pt idx="4">
                  <c:v>192.5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2-4C9F-AE8D-224897B21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D2-4C9F-AE8D-224897B21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8-47D5-A6AE-08722CC37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8-47D5-A6AE-08722CC37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23B-4F42-8910-ABDD1E350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3B-4F42-8910-ABDD1E350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A19-4BC1-8668-E862ED54F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9-4BC1-8668-E862ED54F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D-4E79-A84A-19ED11410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4D-4E79-A84A-19ED11410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B-4C5F-857E-EA056BAE8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B-4C5F-857E-EA056BAE8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47.4</c:v>
                </c:pt>
                <c:pt idx="1">
                  <c:v>52.6</c:v>
                </c:pt>
                <c:pt idx="2">
                  <c:v>73.7</c:v>
                </c:pt>
                <c:pt idx="3">
                  <c:v>63.2</c:v>
                </c:pt>
                <c:pt idx="4">
                  <c:v>57.9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1-4EB9-87E0-60586DF1F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91-4EB9-87E0-60586DF1F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80.5</c:v>
                </c:pt>
                <c:pt idx="1">
                  <c:v>70</c:v>
                </c:pt>
                <c:pt idx="2">
                  <c:v>76.7</c:v>
                </c:pt>
                <c:pt idx="3">
                  <c:v>95.2</c:v>
                </c:pt>
                <c:pt idx="4">
                  <c:v>47.7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4-454A-8D4C-B26073220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E4-454A-8D4C-B26073220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813</c:v>
                </c:pt>
                <c:pt idx="1">
                  <c:v>678</c:v>
                </c:pt>
                <c:pt idx="2">
                  <c:v>967</c:v>
                </c:pt>
                <c:pt idx="3">
                  <c:v>466</c:v>
                </c:pt>
                <c:pt idx="4">
                  <c:v>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C-4A6A-A690-DBA97A41A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5C-4A6A-A690-DBA97A41A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U48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山口県岩国市　由宇駅前駐車場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640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132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30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19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100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143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538.4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341.3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430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199.8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192.5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47.4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52.6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73.7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63.2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57.9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471.5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384.2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754.2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383.4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338.4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6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3.8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2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10.199999999999999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5.0999999999999996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274.8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279.89999999999998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295.5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224.4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251.9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141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142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80.5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70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76.7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95.2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47.7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813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678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967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466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418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21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17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15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407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166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38.299999999999997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30.4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33.6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-122.5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8.5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7814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8183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7940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2576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4153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144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25603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58.4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83.1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54.4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70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+gOnGNtST5A6z6FvqC4hBa9/iFqGn5xKf37SmKFduiTFoPEvBnwwLIY6anVzppoDlcAedRI62MpaYckDi8Dxug==" saltValue="K75YKlfSXAj9u6WFHfwB6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101</v>
      </c>
      <c r="AK5" s="47" t="s">
        <v>91</v>
      </c>
      <c r="AL5" s="47" t="s">
        <v>102</v>
      </c>
      <c r="AM5" s="47" t="s">
        <v>93</v>
      </c>
      <c r="AN5" s="47" t="s">
        <v>103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101</v>
      </c>
      <c r="AV5" s="47" t="s">
        <v>104</v>
      </c>
      <c r="AW5" s="47" t="s">
        <v>105</v>
      </c>
      <c r="AX5" s="47" t="s">
        <v>106</v>
      </c>
      <c r="AY5" s="47" t="s">
        <v>107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108</v>
      </c>
      <c r="BH5" s="47" t="s">
        <v>109</v>
      </c>
      <c r="BI5" s="47" t="s">
        <v>110</v>
      </c>
      <c r="BJ5" s="47" t="s">
        <v>107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111</v>
      </c>
      <c r="BR5" s="47" t="s">
        <v>91</v>
      </c>
      <c r="BS5" s="47" t="s">
        <v>102</v>
      </c>
      <c r="BT5" s="47" t="s">
        <v>93</v>
      </c>
      <c r="BU5" s="47" t="s">
        <v>112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113</v>
      </c>
      <c r="CC5" s="47" t="s">
        <v>91</v>
      </c>
      <c r="CD5" s="47" t="s">
        <v>109</v>
      </c>
      <c r="CE5" s="47" t="s">
        <v>106</v>
      </c>
      <c r="CF5" s="47" t="s">
        <v>103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114</v>
      </c>
      <c r="CP5" s="47" t="s">
        <v>115</v>
      </c>
      <c r="CQ5" s="47" t="s">
        <v>92</v>
      </c>
      <c r="CR5" s="47" t="s">
        <v>110</v>
      </c>
      <c r="CS5" s="47" t="s">
        <v>107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116</v>
      </c>
      <c r="DA5" s="47" t="s">
        <v>117</v>
      </c>
      <c r="DB5" s="47" t="s">
        <v>109</v>
      </c>
      <c r="DC5" s="47" t="s">
        <v>118</v>
      </c>
      <c r="DD5" s="47" t="s">
        <v>103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91</v>
      </c>
      <c r="DM5" s="47" t="s">
        <v>119</v>
      </c>
      <c r="DN5" s="47" t="s">
        <v>110</v>
      </c>
      <c r="DO5" s="47" t="s">
        <v>107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120</v>
      </c>
      <c r="B6" s="48">
        <f>B8</f>
        <v>2021</v>
      </c>
      <c r="C6" s="48">
        <f t="shared" ref="C6:X6" si="1">C8</f>
        <v>352080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3</v>
      </c>
      <c r="H6" s="48" t="str">
        <f>SUBSTITUTE(H8,"　","")</f>
        <v>山口県岩国市</v>
      </c>
      <c r="I6" s="48" t="str">
        <f t="shared" si="1"/>
        <v>由宇駅前駐車場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30</v>
      </c>
      <c r="S6" s="50" t="str">
        <f t="shared" si="1"/>
        <v>駅</v>
      </c>
      <c r="T6" s="50" t="str">
        <f t="shared" si="1"/>
        <v>無</v>
      </c>
      <c r="U6" s="51">
        <f t="shared" si="1"/>
        <v>640</v>
      </c>
      <c r="V6" s="51">
        <f t="shared" si="1"/>
        <v>19</v>
      </c>
      <c r="W6" s="51">
        <f t="shared" si="1"/>
        <v>100</v>
      </c>
      <c r="X6" s="50" t="str">
        <f t="shared" si="1"/>
        <v>無</v>
      </c>
      <c r="Y6" s="52">
        <f>IF(Y8="-",NA(),Y8)</f>
        <v>538.4</v>
      </c>
      <c r="Z6" s="52">
        <f t="shared" ref="Z6:AH6" si="2">IF(Z8="-",NA(),Z8)</f>
        <v>341.3</v>
      </c>
      <c r="AA6" s="52">
        <f t="shared" si="2"/>
        <v>430</v>
      </c>
      <c r="AB6" s="52">
        <f t="shared" si="2"/>
        <v>199.8</v>
      </c>
      <c r="AC6" s="52">
        <f t="shared" si="2"/>
        <v>192.5</v>
      </c>
      <c r="AD6" s="52">
        <f t="shared" si="2"/>
        <v>471.5</v>
      </c>
      <c r="AE6" s="52">
        <f t="shared" si="2"/>
        <v>384.2</v>
      </c>
      <c r="AF6" s="52">
        <f t="shared" si="2"/>
        <v>754.2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6</v>
      </c>
      <c r="AP6" s="52">
        <f t="shared" si="3"/>
        <v>3.8</v>
      </c>
      <c r="AQ6" s="52">
        <f t="shared" si="3"/>
        <v>2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21</v>
      </c>
      <c r="BA6" s="53">
        <f t="shared" si="4"/>
        <v>17</v>
      </c>
      <c r="BB6" s="53">
        <f t="shared" si="4"/>
        <v>15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>
        <f>IF(BF8="-",NA(),BF8)</f>
        <v>80.5</v>
      </c>
      <c r="BG6" s="52">
        <f t="shared" ref="BG6:BO6" si="5">IF(BG8="-",NA(),BG8)</f>
        <v>70</v>
      </c>
      <c r="BH6" s="52">
        <f t="shared" si="5"/>
        <v>76.7</v>
      </c>
      <c r="BI6" s="52">
        <f t="shared" si="5"/>
        <v>95.2</v>
      </c>
      <c r="BJ6" s="52">
        <f t="shared" si="5"/>
        <v>47.7</v>
      </c>
      <c r="BK6" s="52">
        <f t="shared" si="5"/>
        <v>38.299999999999997</v>
      </c>
      <c r="BL6" s="52">
        <f t="shared" si="5"/>
        <v>30.4</v>
      </c>
      <c r="BM6" s="52">
        <f t="shared" si="5"/>
        <v>33.6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>
        <f>IF(BQ8="-",NA(),BQ8)</f>
        <v>813</v>
      </c>
      <c r="BR6" s="53">
        <f t="shared" ref="BR6:BZ6" si="6">IF(BR8="-",NA(),BR8)</f>
        <v>678</v>
      </c>
      <c r="BS6" s="53">
        <f t="shared" si="6"/>
        <v>967</v>
      </c>
      <c r="BT6" s="53">
        <f t="shared" si="6"/>
        <v>466</v>
      </c>
      <c r="BU6" s="53">
        <f t="shared" si="6"/>
        <v>418</v>
      </c>
      <c r="BV6" s="53">
        <f t="shared" si="6"/>
        <v>7814</v>
      </c>
      <c r="BW6" s="53">
        <f t="shared" si="6"/>
        <v>8183</v>
      </c>
      <c r="BX6" s="53">
        <f t="shared" si="6"/>
        <v>7940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121</v>
      </c>
      <c r="CM6" s="51">
        <f t="shared" ref="CM6:CN6" si="7">CM8</f>
        <v>25603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121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58.4</v>
      </c>
      <c r="DF6" s="52">
        <f t="shared" si="8"/>
        <v>83.1</v>
      </c>
      <c r="DG6" s="52">
        <f t="shared" si="8"/>
        <v>54.4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>
        <f>IF(DK8="-",NA(),DK8)</f>
        <v>47.4</v>
      </c>
      <c r="DL6" s="52">
        <f t="shared" ref="DL6:DT6" si="9">IF(DL8="-",NA(),DL8)</f>
        <v>52.6</v>
      </c>
      <c r="DM6" s="52">
        <f t="shared" si="9"/>
        <v>73.7</v>
      </c>
      <c r="DN6" s="52">
        <f t="shared" si="9"/>
        <v>63.2</v>
      </c>
      <c r="DO6" s="52">
        <f t="shared" si="9"/>
        <v>57.9</v>
      </c>
      <c r="DP6" s="52">
        <f t="shared" si="9"/>
        <v>274.8</v>
      </c>
      <c r="DQ6" s="52">
        <f t="shared" si="9"/>
        <v>279.89999999999998</v>
      </c>
      <c r="DR6" s="52">
        <f t="shared" si="9"/>
        <v>295.5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122</v>
      </c>
      <c r="B7" s="48">
        <f t="shared" ref="B7:X7" si="10">B8</f>
        <v>2021</v>
      </c>
      <c r="C7" s="48">
        <f t="shared" si="10"/>
        <v>352080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3</v>
      </c>
      <c r="H7" s="48" t="str">
        <f t="shared" si="10"/>
        <v>山口県　岩国市</v>
      </c>
      <c r="I7" s="48" t="str">
        <f t="shared" si="10"/>
        <v>由宇駅前駐車場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30</v>
      </c>
      <c r="S7" s="50" t="str">
        <f t="shared" si="10"/>
        <v>駅</v>
      </c>
      <c r="T7" s="50" t="str">
        <f t="shared" si="10"/>
        <v>無</v>
      </c>
      <c r="U7" s="51">
        <f t="shared" si="10"/>
        <v>640</v>
      </c>
      <c r="V7" s="51">
        <f t="shared" si="10"/>
        <v>19</v>
      </c>
      <c r="W7" s="51">
        <f t="shared" si="10"/>
        <v>100</v>
      </c>
      <c r="X7" s="50" t="str">
        <f t="shared" si="10"/>
        <v>無</v>
      </c>
      <c r="Y7" s="52">
        <f>Y8</f>
        <v>538.4</v>
      </c>
      <c r="Z7" s="52">
        <f t="shared" ref="Z7:AH7" si="11">Z8</f>
        <v>341.3</v>
      </c>
      <c r="AA7" s="52">
        <f t="shared" si="11"/>
        <v>430</v>
      </c>
      <c r="AB7" s="52">
        <f t="shared" si="11"/>
        <v>199.8</v>
      </c>
      <c r="AC7" s="52">
        <f t="shared" si="11"/>
        <v>192.5</v>
      </c>
      <c r="AD7" s="52">
        <f t="shared" si="11"/>
        <v>471.5</v>
      </c>
      <c r="AE7" s="52">
        <f t="shared" si="11"/>
        <v>384.2</v>
      </c>
      <c r="AF7" s="52">
        <f t="shared" si="11"/>
        <v>754.2</v>
      </c>
      <c r="AG7" s="52">
        <f t="shared" si="11"/>
        <v>383.4</v>
      </c>
      <c r="AH7" s="52">
        <f t="shared" si="11"/>
        <v>338.4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6</v>
      </c>
      <c r="AP7" s="52">
        <f t="shared" si="12"/>
        <v>3.8</v>
      </c>
      <c r="AQ7" s="52">
        <f t="shared" si="12"/>
        <v>2</v>
      </c>
      <c r="AR7" s="52">
        <f t="shared" si="12"/>
        <v>10.199999999999999</v>
      </c>
      <c r="AS7" s="52">
        <f t="shared" si="12"/>
        <v>5.0999999999999996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21</v>
      </c>
      <c r="BA7" s="53">
        <f t="shared" si="13"/>
        <v>17</v>
      </c>
      <c r="BB7" s="53">
        <f t="shared" si="13"/>
        <v>15</v>
      </c>
      <c r="BC7" s="53">
        <f t="shared" si="13"/>
        <v>407</v>
      </c>
      <c r="BD7" s="53">
        <f t="shared" si="13"/>
        <v>166</v>
      </c>
      <c r="BE7" s="51"/>
      <c r="BF7" s="52">
        <f>BF8</f>
        <v>80.5</v>
      </c>
      <c r="BG7" s="52">
        <f t="shared" ref="BG7:BO7" si="14">BG8</f>
        <v>70</v>
      </c>
      <c r="BH7" s="52">
        <f t="shared" si="14"/>
        <v>76.7</v>
      </c>
      <c r="BI7" s="52">
        <f t="shared" si="14"/>
        <v>95.2</v>
      </c>
      <c r="BJ7" s="52">
        <f t="shared" si="14"/>
        <v>47.7</v>
      </c>
      <c r="BK7" s="52">
        <f t="shared" si="14"/>
        <v>38.299999999999997</v>
      </c>
      <c r="BL7" s="52">
        <f t="shared" si="14"/>
        <v>30.4</v>
      </c>
      <c r="BM7" s="52">
        <f t="shared" si="14"/>
        <v>33.6</v>
      </c>
      <c r="BN7" s="52">
        <f t="shared" si="14"/>
        <v>-122.5</v>
      </c>
      <c r="BO7" s="52">
        <f t="shared" si="14"/>
        <v>8.5</v>
      </c>
      <c r="BP7" s="49"/>
      <c r="BQ7" s="53">
        <f>BQ8</f>
        <v>813</v>
      </c>
      <c r="BR7" s="53">
        <f t="shared" ref="BR7:BZ7" si="15">BR8</f>
        <v>678</v>
      </c>
      <c r="BS7" s="53">
        <f t="shared" si="15"/>
        <v>967</v>
      </c>
      <c r="BT7" s="53">
        <f t="shared" si="15"/>
        <v>466</v>
      </c>
      <c r="BU7" s="53">
        <f t="shared" si="15"/>
        <v>418</v>
      </c>
      <c r="BV7" s="53">
        <f t="shared" si="15"/>
        <v>7814</v>
      </c>
      <c r="BW7" s="53">
        <f t="shared" si="15"/>
        <v>8183</v>
      </c>
      <c r="BX7" s="53">
        <f t="shared" si="15"/>
        <v>7940</v>
      </c>
      <c r="BY7" s="53">
        <f t="shared" si="15"/>
        <v>2576</v>
      </c>
      <c r="BZ7" s="53">
        <f t="shared" si="15"/>
        <v>4153</v>
      </c>
      <c r="CA7" s="51"/>
      <c r="CB7" s="52" t="s">
        <v>123</v>
      </c>
      <c r="CC7" s="52" t="s">
        <v>123</v>
      </c>
      <c r="CD7" s="52" t="s">
        <v>123</v>
      </c>
      <c r="CE7" s="52" t="s">
        <v>123</v>
      </c>
      <c r="CF7" s="52" t="s">
        <v>123</v>
      </c>
      <c r="CG7" s="52" t="s">
        <v>123</v>
      </c>
      <c r="CH7" s="52" t="s">
        <v>123</v>
      </c>
      <c r="CI7" s="52" t="s">
        <v>123</v>
      </c>
      <c r="CJ7" s="52" t="s">
        <v>123</v>
      </c>
      <c r="CK7" s="52" t="s">
        <v>121</v>
      </c>
      <c r="CL7" s="49"/>
      <c r="CM7" s="51">
        <f>CM8</f>
        <v>25603</v>
      </c>
      <c r="CN7" s="51">
        <f>CN8</f>
        <v>0</v>
      </c>
      <c r="CO7" s="52" t="s">
        <v>123</v>
      </c>
      <c r="CP7" s="52" t="s">
        <v>123</v>
      </c>
      <c r="CQ7" s="52" t="s">
        <v>123</v>
      </c>
      <c r="CR7" s="52" t="s">
        <v>123</v>
      </c>
      <c r="CS7" s="52" t="s">
        <v>123</v>
      </c>
      <c r="CT7" s="52" t="s">
        <v>123</v>
      </c>
      <c r="CU7" s="52" t="s">
        <v>123</v>
      </c>
      <c r="CV7" s="52" t="s">
        <v>123</v>
      </c>
      <c r="CW7" s="52" t="s">
        <v>123</v>
      </c>
      <c r="CX7" s="52" t="s">
        <v>121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58.4</v>
      </c>
      <c r="DF7" s="52">
        <f t="shared" si="16"/>
        <v>83.1</v>
      </c>
      <c r="DG7" s="52">
        <f t="shared" si="16"/>
        <v>54.4</v>
      </c>
      <c r="DH7" s="52">
        <f t="shared" si="16"/>
        <v>70.3</v>
      </c>
      <c r="DI7" s="52">
        <f t="shared" si="16"/>
        <v>70</v>
      </c>
      <c r="DJ7" s="49"/>
      <c r="DK7" s="52">
        <f>DK8</f>
        <v>47.4</v>
      </c>
      <c r="DL7" s="52">
        <f t="shared" ref="DL7:DT7" si="17">DL8</f>
        <v>52.6</v>
      </c>
      <c r="DM7" s="52">
        <f t="shared" si="17"/>
        <v>73.7</v>
      </c>
      <c r="DN7" s="52">
        <f t="shared" si="17"/>
        <v>63.2</v>
      </c>
      <c r="DO7" s="52">
        <f t="shared" si="17"/>
        <v>57.9</v>
      </c>
      <c r="DP7" s="52">
        <f t="shared" si="17"/>
        <v>274.8</v>
      </c>
      <c r="DQ7" s="52">
        <f t="shared" si="17"/>
        <v>279.89999999999998</v>
      </c>
      <c r="DR7" s="52">
        <f t="shared" si="17"/>
        <v>295.5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15">
      <c r="A8" s="37"/>
      <c r="B8" s="55">
        <v>2021</v>
      </c>
      <c r="C8" s="55">
        <v>352080</v>
      </c>
      <c r="D8" s="55">
        <v>47</v>
      </c>
      <c r="E8" s="55">
        <v>14</v>
      </c>
      <c r="F8" s="55">
        <v>0</v>
      </c>
      <c r="G8" s="55">
        <v>3</v>
      </c>
      <c r="H8" s="55" t="s">
        <v>124</v>
      </c>
      <c r="I8" s="55" t="s">
        <v>125</v>
      </c>
      <c r="J8" s="55" t="s">
        <v>126</v>
      </c>
      <c r="K8" s="55" t="s">
        <v>127</v>
      </c>
      <c r="L8" s="55" t="s">
        <v>128</v>
      </c>
      <c r="M8" s="55" t="s">
        <v>129</v>
      </c>
      <c r="N8" s="55" t="s">
        <v>130</v>
      </c>
      <c r="O8" s="56" t="s">
        <v>131</v>
      </c>
      <c r="P8" s="57" t="s">
        <v>132</v>
      </c>
      <c r="Q8" s="57" t="s">
        <v>133</v>
      </c>
      <c r="R8" s="58">
        <v>30</v>
      </c>
      <c r="S8" s="57" t="s">
        <v>134</v>
      </c>
      <c r="T8" s="57" t="s">
        <v>135</v>
      </c>
      <c r="U8" s="58">
        <v>640</v>
      </c>
      <c r="V8" s="58">
        <v>19</v>
      </c>
      <c r="W8" s="58">
        <v>100</v>
      </c>
      <c r="X8" s="57" t="s">
        <v>135</v>
      </c>
      <c r="Y8" s="59">
        <v>538.4</v>
      </c>
      <c r="Z8" s="59">
        <v>341.3</v>
      </c>
      <c r="AA8" s="59">
        <v>430</v>
      </c>
      <c r="AB8" s="59">
        <v>199.8</v>
      </c>
      <c r="AC8" s="59">
        <v>192.5</v>
      </c>
      <c r="AD8" s="59">
        <v>471.5</v>
      </c>
      <c r="AE8" s="59">
        <v>384.2</v>
      </c>
      <c r="AF8" s="59">
        <v>754.2</v>
      </c>
      <c r="AG8" s="59">
        <v>383.4</v>
      </c>
      <c r="AH8" s="59">
        <v>338.4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6</v>
      </c>
      <c r="AP8" s="59">
        <v>3.8</v>
      </c>
      <c r="AQ8" s="59">
        <v>2</v>
      </c>
      <c r="AR8" s="59">
        <v>10.199999999999999</v>
      </c>
      <c r="AS8" s="59">
        <v>5.0999999999999996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21</v>
      </c>
      <c r="BA8" s="60">
        <v>17</v>
      </c>
      <c r="BB8" s="60">
        <v>15</v>
      </c>
      <c r="BC8" s="60">
        <v>407</v>
      </c>
      <c r="BD8" s="60">
        <v>166</v>
      </c>
      <c r="BE8" s="60">
        <v>3111</v>
      </c>
      <c r="BF8" s="59">
        <v>80.5</v>
      </c>
      <c r="BG8" s="59">
        <v>70</v>
      </c>
      <c r="BH8" s="59">
        <v>76.7</v>
      </c>
      <c r="BI8" s="59">
        <v>95.2</v>
      </c>
      <c r="BJ8" s="59">
        <v>47.7</v>
      </c>
      <c r="BK8" s="59">
        <v>38.299999999999997</v>
      </c>
      <c r="BL8" s="59">
        <v>30.4</v>
      </c>
      <c r="BM8" s="59">
        <v>33.6</v>
      </c>
      <c r="BN8" s="59">
        <v>-122.5</v>
      </c>
      <c r="BO8" s="59">
        <v>8.5</v>
      </c>
      <c r="BP8" s="56">
        <v>0.8</v>
      </c>
      <c r="BQ8" s="60">
        <v>813</v>
      </c>
      <c r="BR8" s="60">
        <v>678</v>
      </c>
      <c r="BS8" s="60">
        <v>967</v>
      </c>
      <c r="BT8" s="61">
        <v>466</v>
      </c>
      <c r="BU8" s="61">
        <v>418</v>
      </c>
      <c r="BV8" s="60">
        <v>7814</v>
      </c>
      <c r="BW8" s="60">
        <v>8183</v>
      </c>
      <c r="BX8" s="60">
        <v>7940</v>
      </c>
      <c r="BY8" s="60">
        <v>2576</v>
      </c>
      <c r="BZ8" s="60">
        <v>4153</v>
      </c>
      <c r="CA8" s="58">
        <v>10906</v>
      </c>
      <c r="CB8" s="59" t="s">
        <v>128</v>
      </c>
      <c r="CC8" s="59" t="s">
        <v>128</v>
      </c>
      <c r="CD8" s="59" t="s">
        <v>128</v>
      </c>
      <c r="CE8" s="59" t="s">
        <v>128</v>
      </c>
      <c r="CF8" s="59" t="s">
        <v>128</v>
      </c>
      <c r="CG8" s="59" t="s">
        <v>128</v>
      </c>
      <c r="CH8" s="59" t="s">
        <v>128</v>
      </c>
      <c r="CI8" s="59" t="s">
        <v>128</v>
      </c>
      <c r="CJ8" s="59" t="s">
        <v>128</v>
      </c>
      <c r="CK8" s="59" t="s">
        <v>128</v>
      </c>
      <c r="CL8" s="56" t="s">
        <v>128</v>
      </c>
      <c r="CM8" s="58">
        <v>25603</v>
      </c>
      <c r="CN8" s="58">
        <v>0</v>
      </c>
      <c r="CO8" s="59" t="s">
        <v>128</v>
      </c>
      <c r="CP8" s="59" t="s">
        <v>128</v>
      </c>
      <c r="CQ8" s="59" t="s">
        <v>128</v>
      </c>
      <c r="CR8" s="59" t="s">
        <v>128</v>
      </c>
      <c r="CS8" s="59" t="s">
        <v>128</v>
      </c>
      <c r="CT8" s="59" t="s">
        <v>128</v>
      </c>
      <c r="CU8" s="59" t="s">
        <v>128</v>
      </c>
      <c r="CV8" s="59" t="s">
        <v>128</v>
      </c>
      <c r="CW8" s="59" t="s">
        <v>128</v>
      </c>
      <c r="CX8" s="59" t="s">
        <v>128</v>
      </c>
      <c r="CY8" s="56" t="s">
        <v>128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58.4</v>
      </c>
      <c r="DF8" s="59">
        <v>83.1</v>
      </c>
      <c r="DG8" s="59">
        <v>54.4</v>
      </c>
      <c r="DH8" s="59">
        <v>70.3</v>
      </c>
      <c r="DI8" s="59">
        <v>70</v>
      </c>
      <c r="DJ8" s="56">
        <v>99.8</v>
      </c>
      <c r="DK8" s="59">
        <v>47.4</v>
      </c>
      <c r="DL8" s="59">
        <v>52.6</v>
      </c>
      <c r="DM8" s="59">
        <v>73.7</v>
      </c>
      <c r="DN8" s="59">
        <v>63.2</v>
      </c>
      <c r="DO8" s="59">
        <v>57.9</v>
      </c>
      <c r="DP8" s="59">
        <v>274.8</v>
      </c>
      <c r="DQ8" s="59">
        <v>279.89999999999998</v>
      </c>
      <c r="DR8" s="59">
        <v>295.5</v>
      </c>
      <c r="DS8" s="59">
        <v>224.4</v>
      </c>
      <c r="DT8" s="59">
        <v>251.9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136</v>
      </c>
      <c r="C10" s="64" t="s">
        <v>137</v>
      </c>
      <c r="D10" s="64" t="s">
        <v>138</v>
      </c>
      <c r="E10" s="64" t="s">
        <v>139</v>
      </c>
      <c r="F10" s="64" t="s">
        <v>140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名和　伸也</cp:lastModifiedBy>
  <cp:lastPrinted>2023-01-18T06:05:36Z</cp:lastPrinted>
  <dcterms:created xsi:type="dcterms:W3CDTF">2022-12-09T03:30:42Z</dcterms:created>
  <dcterms:modified xsi:type="dcterms:W3CDTF">2023-01-18T06:05:49Z</dcterms:modified>
  <cp:category/>
</cp:coreProperties>
</file>