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iwkfsv02\PCUSR\33318\デスクトップ\20230111　【2月3日まで】　公営企業に係る経営比較分析表（令和３年度決算）の分析等について（１／２）\"/>
    </mc:Choice>
  </mc:AlternateContent>
  <xr:revisionPtr revIDLastSave="0" documentId="13_ncr:1_{DA9528C3-5C98-4560-BD40-982AA94FF05F}" xr6:coauthVersionLast="47" xr6:coauthVersionMax="47" xr10:uidLastSave="{00000000-0000-0000-0000-000000000000}"/>
  <workbookProtection workbookAlgorithmName="SHA-512" workbookHashValue="LzkYECx5AvH657RilhIUZO+Yu54IutvgnG+lwRYq8c1MAh5c+NbEeHEtje9ahhDVkT8enRUM/aPjvq9XcV/ZKg==" workbookSaltValue="7ZLqkTeSq842CFCu6IJdl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JW10" i="4" s="1"/>
  <c r="AC6" i="5"/>
  <c r="ID10" i="4" s="1"/>
  <c r="AB6" i="5"/>
  <c r="AA6" i="5"/>
  <c r="JW8" i="4" s="1"/>
  <c r="Z6" i="5"/>
  <c r="Y6" i="5"/>
  <c r="X6" i="5"/>
  <c r="W6" i="5"/>
  <c r="V6" i="5"/>
  <c r="U6" i="5"/>
  <c r="T6" i="5"/>
  <c r="S6" i="5"/>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B12" i="4"/>
  <c r="LP10" i="4"/>
  <c r="FZ10" i="4"/>
  <c r="EG10" i="4"/>
  <c r="CN10" i="4"/>
  <c r="B10" i="4"/>
  <c r="LP8" i="4"/>
  <c r="ID8" i="4"/>
  <c r="FZ8" i="4"/>
  <c r="EG8" i="4"/>
  <c r="CN8" i="4"/>
  <c r="AU8" i="4"/>
  <c r="B8" i="4"/>
  <c r="B6" i="4"/>
  <c r="MH78" i="4" l="1"/>
  <c r="HM78" i="4"/>
  <c r="FL54" i="4"/>
  <c r="FL32" i="4"/>
  <c r="BX54" i="4"/>
  <c r="BX32" i="4"/>
  <c r="CS78" i="4"/>
  <c r="MN54" i="4"/>
  <c r="MN32" i="4"/>
  <c r="IZ54" i="4"/>
  <c r="IZ32" i="4"/>
  <c r="C11" i="5"/>
  <c r="D11" i="5"/>
  <c r="E11" i="5"/>
  <c r="B11" i="5"/>
  <c r="FH78" i="4" l="1"/>
  <c r="AN78" i="4"/>
  <c r="AE54" i="4"/>
  <c r="AE32" i="4"/>
  <c r="KU54" i="4"/>
  <c r="KU32" i="4"/>
  <c r="KC78" i="4"/>
  <c r="HG54" i="4"/>
  <c r="HG32" i="4"/>
  <c r="DS54" i="4"/>
  <c r="DS32"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HV54" i="4"/>
  <c r="HV32" i="4"/>
  <c r="KV78" i="4"/>
  <c r="GA78" i="4"/>
  <c r="EH54" i="4"/>
  <c r="EH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<sst xmlns="http://schemas.openxmlformats.org/spreadsheetml/2006/main" count="327" uniqueCount="182">
  <si>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</si>
  <si>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</si>
  <si>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</si>
  <si>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</si>
  <si>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</si>
  <si>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</si>
  <si>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</si>
  <si>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</si>
  <si>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</si>
  <si>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</si>
  <si>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</si>
  <si>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</si>
  <si>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</si>
  <si>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</si>
  <si>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</si>
  <si>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</si>
  <si>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</si>
  <si>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</si>
  <si>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</si>
  <si>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</si>
  <si>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</si>
  <si>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</si>
  <si>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</si>
  <si>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</si>
  <si>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</si>
  <si>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</si>
  <si>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</si>
  <si>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</si>
  <si>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</si>
  <si>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</si>
  <si>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</si>
  <si>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</si>
  <si>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</si>
  <si>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</si>
  <si>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</si>
  <si>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</si>
  <si>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</si>
  <si>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</si>
  <si>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</si>
  <si>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</si>
  <si>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</si>
  <si>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</si>
  <si>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</si>
  <si>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</si>
  <si>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</si>
  <si>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</si>
  <si>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</si>
  <si>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</si>
  <si>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</si>
  <si>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</si>
  <si>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</si>
  <si>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</si>
  <si>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</si>
  <si>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</si>
  <si>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</si>
  <si>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</si>
  <si>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</si>
  <si>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</si>
  <si>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</si>
  <si>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</si>
  <si>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</si>
  <si>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</si>
  <si>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</si>
  <si>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</si>
  <si>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</si>
  <si>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</si>
  <si>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</si>
  <si>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</si>
  <si>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</si>
  <si>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</si>
  <si>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</si>
  <si>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</si>
  <si>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</si>
  <si>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</si>
  <si>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</si>
  <si>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</si>
  <si>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</si>
  <si>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</si>
  <si>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</si>
  <si>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</si>
  <si>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</si>
  <si>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</si>
  <si>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</si>
  <si>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</si>
  <si>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</si>
  <si>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</si>
  <si>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</si>
  <si>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</si>
  <si>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</si>
  <si>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</si>
  <si>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</si>
  <si>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</si>
  <si>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</si>
  <si>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</si>
  <si>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</si>
  <si>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</si>
  <si>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</si>
  <si>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</si>
  <si>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</si>
  <si>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</si>
  <si>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</si>
  <si>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</si>
  <si>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</si>
  <si>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</si>
  <si>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</si>
  <si>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</si>
  <si>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</si>
  <si>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</si>
  <si>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</si>
  <si>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</si>
  <si>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</si>
  <si>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</si>
  <si>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</si>
  <si>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</si>
  <si>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</si>
  <si>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</si>
  <si>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</si>
  <si>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</si>
  <si>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</si>
  <si>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</si>
  <si>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</si>
  <si>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</si>
  <si>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</si>
  <si>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</si>
  <si>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</si>
  <si>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</si>
  <si>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</si>
  <si>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</si>
  <si>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</si>
  <si>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</si>
  <si>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</si>
  <si>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</si>
  <si>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</si>
  <si>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</si>
  <si>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</si>
  <si>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</si>
  <si>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</si>
  <si>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</si>
  <si>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</si>
  <si>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</si>
  <si>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</si>
  <si>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</si>
  <si>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</si>
  <si>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</si>
  <si>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</si>
  <si>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</si>
  <si>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</si>
  <si>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</si>
  <si>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</si>
  <si>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</si>
  <si>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</si>
  <si>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</si>
  <si>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</si>
  <si>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</si>
  <si>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</si>
  <si>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</si>
  <si>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</si>
  <si>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</si>
  <si>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</si>
  <si>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</si>
  <si>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</si>
  <si>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</si>
  <si>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</si>
  <si>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岩国市立錦中央病院</t>
  </si>
  <si>
    <t>当然財務</t>
  </si>
  <si>
    <t>病院事業</t>
  </si>
  <si>
    <t>一般病院</t>
  </si>
  <si>
    <t>50床以上～100床未満</t>
  </si>
  <si>
    <t>非設置</t>
  </si>
  <si>
    <t>直営</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</si>
  <si>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</si>
  <si>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</si>
  <si>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</si>
  <si>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</si>
  <si>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</si>
  <si>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</si>
  <si>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</si>
  <si>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</si>
  <si>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医療機関の少ない岩国市北部地域において初期診療から慢性期医療までを幅広く担う地域の拠点病院である。へき地医療協力病院として、市民が等しく適切な医療が受けられるよう、へき地医療提供体制の堅持に努めることとしている。
　また、救急告示病院として救急患者への対応を行っており、過疎高齢化が進む当地域の医療体制を維持・確保するために欠かせない存在である。</t>
    <phoneticPr fontId="5"/>
  </si>
  <si>
    <t>　経常収支比率、医業収支比率共に前年度より増加している。これは入院患者数の増加による収益の増及び一般会計補助金の増加による収益の増が要因の一つと思われる。しかしながら経常収支比率は類似病院平均値を大きく下回っている。今後も適正な医師数の確保に努め、単年度の黒字化により累積欠損金の解消に努める。
　支出面については、平均値を上回っている材料費対医業収益比率の改善を図るため、同市立病院である美和病院との医薬品の共同購入を継続するとともに、ジェネリック医薬品の採用品目を増加し、経費削減に努める。</t>
    <rPh sb="1" eb="3">
      <t>ケイジョウ</t>
    </rPh>
    <rPh sb="3" eb="5">
      <t>シュウシ</t>
    </rPh>
    <rPh sb="5" eb="7">
      <t>ヒリツ</t>
    </rPh>
    <rPh sb="14" eb="15">
      <t>トモ</t>
    </rPh>
    <rPh sb="16" eb="19">
      <t>ゼンネンド</t>
    </rPh>
    <rPh sb="21" eb="23">
      <t>ゾウカ</t>
    </rPh>
    <rPh sb="31" eb="35">
      <t>ニュウインカンジャ</t>
    </rPh>
    <rPh sb="35" eb="36">
      <t>スウ</t>
    </rPh>
    <rPh sb="37" eb="39">
      <t>ゾウカ</t>
    </rPh>
    <rPh sb="46" eb="47">
      <t>オヨ</t>
    </rPh>
    <rPh sb="48" eb="52">
      <t>イッパンカイケイ</t>
    </rPh>
    <rPh sb="52" eb="55">
      <t>ホジョキン</t>
    </rPh>
    <rPh sb="56" eb="58">
      <t>ゾウカ</t>
    </rPh>
    <rPh sb="61" eb="63">
      <t>シュウエキ</t>
    </rPh>
    <rPh sb="83" eb="85">
      <t>ケイジョウ</t>
    </rPh>
    <rPh sb="85" eb="87">
      <t>シュウシ</t>
    </rPh>
    <rPh sb="87" eb="89">
      <t>ヒリツ</t>
    </rPh>
    <rPh sb="90" eb="92">
      <t>ルイジ</t>
    </rPh>
    <rPh sb="92" eb="94">
      <t>ビョウイン</t>
    </rPh>
    <phoneticPr fontId="5"/>
  </si>
  <si>
    <t>　病院施設については、築後30年以上を経過しているため、有形固定資産減価償却率が高くなっている。
　耐震性はあるため、今後は既存施設の改修工事に計画的に取り組むこととしており、平成27年度にエレベーターの改修工事、平成29年度からは病棟トイレ２箇所の改修工事を行っている。令和５年度以降に屋上の防水工事、空調設備の改修等、必要な改修を行っていく。
　器械備品減価償却率については、平均値を若干下回っており、今後も計画的な機器の更新を進める。</t>
    <rPh sb="136" eb="137">
      <t>レイ</t>
    </rPh>
    <rPh sb="137" eb="138">
      <t>ワ</t>
    </rPh>
    <rPh sb="139" eb="143">
      <t>ネンドイコウ</t>
    </rPh>
    <rPh sb="152" eb="156">
      <t>クウチョウセツビ</t>
    </rPh>
    <rPh sb="157" eb="160">
      <t>カイシュウトウ</t>
    </rPh>
    <rPh sb="175" eb="177">
      <t>キカイ</t>
    </rPh>
    <rPh sb="194" eb="196">
      <t>ジャッカン</t>
    </rPh>
    <phoneticPr fontId="5"/>
  </si>
  <si>
    <t>　当院が位置する山口県岩国市玖北地域は、人口の減少及び高齢化の進みが著しく、今後入院･外来患者数共に減少していくことが予想され、経営的に厳しい状況になると考えられる。
　そのなかで、持続可能な地域医療体制を確保するため、公立病院経営強化ガイドラインを令和５年度中に作成、限られた医療資源を玖北地域全体で効率的に活用できる体制づくりに取り組んでいく。また、令和２年度以降年間を通じて行っている訪問看護事業も令和５年度からはステーションのサテライト施設として業務を行うことになっており、これまで以上の利用者数の増加を見込んでいる。今後も地域の中核病院として、入院･外来を柱とした住民サービスを行い、訪問看護ステーションとの連携を密にし、収入の増加･確保を図り、持続可能な病院経営に努める。</t>
    <rPh sb="91" eb="95">
      <t>ジゾクカノウ</t>
    </rPh>
    <rPh sb="96" eb="98">
      <t>チイキ</t>
    </rPh>
    <rPh sb="98" eb="100">
      <t>イリョウ</t>
    </rPh>
    <rPh sb="100" eb="102">
      <t>タイセイ</t>
    </rPh>
    <rPh sb="103" eb="105">
      <t>カクホ</t>
    </rPh>
    <rPh sb="110" eb="114">
      <t>コウリツビョウイン</t>
    </rPh>
    <rPh sb="114" eb="116">
      <t>ケイエイ</t>
    </rPh>
    <rPh sb="116" eb="118">
      <t>キョウカ</t>
    </rPh>
    <rPh sb="125" eb="127">
      <t>レイワ</t>
    </rPh>
    <rPh sb="128" eb="130">
      <t>ネンド</t>
    </rPh>
    <rPh sb="130" eb="131">
      <t>チュウ</t>
    </rPh>
    <rPh sb="132" eb="134">
      <t>サクセイ</t>
    </rPh>
    <rPh sb="135" eb="136">
      <t>カギ</t>
    </rPh>
    <rPh sb="139" eb="143">
      <t>イリョウシゲン</t>
    </rPh>
    <rPh sb="144" eb="146">
      <t>クホク</t>
    </rPh>
    <rPh sb="146" eb="148">
      <t>チイキ</t>
    </rPh>
    <rPh sb="148" eb="150">
      <t>ゼンタイ</t>
    </rPh>
    <rPh sb="151" eb="154">
      <t>コウリツテキ</t>
    </rPh>
    <rPh sb="155" eb="157">
      <t>カツヨウ</t>
    </rPh>
    <rPh sb="160" eb="162">
      <t>タイセイ</t>
    </rPh>
    <rPh sb="166" eb="167">
      <t>ト</t>
    </rPh>
    <rPh sb="168" eb="169">
      <t>ク</t>
    </rPh>
    <rPh sb="177" eb="179">
      <t>レイワ</t>
    </rPh>
    <rPh sb="180" eb="182">
      <t>ネンド</t>
    </rPh>
    <rPh sb="182" eb="184">
      <t>イコウ</t>
    </rPh>
    <rPh sb="184" eb="186">
      <t>ネンカン</t>
    </rPh>
    <rPh sb="187" eb="188">
      <t>ツウ</t>
    </rPh>
    <rPh sb="190" eb="191">
      <t>オコナ</t>
    </rPh>
    <rPh sb="195" eb="201">
      <t>ホウモンカンゴジギョウ</t>
    </rPh>
    <rPh sb="202" eb="204">
      <t>レイワ</t>
    </rPh>
    <rPh sb="205" eb="207">
      <t>ネンド</t>
    </rPh>
    <rPh sb="222" eb="224">
      <t>シセツ</t>
    </rPh>
    <rPh sb="227" eb="229">
      <t>ギョウム</t>
    </rPh>
    <rPh sb="230" eb="231">
      <t>オコナ</t>
    </rPh>
    <rPh sb="245" eb="247">
      <t>イジョウ</t>
    </rPh>
    <rPh sb="248" eb="252">
      <t>リヨウシャスウ</t>
    </rPh>
    <rPh sb="253" eb="255">
      <t>ゾウカ</t>
    </rPh>
    <rPh sb="256" eb="258">
      <t>ミコ</t>
    </rPh>
    <rPh sb="263" eb="265">
      <t>コンゴ</t>
    </rPh>
    <rPh sb="266" eb="268">
      <t>チイキ</t>
    </rPh>
    <rPh sb="269" eb="271">
      <t>チュウカク</t>
    </rPh>
    <rPh sb="271" eb="273">
      <t>ビョウイン</t>
    </rPh>
    <rPh sb="277" eb="279">
      <t>ニュウイン</t>
    </rPh>
    <rPh sb="280" eb="282">
      <t>ガイライ</t>
    </rPh>
    <rPh sb="283" eb="284">
      <t>ハシラ</t>
    </rPh>
    <rPh sb="287" eb="289">
      <t>ジュウミン</t>
    </rPh>
    <rPh sb="294" eb="295">
      <t>オコナ</t>
    </rPh>
    <rPh sb="297" eb="301">
      <t>ホウモンカンゴ</t>
    </rPh>
    <rPh sb="309" eb="311">
      <t>レンケイ</t>
    </rPh>
    <rPh sb="312" eb="313">
      <t>ミツ</t>
    </rPh>
    <rPh sb="316" eb="318">
      <t>シュウニュウ</t>
    </rPh>
    <rPh sb="319" eb="321">
      <t>ゾウカ</t>
    </rPh>
    <rPh sb="322" eb="324">
      <t>カクホ</t>
    </rPh>
    <rPh sb="325" eb="326">
      <t>ハカ</t>
    </rPh>
    <rPh sb="328" eb="330">
      <t>ジゾク</t>
    </rPh>
    <rPh sb="330" eb="332">
      <t>カノウ</t>
    </rPh>
    <rPh sb="333" eb="335">
      <t>ビョウイン</t>
    </rPh>
    <rPh sb="335" eb="337">
      <t>ケイエイ</t>
    </rPh>
    <rPh sb="338" eb="33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</si>
</sst>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75.2</c:v>
                </c:pt>
                <c:pt idx="1">
                  <c:v>71.7</c:v>
                </c:pt>
                <c:pt idx="2">
                  <c:v>65.3</c:v>
                </c:pt>
                <c:pt idx="3">
                  <c:v>78.599999999999994</c:v>
                </c:pt>
                <c:pt idx="4">
                  <c:v>81.2</c:v>
                </c:pt>
              </c:numCache>
            </c:numRef>
          </c:val>
          <c:extLst>
            <c:ext xmlns:c16="http://schemas.microsoft.com/office/drawing/2014/chart" uri="{C3380CC4-5D6E-409C-BE32-E72D297353CC}">
              <c16:uniqueId val="{00000000-321A-4BC5-BF9F-1F591DB4EA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21A-4BC5-BF9F-1F591DB4EAE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13561</c:v>
                </c:pt>
                <c:pt idx="1">
                  <c:v>13953</c:v>
                </c:pt>
                <c:pt idx="2">
                  <c:v>13294</c:v>
                </c:pt>
                <c:pt idx="3">
                  <c:v>12999</c:v>
                </c:pt>
                <c:pt idx="4">
                  <c:v>12393</c:v>
                </c:pt>
              </c:numCache>
            </c:numRef>
          </c:val>
          <c:extLst>
            <c:ext xmlns:c16="http://schemas.microsoft.com/office/drawing/2014/chart" uri="{C3380CC4-5D6E-409C-BE32-E72D297353CC}">
              <c16:uniqueId val="{00000000-623F-428F-9645-BCA36815066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23F-428F-9645-BCA36815066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18635</c:v>
                </c:pt>
                <c:pt idx="1">
                  <c:v>18322</c:v>
                </c:pt>
                <c:pt idx="2">
                  <c:v>18755</c:v>
                </c:pt>
                <c:pt idx="3">
                  <c:v>19327</c:v>
                </c:pt>
                <c:pt idx="4">
                  <c:v>19529</c:v>
                </c:pt>
              </c:numCache>
            </c:numRef>
          </c:val>
          <c:extLst>
            <c:ext xmlns:c16="http://schemas.microsoft.com/office/drawing/2014/chart" uri="{C3380CC4-5D6E-409C-BE32-E72D297353CC}">
              <c16:uniqueId val="{00000000-878B-4A6F-AA68-D987AD6CF7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878B-4A6F-AA68-D987AD6CF7D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c:v>
                </c:pt>
                <c:pt idx="1">
                  <c:v>30.2</c:v>
                </c:pt>
                <c:pt idx="2">
                  <c:v>49.1</c:v>
                </c:pt>
                <c:pt idx="3">
                  <c:v>55.2</c:v>
                </c:pt>
                <c:pt idx="4">
                  <c:v>57.7</c:v>
                </c:pt>
              </c:numCache>
            </c:numRef>
          </c:val>
          <c:extLst>
            <c:ext xmlns:c16="http://schemas.microsoft.com/office/drawing/2014/chart" uri="{C3380CC4-5D6E-409C-BE32-E72D297353CC}">
              <c16:uniqueId val="{00000000-E4BD-4A85-8830-2C0BC735B30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E4BD-4A85-8830-2C0BC735B30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87.9</c:v>
                </c:pt>
                <c:pt idx="1">
                  <c:v>81.7</c:v>
                </c:pt>
                <c:pt idx="2">
                  <c:v>74.900000000000006</c:v>
                </c:pt>
                <c:pt idx="3">
                  <c:v>77.599999999999994</c:v>
                </c:pt>
                <c:pt idx="4">
                  <c:v>79.599999999999994</c:v>
                </c:pt>
              </c:numCache>
            </c:numRef>
          </c:val>
          <c:extLst>
            <c:ext xmlns:c16="http://schemas.microsoft.com/office/drawing/2014/chart" uri="{C3380CC4-5D6E-409C-BE32-E72D297353CC}">
              <c16:uniqueId val="{00000000-40EF-489E-9E8E-E95D88AACC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40EF-489E-9E8E-E95D88AACC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97.8</c:v>
                </c:pt>
                <c:pt idx="1">
                  <c:v>94.4</c:v>
                </c:pt>
                <c:pt idx="2">
                  <c:v>89.1</c:v>
                </c:pt>
                <c:pt idx="3">
                  <c:v>91.6</c:v>
                </c:pt>
                <c:pt idx="4">
                  <c:v>97.7</c:v>
                </c:pt>
              </c:numCache>
            </c:numRef>
          </c:val>
          <c:extLst>
            <c:ext xmlns:c16="http://schemas.microsoft.com/office/drawing/2014/chart" uri="{C3380CC4-5D6E-409C-BE32-E72D297353CC}">
              <c16:uniqueId val="{00000000-FA96-408F-99EE-4C61603171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A96-408F-99EE-4C61603171E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62.8</c:v>
                </c:pt>
                <c:pt idx="1">
                  <c:v>65.3</c:v>
                </c:pt>
                <c:pt idx="2">
                  <c:v>66.7</c:v>
                </c:pt>
                <c:pt idx="3">
                  <c:v>64.5</c:v>
                </c:pt>
                <c:pt idx="4">
                  <c:v>66.8</c:v>
                </c:pt>
              </c:numCache>
            </c:numRef>
          </c:val>
          <c:extLst>
            <c:ext xmlns:c16="http://schemas.microsoft.com/office/drawing/2014/chart" uri="{C3380CC4-5D6E-409C-BE32-E72D297353CC}">
              <c16:uniqueId val="{00000000-1F91-4C95-A168-EB374F0BDE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1F91-4C95-A168-EB374F0BDE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76.099999999999994</c:v>
                </c:pt>
                <c:pt idx="1">
                  <c:v>81.8</c:v>
                </c:pt>
                <c:pt idx="2">
                  <c:v>81.3</c:v>
                </c:pt>
                <c:pt idx="3">
                  <c:v>64</c:v>
                </c:pt>
                <c:pt idx="4">
                  <c:v>67.2</c:v>
                </c:pt>
              </c:numCache>
            </c:numRef>
          </c:val>
          <c:extLst>
            <c:ext xmlns:c16="http://schemas.microsoft.com/office/drawing/2014/chart" uri="{C3380CC4-5D6E-409C-BE32-E72D297353CC}">
              <c16:uniqueId val="{00000000-1322-4FEB-A3C6-3F485EE2ED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322-4FEB-A3C6-3F485EE2ED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19077017</c:v>
                </c:pt>
                <c:pt idx="1">
                  <c:v>19244517</c:v>
                </c:pt>
                <c:pt idx="2">
                  <c:v>21178472</c:v>
                </c:pt>
                <c:pt idx="3">
                  <c:v>22447925</c:v>
                </c:pt>
                <c:pt idx="4">
                  <c:v>22411434</c:v>
                </c:pt>
              </c:numCache>
            </c:numRef>
          </c:val>
          <c:extLst>
            <c:ext xmlns:c16="http://schemas.microsoft.com/office/drawing/2014/chart" uri="{C3380CC4-5D6E-409C-BE32-E72D297353CC}">
              <c16:uniqueId val="{00000000-252F-469C-B5FD-9DA3D2CAF1D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252F-469C-B5FD-9DA3D2CAF1D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33.299999999999997</c:v>
                </c:pt>
                <c:pt idx="1">
                  <c:v>32.1</c:v>
                </c:pt>
                <c:pt idx="2">
                  <c:v>32.5</c:v>
                </c:pt>
                <c:pt idx="3">
                  <c:v>29.9</c:v>
                </c:pt>
                <c:pt idx="4">
                  <c:v>28.1</c:v>
                </c:pt>
              </c:numCache>
            </c:numRef>
          </c:val>
          <c:extLst>
            <c:ext xmlns:c16="http://schemas.microsoft.com/office/drawing/2014/chart" uri="{C3380CC4-5D6E-409C-BE32-E72D297353CC}">
              <c16:uniqueId val="{00000000-9E61-4001-9179-0AD383B3C0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9E61-4001-9179-0AD383B3C0B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56.2</c:v>
                </c:pt>
                <c:pt idx="1">
                  <c:v>61.9</c:v>
                </c:pt>
                <c:pt idx="2">
                  <c:v>70.3</c:v>
                </c:pt>
                <c:pt idx="3">
                  <c:v>71</c:v>
                </c:pt>
                <c:pt idx="4">
                  <c:v>66.8</c:v>
                </c:pt>
              </c:numCache>
            </c:numRef>
          </c:val>
          <c:extLst>
            <c:ext xmlns:c16="http://schemas.microsoft.com/office/drawing/2014/chart" uri="{C3380CC4-5D6E-409C-BE32-E72D297353CC}">
              <c16:uniqueId val="{00000000-8FFF-4D0A-8394-EFC99C144DB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FFF-4D0A-8394-EFC99C144DB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P1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山口県岩国市　岩国市立錦中央病院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4">
        <f>データ!Z6</f>
        <v>53</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1" t="s">
        <v>10</v>
      </c>
      <c r="NK8" s="142"/>
      <c r="NL8" s="135" t="s">
        <v>11</v>
      </c>
      <c r="NM8" s="135"/>
      <c r="NN8" s="135"/>
      <c r="NO8" s="135"/>
      <c r="NP8" s="135"/>
      <c r="NQ8" s="135"/>
      <c r="NR8" s="135"/>
      <c r="NS8" s="135"/>
      <c r="NT8" s="135"/>
      <c r="NU8" s="135"/>
      <c r="NV8" s="135"/>
      <c r="NW8" s="136"/>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4">
        <f>データ!Q6</f>
        <v>8</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53</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3" t="s">
        <v>22</v>
      </c>
      <c r="NK10" s="134"/>
      <c r="NL10" s="128" t="s">
        <v>23</v>
      </c>
      <c r="NM10" s="128"/>
      <c r="NN10" s="128"/>
      <c r="NO10" s="128"/>
      <c r="NP10" s="128"/>
      <c r="NQ10" s="128"/>
      <c r="NR10" s="128"/>
      <c r="NS10" s="128"/>
      <c r="NT10" s="128"/>
      <c r="NU10" s="128"/>
      <c r="NV10" s="128"/>
      <c r="NW10" s="129"/>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6"/>
      <c r="NJ11" s="3"/>
      <c r="NK11" s="3"/>
      <c r="NL11" s="3"/>
      <c r="NM11" s="3"/>
      <c r="NN11" s="3"/>
      <c r="NO11" s="3"/>
      <c r="NP11" s="3"/>
      <c r="NQ11" s="3"/>
      <c r="NR11" s="3"/>
      <c r="NS11" s="3"/>
      <c r="NT11" s="3"/>
      <c r="NU11" s="3"/>
      <c r="NV11" s="3"/>
      <c r="NW11" s="3"/>
      <c r="NX11" s="3"/>
    </row>
    <row r="12" spans="1:388" ht="18.75" customHeight="1" x14ac:dyDescent="0.15">
      <c r="A12" s="2"/>
      <c r="B12" s="114">
        <f>データ!U6</f>
        <v>130340</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2974</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5" t="str">
        <f>データ!W6</f>
        <v>第１種該当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１５：１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14">
        <f>データ!AF6</f>
        <v>51</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51</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6"/>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6"/>
      <c r="NJ13" s="7"/>
      <c r="NK13" s="7"/>
      <c r="NL13" s="7"/>
      <c r="NM13" s="7"/>
      <c r="NN13" s="7"/>
      <c r="NO13" s="7"/>
      <c r="NP13" s="7"/>
      <c r="NQ13" s="7"/>
      <c r="NR13" s="7"/>
      <c r="NS13" s="7"/>
      <c r="NT13" s="7"/>
      <c r="NU13" s="7"/>
      <c r="NV13" s="7"/>
      <c r="NW13" s="7"/>
      <c r="NX13" s="7"/>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6"/>
      <c r="NJ14" s="118" t="s">
        <v>34</v>
      </c>
      <c r="NK14" s="118"/>
      <c r="NL14" s="118"/>
      <c r="NM14" s="118"/>
      <c r="NN14" s="118"/>
      <c r="NO14" s="118"/>
      <c r="NP14" s="118"/>
      <c r="NQ14" s="118"/>
      <c r="NR14" s="118"/>
      <c r="NS14" s="118"/>
      <c r="NT14" s="118"/>
      <c r="NU14" s="118"/>
      <c r="NV14" s="118"/>
      <c r="NW14" s="118"/>
      <c r="NX14" s="11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8"/>
      <c r="NK15" s="118"/>
      <c r="NL15" s="118"/>
      <c r="NM15" s="118"/>
      <c r="NN15" s="118"/>
      <c r="NO15" s="118"/>
      <c r="NP15" s="118"/>
      <c r="NQ15" s="118"/>
      <c r="NR15" s="118"/>
      <c r="NS15" s="118"/>
      <c r="NT15" s="118"/>
      <c r="NU15" s="118"/>
      <c r="NV15" s="118"/>
      <c r="NW15" s="118"/>
      <c r="NX15" s="118"/>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9" t="s">
        <v>36</v>
      </c>
      <c r="NK16" s="120"/>
      <c r="NL16" s="120"/>
      <c r="NM16" s="120"/>
      <c r="NN16" s="121"/>
      <c r="NO16" s="119" t="s">
        <v>37</v>
      </c>
      <c r="NP16" s="120"/>
      <c r="NQ16" s="120"/>
      <c r="NR16" s="120"/>
      <c r="NS16" s="121"/>
      <c r="NT16" s="119" t="s">
        <v>38</v>
      </c>
      <c r="NU16" s="120"/>
      <c r="NV16" s="120"/>
      <c r="NW16" s="120"/>
      <c r="NX16" s="121"/>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2"/>
      <c r="NK17" s="123"/>
      <c r="NL17" s="123"/>
      <c r="NM17" s="123"/>
      <c r="NN17" s="124"/>
      <c r="NO17" s="122"/>
      <c r="NP17" s="123"/>
      <c r="NQ17" s="123"/>
      <c r="NR17" s="123"/>
      <c r="NS17" s="124"/>
      <c r="NT17" s="122"/>
      <c r="NU17" s="123"/>
      <c r="NV17" s="123"/>
      <c r="NW17" s="123"/>
      <c r="NX17" s="124"/>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6" t="s">
        <v>39</v>
      </c>
      <c r="NK18" s="107"/>
      <c r="NL18" s="107"/>
      <c r="NM18" s="110" t="s">
        <v>40</v>
      </c>
      <c r="NN18" s="111"/>
      <c r="NO18" s="106" t="s">
        <v>39</v>
      </c>
      <c r="NP18" s="107"/>
      <c r="NQ18" s="107"/>
      <c r="NR18" s="110" t="s">
        <v>40</v>
      </c>
      <c r="NS18" s="111"/>
      <c r="NT18" s="106" t="s">
        <v>39</v>
      </c>
      <c r="NU18" s="107"/>
      <c r="NV18" s="107"/>
      <c r="NW18" s="110" t="s">
        <v>40</v>
      </c>
      <c r="NX18" s="111"/>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8"/>
      <c r="NK19" s="109"/>
      <c r="NL19" s="109"/>
      <c r="NM19" s="112"/>
      <c r="NN19" s="113"/>
      <c r="NO19" s="108"/>
      <c r="NP19" s="109"/>
      <c r="NQ19" s="109"/>
      <c r="NR19" s="112"/>
      <c r="NS19" s="113"/>
      <c r="NT19" s="108"/>
      <c r="NU19" s="109"/>
      <c r="NV19" s="109"/>
      <c r="NW19" s="112"/>
      <c r="NX19" s="113"/>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3" t="s">
        <v>178</v>
      </c>
      <c r="NK22" s="104"/>
      <c r="NL22" s="104"/>
      <c r="NM22" s="104"/>
      <c r="NN22" s="104"/>
      <c r="NO22" s="104"/>
      <c r="NP22" s="104"/>
      <c r="NQ22" s="104"/>
      <c r="NR22" s="104"/>
      <c r="NS22" s="104"/>
      <c r="NT22" s="104"/>
      <c r="NU22" s="104"/>
      <c r="NV22" s="104"/>
      <c r="NW22" s="104"/>
      <c r="NX22" s="105"/>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x14ac:dyDescent="0.15">
      <c r="A33" s="2"/>
      <c r="B33" s="15"/>
      <c r="D33" s="5"/>
      <c r="E33" s="5"/>
      <c r="F33" s="5"/>
      <c r="G33" s="87" t="s">
        <v>57</v>
      </c>
      <c r="H33" s="87"/>
      <c r="I33" s="87"/>
      <c r="J33" s="87"/>
      <c r="K33" s="87"/>
      <c r="L33" s="87"/>
      <c r="M33" s="87"/>
      <c r="N33" s="87"/>
      <c r="O33" s="87"/>
      <c r="P33" s="76">
        <f>データ!AI7</f>
        <v>97.8</v>
      </c>
      <c r="Q33" s="77"/>
      <c r="R33" s="77"/>
      <c r="S33" s="77"/>
      <c r="T33" s="77"/>
      <c r="U33" s="77"/>
      <c r="V33" s="77"/>
      <c r="W33" s="77"/>
      <c r="X33" s="77"/>
      <c r="Y33" s="77"/>
      <c r="Z33" s="77"/>
      <c r="AA33" s="77"/>
      <c r="AB33" s="77"/>
      <c r="AC33" s="77"/>
      <c r="AD33" s="78"/>
      <c r="AE33" s="76">
        <f>データ!AJ7</f>
        <v>94.4</v>
      </c>
      <c r="AF33" s="77"/>
      <c r="AG33" s="77"/>
      <c r="AH33" s="77"/>
      <c r="AI33" s="77"/>
      <c r="AJ33" s="77"/>
      <c r="AK33" s="77"/>
      <c r="AL33" s="77"/>
      <c r="AM33" s="77"/>
      <c r="AN33" s="77"/>
      <c r="AO33" s="77"/>
      <c r="AP33" s="77"/>
      <c r="AQ33" s="77"/>
      <c r="AR33" s="77"/>
      <c r="AS33" s="78"/>
      <c r="AT33" s="76">
        <f>データ!AK7</f>
        <v>89.1</v>
      </c>
      <c r="AU33" s="77"/>
      <c r="AV33" s="77"/>
      <c r="AW33" s="77"/>
      <c r="AX33" s="77"/>
      <c r="AY33" s="77"/>
      <c r="AZ33" s="77"/>
      <c r="BA33" s="77"/>
      <c r="BB33" s="77"/>
      <c r="BC33" s="77"/>
      <c r="BD33" s="77"/>
      <c r="BE33" s="77"/>
      <c r="BF33" s="77"/>
      <c r="BG33" s="77"/>
      <c r="BH33" s="78"/>
      <c r="BI33" s="76">
        <f>データ!AL7</f>
        <v>91.6</v>
      </c>
      <c r="BJ33" s="77"/>
      <c r="BK33" s="77"/>
      <c r="BL33" s="77"/>
      <c r="BM33" s="77"/>
      <c r="BN33" s="77"/>
      <c r="BO33" s="77"/>
      <c r="BP33" s="77"/>
      <c r="BQ33" s="77"/>
      <c r="BR33" s="77"/>
      <c r="BS33" s="77"/>
      <c r="BT33" s="77"/>
      <c r="BU33" s="77"/>
      <c r="BV33" s="77"/>
      <c r="BW33" s="78"/>
      <c r="BX33" s="76">
        <f>データ!AM7</f>
        <v>97.7</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87.9</v>
      </c>
      <c r="DE33" s="77"/>
      <c r="DF33" s="77"/>
      <c r="DG33" s="77"/>
      <c r="DH33" s="77"/>
      <c r="DI33" s="77"/>
      <c r="DJ33" s="77"/>
      <c r="DK33" s="77"/>
      <c r="DL33" s="77"/>
      <c r="DM33" s="77"/>
      <c r="DN33" s="77"/>
      <c r="DO33" s="77"/>
      <c r="DP33" s="77"/>
      <c r="DQ33" s="77"/>
      <c r="DR33" s="78"/>
      <c r="DS33" s="76">
        <f>データ!AU7</f>
        <v>81.7</v>
      </c>
      <c r="DT33" s="77"/>
      <c r="DU33" s="77"/>
      <c r="DV33" s="77"/>
      <c r="DW33" s="77"/>
      <c r="DX33" s="77"/>
      <c r="DY33" s="77"/>
      <c r="DZ33" s="77"/>
      <c r="EA33" s="77"/>
      <c r="EB33" s="77"/>
      <c r="EC33" s="77"/>
      <c r="ED33" s="77"/>
      <c r="EE33" s="77"/>
      <c r="EF33" s="77"/>
      <c r="EG33" s="78"/>
      <c r="EH33" s="76">
        <f>データ!AV7</f>
        <v>74.900000000000006</v>
      </c>
      <c r="EI33" s="77"/>
      <c r="EJ33" s="77"/>
      <c r="EK33" s="77"/>
      <c r="EL33" s="77"/>
      <c r="EM33" s="77"/>
      <c r="EN33" s="77"/>
      <c r="EO33" s="77"/>
      <c r="EP33" s="77"/>
      <c r="EQ33" s="77"/>
      <c r="ER33" s="77"/>
      <c r="ES33" s="77"/>
      <c r="ET33" s="77"/>
      <c r="EU33" s="77"/>
      <c r="EV33" s="78"/>
      <c r="EW33" s="76">
        <f>データ!AW7</f>
        <v>77.599999999999994</v>
      </c>
      <c r="EX33" s="77"/>
      <c r="EY33" s="77"/>
      <c r="EZ33" s="77"/>
      <c r="FA33" s="77"/>
      <c r="FB33" s="77"/>
      <c r="FC33" s="77"/>
      <c r="FD33" s="77"/>
      <c r="FE33" s="77"/>
      <c r="FF33" s="77"/>
      <c r="FG33" s="77"/>
      <c r="FH33" s="77"/>
      <c r="FI33" s="77"/>
      <c r="FJ33" s="77"/>
      <c r="FK33" s="78"/>
      <c r="FL33" s="76">
        <f>データ!AX7</f>
        <v>79.599999999999994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21</v>
      </c>
      <c r="GS33" s="77"/>
      <c r="GT33" s="77"/>
      <c r="GU33" s="77"/>
      <c r="GV33" s="77"/>
      <c r="GW33" s="77"/>
      <c r="GX33" s="77"/>
      <c r="GY33" s="77"/>
      <c r="GZ33" s="77"/>
      <c r="HA33" s="77"/>
      <c r="HB33" s="77"/>
      <c r="HC33" s="77"/>
      <c r="HD33" s="77"/>
      <c r="HE33" s="77"/>
      <c r="HF33" s="78"/>
      <c r="HG33" s="76">
        <f>データ!BF7</f>
        <v>30.2</v>
      </c>
      <c r="HH33" s="77"/>
      <c r="HI33" s="77"/>
      <c r="HJ33" s="77"/>
      <c r="HK33" s="77"/>
      <c r="HL33" s="77"/>
      <c r="HM33" s="77"/>
      <c r="HN33" s="77"/>
      <c r="HO33" s="77"/>
      <c r="HP33" s="77"/>
      <c r="HQ33" s="77"/>
      <c r="HR33" s="77"/>
      <c r="HS33" s="77"/>
      <c r="HT33" s="77"/>
      <c r="HU33" s="78"/>
      <c r="HV33" s="76">
        <f>データ!BG7</f>
        <v>49.1</v>
      </c>
      <c r="HW33" s="77"/>
      <c r="HX33" s="77"/>
      <c r="HY33" s="77"/>
      <c r="HZ33" s="77"/>
      <c r="IA33" s="77"/>
      <c r="IB33" s="77"/>
      <c r="IC33" s="77"/>
      <c r="ID33" s="77"/>
      <c r="IE33" s="77"/>
      <c r="IF33" s="77"/>
      <c r="IG33" s="77"/>
      <c r="IH33" s="77"/>
      <c r="II33" s="77"/>
      <c r="IJ33" s="78"/>
      <c r="IK33" s="76">
        <f>データ!BH7</f>
        <v>55.2</v>
      </c>
      <c r="IL33" s="77"/>
      <c r="IM33" s="77"/>
      <c r="IN33" s="77"/>
      <c r="IO33" s="77"/>
      <c r="IP33" s="77"/>
      <c r="IQ33" s="77"/>
      <c r="IR33" s="77"/>
      <c r="IS33" s="77"/>
      <c r="IT33" s="77"/>
      <c r="IU33" s="77"/>
      <c r="IV33" s="77"/>
      <c r="IW33" s="77"/>
      <c r="IX33" s="77"/>
      <c r="IY33" s="78"/>
      <c r="IZ33" s="76">
        <f>データ!BI7</f>
        <v>57.7</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75.2</v>
      </c>
      <c r="KG33" s="77"/>
      <c r="KH33" s="77"/>
      <c r="KI33" s="77"/>
      <c r="KJ33" s="77"/>
      <c r="KK33" s="77"/>
      <c r="KL33" s="77"/>
      <c r="KM33" s="77"/>
      <c r="KN33" s="77"/>
      <c r="KO33" s="77"/>
      <c r="KP33" s="77"/>
      <c r="KQ33" s="77"/>
      <c r="KR33" s="77"/>
      <c r="KS33" s="77"/>
      <c r="KT33" s="78"/>
      <c r="KU33" s="76">
        <f>データ!BQ7</f>
        <v>71.7</v>
      </c>
      <c r="KV33" s="77"/>
      <c r="KW33" s="77"/>
      <c r="KX33" s="77"/>
      <c r="KY33" s="77"/>
      <c r="KZ33" s="77"/>
      <c r="LA33" s="77"/>
      <c r="LB33" s="77"/>
      <c r="LC33" s="77"/>
      <c r="LD33" s="77"/>
      <c r="LE33" s="77"/>
      <c r="LF33" s="77"/>
      <c r="LG33" s="77"/>
      <c r="LH33" s="77"/>
      <c r="LI33" s="78"/>
      <c r="LJ33" s="76">
        <f>データ!BR7</f>
        <v>65.3</v>
      </c>
      <c r="LK33" s="77"/>
      <c r="LL33" s="77"/>
      <c r="LM33" s="77"/>
      <c r="LN33" s="77"/>
      <c r="LO33" s="77"/>
      <c r="LP33" s="77"/>
      <c r="LQ33" s="77"/>
      <c r="LR33" s="77"/>
      <c r="LS33" s="77"/>
      <c r="LT33" s="77"/>
      <c r="LU33" s="77"/>
      <c r="LV33" s="77"/>
      <c r="LW33" s="77"/>
      <c r="LX33" s="78"/>
      <c r="LY33" s="76">
        <f>データ!BS7</f>
        <v>78.599999999999994</v>
      </c>
      <c r="LZ33" s="77"/>
      <c r="MA33" s="77"/>
      <c r="MB33" s="77"/>
      <c r="MC33" s="77"/>
      <c r="MD33" s="77"/>
      <c r="ME33" s="77"/>
      <c r="MF33" s="77"/>
      <c r="MG33" s="77"/>
      <c r="MH33" s="77"/>
      <c r="MI33" s="77"/>
      <c r="MJ33" s="77"/>
      <c r="MK33" s="77"/>
      <c r="ML33" s="77"/>
      <c r="MM33" s="78"/>
      <c r="MN33" s="76">
        <f>データ!BT7</f>
        <v>81.2</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x14ac:dyDescent="0.15">
      <c r="A34" s="2"/>
      <c r="B34" s="15"/>
      <c r="D34" s="5"/>
      <c r="E34" s="5"/>
      <c r="F34" s="5"/>
      <c r="G34" s="87" t="s">
        <v>59</v>
      </c>
      <c r="H34" s="87"/>
      <c r="I34" s="87"/>
      <c r="J34" s="87"/>
      <c r="K34" s="87"/>
      <c r="L34" s="87"/>
      <c r="M34" s="87"/>
      <c r="N34" s="87"/>
      <c r="O34" s="87"/>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179</v>
      </c>
      <c r="NK39" s="97"/>
      <c r="NL39" s="97"/>
      <c r="NM39" s="97"/>
      <c r="NN39" s="97"/>
      <c r="NO39" s="97"/>
      <c r="NP39" s="97"/>
      <c r="NQ39" s="97"/>
      <c r="NR39" s="97"/>
      <c r="NS39" s="97"/>
      <c r="NT39" s="97"/>
      <c r="NU39" s="97"/>
      <c r="NV39" s="97"/>
      <c r="NW39" s="97"/>
      <c r="NX39" s="98"/>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180</v>
      </c>
      <c r="NK54" s="102"/>
      <c r="NL54" s="102"/>
      <c r="NM54" s="102"/>
      <c r="NN54" s="102"/>
      <c r="NO54" s="102"/>
      <c r="NP54" s="102"/>
      <c r="NQ54" s="102"/>
      <c r="NR54" s="102"/>
      <c r="NS54" s="102"/>
      <c r="NT54" s="102"/>
      <c r="NU54" s="102"/>
      <c r="NV54" s="102"/>
      <c r="NW54" s="102"/>
      <c r="NX54" s="98"/>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18635</v>
      </c>
      <c r="Q55" s="89"/>
      <c r="R55" s="89"/>
      <c r="S55" s="89"/>
      <c r="T55" s="89"/>
      <c r="U55" s="89"/>
      <c r="V55" s="89"/>
      <c r="W55" s="89"/>
      <c r="X55" s="89"/>
      <c r="Y55" s="89"/>
      <c r="Z55" s="89"/>
      <c r="AA55" s="89"/>
      <c r="AB55" s="89"/>
      <c r="AC55" s="89"/>
      <c r="AD55" s="90"/>
      <c r="AE55" s="88">
        <f>データ!CB7</f>
        <v>18322</v>
      </c>
      <c r="AF55" s="89"/>
      <c r="AG55" s="89"/>
      <c r="AH55" s="89"/>
      <c r="AI55" s="89"/>
      <c r="AJ55" s="89"/>
      <c r="AK55" s="89"/>
      <c r="AL55" s="89"/>
      <c r="AM55" s="89"/>
      <c r="AN55" s="89"/>
      <c r="AO55" s="89"/>
      <c r="AP55" s="89"/>
      <c r="AQ55" s="89"/>
      <c r="AR55" s="89"/>
      <c r="AS55" s="90"/>
      <c r="AT55" s="88">
        <f>データ!CC7</f>
        <v>18755</v>
      </c>
      <c r="AU55" s="89"/>
      <c r="AV55" s="89"/>
      <c r="AW55" s="89"/>
      <c r="AX55" s="89"/>
      <c r="AY55" s="89"/>
      <c r="AZ55" s="89"/>
      <c r="BA55" s="89"/>
      <c r="BB55" s="89"/>
      <c r="BC55" s="89"/>
      <c r="BD55" s="89"/>
      <c r="BE55" s="89"/>
      <c r="BF55" s="89"/>
      <c r="BG55" s="89"/>
      <c r="BH55" s="90"/>
      <c r="BI55" s="88">
        <f>データ!CD7</f>
        <v>19327</v>
      </c>
      <c r="BJ55" s="89"/>
      <c r="BK55" s="89"/>
      <c r="BL55" s="89"/>
      <c r="BM55" s="89"/>
      <c r="BN55" s="89"/>
      <c r="BO55" s="89"/>
      <c r="BP55" s="89"/>
      <c r="BQ55" s="89"/>
      <c r="BR55" s="89"/>
      <c r="BS55" s="89"/>
      <c r="BT55" s="89"/>
      <c r="BU55" s="89"/>
      <c r="BV55" s="89"/>
      <c r="BW55" s="90"/>
      <c r="BX55" s="88">
        <f>データ!CE7</f>
        <v>19529</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13561</v>
      </c>
      <c r="DE55" s="89"/>
      <c r="DF55" s="89"/>
      <c r="DG55" s="89"/>
      <c r="DH55" s="89"/>
      <c r="DI55" s="89"/>
      <c r="DJ55" s="89"/>
      <c r="DK55" s="89"/>
      <c r="DL55" s="89"/>
      <c r="DM55" s="89"/>
      <c r="DN55" s="89"/>
      <c r="DO55" s="89"/>
      <c r="DP55" s="89"/>
      <c r="DQ55" s="89"/>
      <c r="DR55" s="90"/>
      <c r="DS55" s="88">
        <f>データ!CM7</f>
        <v>13953</v>
      </c>
      <c r="DT55" s="89"/>
      <c r="DU55" s="89"/>
      <c r="DV55" s="89"/>
      <c r="DW55" s="89"/>
      <c r="DX55" s="89"/>
      <c r="DY55" s="89"/>
      <c r="DZ55" s="89"/>
      <c r="EA55" s="89"/>
      <c r="EB55" s="89"/>
      <c r="EC55" s="89"/>
      <c r="ED55" s="89"/>
      <c r="EE55" s="89"/>
      <c r="EF55" s="89"/>
      <c r="EG55" s="90"/>
      <c r="EH55" s="88">
        <f>データ!CN7</f>
        <v>13294</v>
      </c>
      <c r="EI55" s="89"/>
      <c r="EJ55" s="89"/>
      <c r="EK55" s="89"/>
      <c r="EL55" s="89"/>
      <c r="EM55" s="89"/>
      <c r="EN55" s="89"/>
      <c r="EO55" s="89"/>
      <c r="EP55" s="89"/>
      <c r="EQ55" s="89"/>
      <c r="ER55" s="89"/>
      <c r="ES55" s="89"/>
      <c r="ET55" s="89"/>
      <c r="EU55" s="89"/>
      <c r="EV55" s="90"/>
      <c r="EW55" s="88">
        <f>データ!CO7</f>
        <v>12999</v>
      </c>
      <c r="EX55" s="89"/>
      <c r="EY55" s="89"/>
      <c r="EZ55" s="89"/>
      <c r="FA55" s="89"/>
      <c r="FB55" s="89"/>
      <c r="FC55" s="89"/>
      <c r="FD55" s="89"/>
      <c r="FE55" s="89"/>
      <c r="FF55" s="89"/>
      <c r="FG55" s="89"/>
      <c r="FH55" s="89"/>
      <c r="FI55" s="89"/>
      <c r="FJ55" s="89"/>
      <c r="FK55" s="90"/>
      <c r="FL55" s="88">
        <f>データ!CP7</f>
        <v>12393</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56.2</v>
      </c>
      <c r="GS55" s="77"/>
      <c r="GT55" s="77"/>
      <c r="GU55" s="77"/>
      <c r="GV55" s="77"/>
      <c r="GW55" s="77"/>
      <c r="GX55" s="77"/>
      <c r="GY55" s="77"/>
      <c r="GZ55" s="77"/>
      <c r="HA55" s="77"/>
      <c r="HB55" s="77"/>
      <c r="HC55" s="77"/>
      <c r="HD55" s="77"/>
      <c r="HE55" s="77"/>
      <c r="HF55" s="78"/>
      <c r="HG55" s="76">
        <f>データ!CX7</f>
        <v>61.9</v>
      </c>
      <c r="HH55" s="77"/>
      <c r="HI55" s="77"/>
      <c r="HJ55" s="77"/>
      <c r="HK55" s="77"/>
      <c r="HL55" s="77"/>
      <c r="HM55" s="77"/>
      <c r="HN55" s="77"/>
      <c r="HO55" s="77"/>
      <c r="HP55" s="77"/>
      <c r="HQ55" s="77"/>
      <c r="HR55" s="77"/>
      <c r="HS55" s="77"/>
      <c r="HT55" s="77"/>
      <c r="HU55" s="78"/>
      <c r="HV55" s="76">
        <f>データ!CY7</f>
        <v>70.3</v>
      </c>
      <c r="HW55" s="77"/>
      <c r="HX55" s="77"/>
      <c r="HY55" s="77"/>
      <c r="HZ55" s="77"/>
      <c r="IA55" s="77"/>
      <c r="IB55" s="77"/>
      <c r="IC55" s="77"/>
      <c r="ID55" s="77"/>
      <c r="IE55" s="77"/>
      <c r="IF55" s="77"/>
      <c r="IG55" s="77"/>
      <c r="IH55" s="77"/>
      <c r="II55" s="77"/>
      <c r="IJ55" s="78"/>
      <c r="IK55" s="76">
        <f>データ!CZ7</f>
        <v>71</v>
      </c>
      <c r="IL55" s="77"/>
      <c r="IM55" s="77"/>
      <c r="IN55" s="77"/>
      <c r="IO55" s="77"/>
      <c r="IP55" s="77"/>
      <c r="IQ55" s="77"/>
      <c r="IR55" s="77"/>
      <c r="IS55" s="77"/>
      <c r="IT55" s="77"/>
      <c r="IU55" s="77"/>
      <c r="IV55" s="77"/>
      <c r="IW55" s="77"/>
      <c r="IX55" s="77"/>
      <c r="IY55" s="78"/>
      <c r="IZ55" s="76">
        <f>データ!DA7</f>
        <v>66.8</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33.299999999999997</v>
      </c>
      <c r="KG55" s="77"/>
      <c r="KH55" s="77"/>
      <c r="KI55" s="77"/>
      <c r="KJ55" s="77"/>
      <c r="KK55" s="77"/>
      <c r="KL55" s="77"/>
      <c r="KM55" s="77"/>
      <c r="KN55" s="77"/>
      <c r="KO55" s="77"/>
      <c r="KP55" s="77"/>
      <c r="KQ55" s="77"/>
      <c r="KR55" s="77"/>
      <c r="KS55" s="77"/>
      <c r="KT55" s="78"/>
      <c r="KU55" s="76">
        <f>データ!DI7</f>
        <v>32.1</v>
      </c>
      <c r="KV55" s="77"/>
      <c r="KW55" s="77"/>
      <c r="KX55" s="77"/>
      <c r="KY55" s="77"/>
      <c r="KZ55" s="77"/>
      <c r="LA55" s="77"/>
      <c r="LB55" s="77"/>
      <c r="LC55" s="77"/>
      <c r="LD55" s="77"/>
      <c r="LE55" s="77"/>
      <c r="LF55" s="77"/>
      <c r="LG55" s="77"/>
      <c r="LH55" s="77"/>
      <c r="LI55" s="78"/>
      <c r="LJ55" s="76">
        <f>データ!DJ7</f>
        <v>32.5</v>
      </c>
      <c r="LK55" s="77"/>
      <c r="LL55" s="77"/>
      <c r="LM55" s="77"/>
      <c r="LN55" s="77"/>
      <c r="LO55" s="77"/>
      <c r="LP55" s="77"/>
      <c r="LQ55" s="77"/>
      <c r="LR55" s="77"/>
      <c r="LS55" s="77"/>
      <c r="LT55" s="77"/>
      <c r="LU55" s="77"/>
      <c r="LV55" s="77"/>
      <c r="LW55" s="77"/>
      <c r="LX55" s="78"/>
      <c r="LY55" s="76">
        <f>データ!DK7</f>
        <v>29.9</v>
      </c>
      <c r="LZ55" s="77"/>
      <c r="MA55" s="77"/>
      <c r="MB55" s="77"/>
      <c r="MC55" s="77"/>
      <c r="MD55" s="77"/>
      <c r="ME55" s="77"/>
      <c r="MF55" s="77"/>
      <c r="MG55" s="77"/>
      <c r="MH55" s="77"/>
      <c r="MI55" s="77"/>
      <c r="MJ55" s="77"/>
      <c r="MK55" s="77"/>
      <c r="ML55" s="77"/>
      <c r="MM55" s="78"/>
      <c r="MN55" s="76">
        <f>データ!DL7</f>
        <v>28.1</v>
      </c>
      <c r="MO55" s="77"/>
      <c r="MP55" s="77"/>
      <c r="MQ55" s="77"/>
      <c r="MR55" s="77"/>
      <c r="MS55" s="77"/>
      <c r="MT55" s="77"/>
      <c r="MU55" s="77"/>
      <c r="MV55" s="77"/>
      <c r="MW55" s="77"/>
      <c r="MX55" s="77"/>
      <c r="MY55" s="77"/>
      <c r="MZ55" s="77"/>
      <c r="NA55" s="77"/>
      <c r="NB55" s="78"/>
      <c r="NC55" s="5"/>
      <c r="ND55" s="5"/>
      <c r="NE55" s="5"/>
      <c r="NF55" s="5"/>
      <c r="NG55" s="5"/>
      <c r="NH55" s="17"/>
      <c r="NI55" s="2"/>
      <c r="NJ55" s="96"/>
      <c r="NK55" s="102"/>
      <c r="NL55" s="102"/>
      <c r="NM55" s="102"/>
      <c r="NN55" s="102"/>
      <c r="NO55" s="102"/>
      <c r="NP55" s="102"/>
      <c r="NQ55" s="102"/>
      <c r="NR55" s="102"/>
      <c r="NS55" s="102"/>
      <c r="NT55" s="102"/>
      <c r="NU55" s="102"/>
      <c r="NV55" s="102"/>
      <c r="NW55" s="102"/>
      <c r="NX55" s="98"/>
    </row>
    <row r="56" spans="1:393" ht="13.5" customHeight="1" x14ac:dyDescent="0.15">
      <c r="A56" s="2"/>
      <c r="B56" s="15"/>
      <c r="C56" s="5"/>
      <c r="D56" s="5"/>
      <c r="E56" s="5"/>
      <c r="F56" s="5"/>
      <c r="G56" s="87" t="s">
        <v>59</v>
      </c>
      <c r="H56" s="87"/>
      <c r="I56" s="87"/>
      <c r="J56" s="87"/>
      <c r="K56" s="87"/>
      <c r="L56" s="87"/>
      <c r="M56" s="87"/>
      <c r="N56" s="87"/>
      <c r="O56" s="87"/>
      <c r="P56" s="88">
        <f>データ!CF7</f>
        <v>25249</v>
      </c>
      <c r="Q56" s="89"/>
      <c r="R56" s="89"/>
      <c r="S56" s="89"/>
      <c r="T56" s="89"/>
      <c r="U56" s="89"/>
      <c r="V56" s="89"/>
      <c r="W56" s="89"/>
      <c r="X56" s="89"/>
      <c r="Y56" s="89"/>
      <c r="Z56" s="89"/>
      <c r="AA56" s="89"/>
      <c r="AB56" s="89"/>
      <c r="AC56" s="89"/>
      <c r="AD56" s="90"/>
      <c r="AE56" s="88">
        <f>データ!CG7</f>
        <v>25711</v>
      </c>
      <c r="AF56" s="89"/>
      <c r="AG56" s="89"/>
      <c r="AH56" s="89"/>
      <c r="AI56" s="89"/>
      <c r="AJ56" s="89"/>
      <c r="AK56" s="89"/>
      <c r="AL56" s="89"/>
      <c r="AM56" s="89"/>
      <c r="AN56" s="89"/>
      <c r="AO56" s="89"/>
      <c r="AP56" s="89"/>
      <c r="AQ56" s="89"/>
      <c r="AR56" s="89"/>
      <c r="AS56" s="90"/>
      <c r="AT56" s="88">
        <f>データ!CH7</f>
        <v>26415</v>
      </c>
      <c r="AU56" s="89"/>
      <c r="AV56" s="89"/>
      <c r="AW56" s="89"/>
      <c r="AX56" s="89"/>
      <c r="AY56" s="89"/>
      <c r="AZ56" s="89"/>
      <c r="BA56" s="89"/>
      <c r="BB56" s="89"/>
      <c r="BC56" s="89"/>
      <c r="BD56" s="89"/>
      <c r="BE56" s="89"/>
      <c r="BF56" s="89"/>
      <c r="BG56" s="89"/>
      <c r="BH56" s="90"/>
      <c r="BI56" s="88">
        <f>データ!CI7</f>
        <v>27227</v>
      </c>
      <c r="BJ56" s="89"/>
      <c r="BK56" s="89"/>
      <c r="BL56" s="89"/>
      <c r="BM56" s="89"/>
      <c r="BN56" s="89"/>
      <c r="BO56" s="89"/>
      <c r="BP56" s="89"/>
      <c r="BQ56" s="89"/>
      <c r="BR56" s="89"/>
      <c r="BS56" s="89"/>
      <c r="BT56" s="89"/>
      <c r="BU56" s="89"/>
      <c r="BV56" s="89"/>
      <c r="BW56" s="90"/>
      <c r="BX56" s="88">
        <f>データ!CJ7</f>
        <v>28176</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8852</v>
      </c>
      <c r="DE56" s="89"/>
      <c r="DF56" s="89"/>
      <c r="DG56" s="89"/>
      <c r="DH56" s="89"/>
      <c r="DI56" s="89"/>
      <c r="DJ56" s="89"/>
      <c r="DK56" s="89"/>
      <c r="DL56" s="89"/>
      <c r="DM56" s="89"/>
      <c r="DN56" s="89"/>
      <c r="DO56" s="89"/>
      <c r="DP56" s="89"/>
      <c r="DQ56" s="89"/>
      <c r="DR56" s="90"/>
      <c r="DS56" s="88">
        <f>データ!CR7</f>
        <v>9060</v>
      </c>
      <c r="DT56" s="89"/>
      <c r="DU56" s="89"/>
      <c r="DV56" s="89"/>
      <c r="DW56" s="89"/>
      <c r="DX56" s="89"/>
      <c r="DY56" s="89"/>
      <c r="DZ56" s="89"/>
      <c r="EA56" s="89"/>
      <c r="EB56" s="89"/>
      <c r="EC56" s="89"/>
      <c r="ED56" s="89"/>
      <c r="EE56" s="89"/>
      <c r="EF56" s="89"/>
      <c r="EG56" s="90"/>
      <c r="EH56" s="88">
        <f>データ!CS7</f>
        <v>9135</v>
      </c>
      <c r="EI56" s="89"/>
      <c r="EJ56" s="89"/>
      <c r="EK56" s="89"/>
      <c r="EL56" s="89"/>
      <c r="EM56" s="89"/>
      <c r="EN56" s="89"/>
      <c r="EO56" s="89"/>
      <c r="EP56" s="89"/>
      <c r="EQ56" s="89"/>
      <c r="ER56" s="89"/>
      <c r="ES56" s="89"/>
      <c r="ET56" s="89"/>
      <c r="EU56" s="89"/>
      <c r="EV56" s="90"/>
      <c r="EW56" s="88">
        <f>データ!CT7</f>
        <v>9509</v>
      </c>
      <c r="EX56" s="89"/>
      <c r="EY56" s="89"/>
      <c r="EZ56" s="89"/>
      <c r="FA56" s="89"/>
      <c r="FB56" s="89"/>
      <c r="FC56" s="89"/>
      <c r="FD56" s="89"/>
      <c r="FE56" s="89"/>
      <c r="FF56" s="89"/>
      <c r="FG56" s="89"/>
      <c r="FH56" s="89"/>
      <c r="FI56" s="89"/>
      <c r="FJ56" s="89"/>
      <c r="FK56" s="90"/>
      <c r="FL56" s="88">
        <f>データ!CU7</f>
        <v>9548</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96"/>
      <c r="NK56" s="102"/>
      <c r="NL56" s="102"/>
      <c r="NM56" s="102"/>
      <c r="NN56" s="102"/>
      <c r="NO56" s="102"/>
      <c r="NP56" s="102"/>
      <c r="NQ56" s="102"/>
      <c r="NR56" s="102"/>
      <c r="NS56" s="102"/>
      <c r="NT56" s="102"/>
      <c r="NU56" s="102"/>
      <c r="NV56" s="102"/>
      <c r="NW56" s="102"/>
      <c r="NX56" s="98"/>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102"/>
      <c r="NL57" s="102"/>
      <c r="NM57" s="102"/>
      <c r="NN57" s="102"/>
      <c r="NO57" s="102"/>
      <c r="NP57" s="102"/>
      <c r="NQ57" s="102"/>
      <c r="NR57" s="102"/>
      <c r="NS57" s="102"/>
      <c r="NT57" s="102"/>
      <c r="NU57" s="102"/>
      <c r="NV57" s="102"/>
      <c r="NW57" s="102"/>
      <c r="NX57" s="98"/>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102"/>
      <c r="NL58" s="102"/>
      <c r="NM58" s="102"/>
      <c r="NN58" s="102"/>
      <c r="NO58" s="102"/>
      <c r="NP58" s="102"/>
      <c r="NQ58" s="102"/>
      <c r="NR58" s="102"/>
      <c r="NS58" s="102"/>
      <c r="NT58" s="102"/>
      <c r="NU58" s="102"/>
      <c r="NV58" s="102"/>
      <c r="NW58" s="102"/>
      <c r="NX58" s="98"/>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102"/>
      <c r="NL59" s="102"/>
      <c r="NM59" s="102"/>
      <c r="NN59" s="102"/>
      <c r="NO59" s="102"/>
      <c r="NP59" s="102"/>
      <c r="NQ59" s="102"/>
      <c r="NR59" s="102"/>
      <c r="NS59" s="102"/>
      <c r="NT59" s="102"/>
      <c r="NU59" s="102"/>
      <c r="NV59" s="102"/>
      <c r="NW59" s="102"/>
      <c r="NX59" s="98"/>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102"/>
      <c r="NL60" s="102"/>
      <c r="NM60" s="102"/>
      <c r="NN60" s="102"/>
      <c r="NO60" s="102"/>
      <c r="NP60" s="102"/>
      <c r="NQ60" s="102"/>
      <c r="NR60" s="102"/>
      <c r="NS60" s="102"/>
      <c r="NT60" s="102"/>
      <c r="NU60" s="102"/>
      <c r="NV60" s="102"/>
      <c r="NW60" s="102"/>
      <c r="NX60" s="98"/>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102"/>
      <c r="NL61" s="102"/>
      <c r="NM61" s="102"/>
      <c r="NN61" s="102"/>
      <c r="NO61" s="102"/>
      <c r="NP61" s="102"/>
      <c r="NQ61" s="102"/>
      <c r="NR61" s="102"/>
      <c r="NS61" s="102"/>
      <c r="NT61" s="102"/>
      <c r="NU61" s="102"/>
      <c r="NV61" s="102"/>
      <c r="NW61" s="102"/>
      <c r="NX61" s="98"/>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102"/>
      <c r="NL62" s="102"/>
      <c r="NM62" s="102"/>
      <c r="NN62" s="102"/>
      <c r="NO62" s="102"/>
      <c r="NP62" s="102"/>
      <c r="NQ62" s="102"/>
      <c r="NR62" s="102"/>
      <c r="NS62" s="102"/>
      <c r="NT62" s="102"/>
      <c r="NU62" s="102"/>
      <c r="NV62" s="102"/>
      <c r="NW62" s="102"/>
      <c r="NX62" s="98"/>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102"/>
      <c r="NL63" s="102"/>
      <c r="NM63" s="102"/>
      <c r="NN63" s="102"/>
      <c r="NO63" s="102"/>
      <c r="NP63" s="102"/>
      <c r="NQ63" s="102"/>
      <c r="NR63" s="102"/>
      <c r="NS63" s="102"/>
      <c r="NT63" s="102"/>
      <c r="NU63" s="102"/>
      <c r="NV63" s="102"/>
      <c r="NW63" s="102"/>
      <c r="NX63" s="98"/>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102"/>
      <c r="NL64" s="102"/>
      <c r="NM64" s="102"/>
      <c r="NN64" s="102"/>
      <c r="NO64" s="102"/>
      <c r="NP64" s="102"/>
      <c r="NQ64" s="102"/>
      <c r="NR64" s="102"/>
      <c r="NS64" s="102"/>
      <c r="NT64" s="102"/>
      <c r="NU64" s="102"/>
      <c r="NV64" s="102"/>
      <c r="NW64" s="102"/>
      <c r="NX64" s="98"/>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102"/>
      <c r="NL65" s="102"/>
      <c r="NM65" s="102"/>
      <c r="NN65" s="102"/>
      <c r="NO65" s="102"/>
      <c r="NP65" s="102"/>
      <c r="NQ65" s="102"/>
      <c r="NR65" s="102"/>
      <c r="NS65" s="102"/>
      <c r="NT65" s="102"/>
      <c r="NU65" s="102"/>
      <c r="NV65" s="102"/>
      <c r="NW65" s="102"/>
      <c r="NX65" s="98"/>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102"/>
      <c r="NL66" s="102"/>
      <c r="NM66" s="102"/>
      <c r="NN66" s="102"/>
      <c r="NO66" s="102"/>
      <c r="NP66" s="102"/>
      <c r="NQ66" s="102"/>
      <c r="NR66" s="102"/>
      <c r="NS66" s="102"/>
      <c r="NT66" s="102"/>
      <c r="NU66" s="102"/>
      <c r="NV66" s="102"/>
      <c r="NW66" s="102"/>
      <c r="NX66" s="98"/>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6" t="s">
        <v>181</v>
      </c>
      <c r="NK70" s="157"/>
      <c r="NL70" s="157"/>
      <c r="NM70" s="157"/>
      <c r="NN70" s="157"/>
      <c r="NO70" s="157"/>
      <c r="NP70" s="157"/>
      <c r="NQ70" s="157"/>
      <c r="NR70" s="157"/>
      <c r="NS70" s="157"/>
      <c r="NT70" s="157"/>
      <c r="NU70" s="157"/>
      <c r="NV70" s="157"/>
      <c r="NW70" s="157"/>
      <c r="NX70" s="15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6"/>
      <c r="NK71" s="157"/>
      <c r="NL71" s="157"/>
      <c r="NM71" s="157"/>
      <c r="NN71" s="157"/>
      <c r="NO71" s="157"/>
      <c r="NP71" s="157"/>
      <c r="NQ71" s="157"/>
      <c r="NR71" s="157"/>
      <c r="NS71" s="157"/>
      <c r="NT71" s="157"/>
      <c r="NU71" s="157"/>
      <c r="NV71" s="157"/>
      <c r="NW71" s="157"/>
      <c r="NX71" s="15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6"/>
      <c r="NK72" s="157"/>
      <c r="NL72" s="157"/>
      <c r="NM72" s="157"/>
      <c r="NN72" s="157"/>
      <c r="NO72" s="157"/>
      <c r="NP72" s="157"/>
      <c r="NQ72" s="157"/>
      <c r="NR72" s="157"/>
      <c r="NS72" s="157"/>
      <c r="NT72" s="157"/>
      <c r="NU72" s="157"/>
      <c r="NV72" s="157"/>
      <c r="NW72" s="157"/>
      <c r="NX72" s="15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6"/>
      <c r="NK73" s="157"/>
      <c r="NL73" s="157"/>
      <c r="NM73" s="157"/>
      <c r="NN73" s="157"/>
      <c r="NO73" s="157"/>
      <c r="NP73" s="157"/>
      <c r="NQ73" s="157"/>
      <c r="NR73" s="157"/>
      <c r="NS73" s="157"/>
      <c r="NT73" s="157"/>
      <c r="NU73" s="157"/>
      <c r="NV73" s="157"/>
      <c r="NW73" s="157"/>
      <c r="NX73" s="15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6"/>
      <c r="NK74" s="157"/>
      <c r="NL74" s="157"/>
      <c r="NM74" s="157"/>
      <c r="NN74" s="157"/>
      <c r="NO74" s="157"/>
      <c r="NP74" s="157"/>
      <c r="NQ74" s="157"/>
      <c r="NR74" s="157"/>
      <c r="NS74" s="157"/>
      <c r="NT74" s="157"/>
      <c r="NU74" s="157"/>
      <c r="NV74" s="157"/>
      <c r="NW74" s="157"/>
      <c r="NX74" s="15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6"/>
      <c r="NK75" s="157"/>
      <c r="NL75" s="157"/>
      <c r="NM75" s="157"/>
      <c r="NN75" s="157"/>
      <c r="NO75" s="157"/>
      <c r="NP75" s="157"/>
      <c r="NQ75" s="157"/>
      <c r="NR75" s="157"/>
      <c r="NS75" s="157"/>
      <c r="NT75" s="157"/>
      <c r="NU75" s="157"/>
      <c r="NV75" s="157"/>
      <c r="NW75" s="157"/>
      <c r="NX75" s="15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6"/>
      <c r="NK76" s="157"/>
      <c r="NL76" s="157"/>
      <c r="NM76" s="157"/>
      <c r="NN76" s="157"/>
      <c r="NO76" s="157"/>
      <c r="NP76" s="157"/>
      <c r="NQ76" s="157"/>
      <c r="NR76" s="157"/>
      <c r="NS76" s="157"/>
      <c r="NT76" s="157"/>
      <c r="NU76" s="157"/>
      <c r="NV76" s="157"/>
      <c r="NW76" s="157"/>
      <c r="NX76" s="15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6"/>
      <c r="NK77" s="157"/>
      <c r="NL77" s="157"/>
      <c r="NM77" s="157"/>
      <c r="NN77" s="157"/>
      <c r="NO77" s="157"/>
      <c r="NP77" s="157"/>
      <c r="NQ77" s="157"/>
      <c r="NR77" s="157"/>
      <c r="NS77" s="157"/>
      <c r="NT77" s="157"/>
      <c r="NU77" s="157"/>
      <c r="NV77" s="157"/>
      <c r="NW77" s="157"/>
      <c r="NX77" s="15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6"/>
      <c r="NK78" s="157"/>
      <c r="NL78" s="157"/>
      <c r="NM78" s="157"/>
      <c r="NN78" s="157"/>
      <c r="NO78" s="157"/>
      <c r="NP78" s="157"/>
      <c r="NQ78" s="157"/>
      <c r="NR78" s="157"/>
      <c r="NS78" s="157"/>
      <c r="NT78" s="157"/>
      <c r="NU78" s="157"/>
      <c r="NV78" s="157"/>
      <c r="NW78" s="157"/>
      <c r="NX78" s="158"/>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62.8</v>
      </c>
      <c r="V79" s="71"/>
      <c r="W79" s="71"/>
      <c r="X79" s="71"/>
      <c r="Y79" s="71"/>
      <c r="Z79" s="71"/>
      <c r="AA79" s="71"/>
      <c r="AB79" s="71"/>
      <c r="AC79" s="71"/>
      <c r="AD79" s="71"/>
      <c r="AE79" s="71"/>
      <c r="AF79" s="71"/>
      <c r="AG79" s="71"/>
      <c r="AH79" s="71"/>
      <c r="AI79" s="71"/>
      <c r="AJ79" s="71"/>
      <c r="AK79" s="71"/>
      <c r="AL79" s="71"/>
      <c r="AM79" s="71"/>
      <c r="AN79" s="71">
        <f>データ!DT7</f>
        <v>65.3</v>
      </c>
      <c r="AO79" s="71"/>
      <c r="AP79" s="71"/>
      <c r="AQ79" s="71"/>
      <c r="AR79" s="71"/>
      <c r="AS79" s="71"/>
      <c r="AT79" s="71"/>
      <c r="AU79" s="71"/>
      <c r="AV79" s="71"/>
      <c r="AW79" s="71"/>
      <c r="AX79" s="71"/>
      <c r="AY79" s="71"/>
      <c r="AZ79" s="71"/>
      <c r="BA79" s="71"/>
      <c r="BB79" s="71"/>
      <c r="BC79" s="71"/>
      <c r="BD79" s="71"/>
      <c r="BE79" s="71"/>
      <c r="BF79" s="71"/>
      <c r="BG79" s="71">
        <f>データ!DU7</f>
        <v>66.7</v>
      </c>
      <c r="BH79" s="71"/>
      <c r="BI79" s="71"/>
      <c r="BJ79" s="71"/>
      <c r="BK79" s="71"/>
      <c r="BL79" s="71"/>
      <c r="BM79" s="71"/>
      <c r="BN79" s="71"/>
      <c r="BO79" s="71"/>
      <c r="BP79" s="71"/>
      <c r="BQ79" s="71"/>
      <c r="BR79" s="71"/>
      <c r="BS79" s="71"/>
      <c r="BT79" s="71"/>
      <c r="BU79" s="71"/>
      <c r="BV79" s="71"/>
      <c r="BW79" s="71"/>
      <c r="BX79" s="71"/>
      <c r="BY79" s="71"/>
      <c r="BZ79" s="71">
        <f>データ!DV7</f>
        <v>64.5</v>
      </c>
      <c r="CA79" s="71"/>
      <c r="CB79" s="71"/>
      <c r="CC79" s="71"/>
      <c r="CD79" s="71"/>
      <c r="CE79" s="71"/>
      <c r="CF79" s="71"/>
      <c r="CG79" s="71"/>
      <c r="CH79" s="71"/>
      <c r="CI79" s="71"/>
      <c r="CJ79" s="71"/>
      <c r="CK79" s="71"/>
      <c r="CL79" s="71"/>
      <c r="CM79" s="71"/>
      <c r="CN79" s="71"/>
      <c r="CO79" s="71"/>
      <c r="CP79" s="71"/>
      <c r="CQ79" s="71"/>
      <c r="CR79" s="71"/>
      <c r="CS79" s="71">
        <f>データ!DW7</f>
        <v>66.8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76.099999999999994</v>
      </c>
      <c r="EP79" s="71"/>
      <c r="EQ79" s="71"/>
      <c r="ER79" s="71"/>
      <c r="ES79" s="71"/>
      <c r="ET79" s="71"/>
      <c r="EU79" s="71"/>
      <c r="EV79" s="71"/>
      <c r="EW79" s="71"/>
      <c r="EX79" s="71"/>
      <c r="EY79" s="71"/>
      <c r="EZ79" s="71"/>
      <c r="FA79" s="71"/>
      <c r="FB79" s="71"/>
      <c r="FC79" s="71"/>
      <c r="FD79" s="71"/>
      <c r="FE79" s="71"/>
      <c r="FF79" s="71"/>
      <c r="FG79" s="71"/>
      <c r="FH79" s="71">
        <f>データ!EE7</f>
        <v>81.8</v>
      </c>
      <c r="FI79" s="71"/>
      <c r="FJ79" s="71"/>
      <c r="FK79" s="71"/>
      <c r="FL79" s="71"/>
      <c r="FM79" s="71"/>
      <c r="FN79" s="71"/>
      <c r="FO79" s="71"/>
      <c r="FP79" s="71"/>
      <c r="FQ79" s="71"/>
      <c r="FR79" s="71"/>
      <c r="FS79" s="71"/>
      <c r="FT79" s="71"/>
      <c r="FU79" s="71"/>
      <c r="FV79" s="71"/>
      <c r="FW79" s="71"/>
      <c r="FX79" s="71"/>
      <c r="FY79" s="71"/>
      <c r="FZ79" s="71"/>
      <c r="GA79" s="71">
        <f>データ!EF7</f>
        <v>81.3</v>
      </c>
      <c r="GB79" s="71"/>
      <c r="GC79" s="71"/>
      <c r="GD79" s="71"/>
      <c r="GE79" s="71"/>
      <c r="GF79" s="71"/>
      <c r="GG79" s="71"/>
      <c r="GH79" s="71"/>
      <c r="GI79" s="71"/>
      <c r="GJ79" s="71"/>
      <c r="GK79" s="71"/>
      <c r="GL79" s="71"/>
      <c r="GM79" s="71"/>
      <c r="GN79" s="71"/>
      <c r="GO79" s="71"/>
      <c r="GP79" s="71"/>
      <c r="GQ79" s="71"/>
      <c r="GR79" s="71"/>
      <c r="GS79" s="71"/>
      <c r="GT79" s="71">
        <f>データ!EG7</f>
        <v>64</v>
      </c>
      <c r="GU79" s="71"/>
      <c r="GV79" s="71"/>
      <c r="GW79" s="71"/>
      <c r="GX79" s="71"/>
      <c r="GY79" s="71"/>
      <c r="GZ79" s="71"/>
      <c r="HA79" s="71"/>
      <c r="HB79" s="71"/>
      <c r="HC79" s="71"/>
      <c r="HD79" s="71"/>
      <c r="HE79" s="71"/>
      <c r="HF79" s="71"/>
      <c r="HG79" s="71"/>
      <c r="HH79" s="71"/>
      <c r="HI79" s="71"/>
      <c r="HJ79" s="71"/>
      <c r="HK79" s="71"/>
      <c r="HL79" s="71"/>
      <c r="HM79" s="71">
        <f>データ!EH7</f>
        <v>67.2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19077017</v>
      </c>
      <c r="JK79" s="69"/>
      <c r="JL79" s="69"/>
      <c r="JM79" s="69"/>
      <c r="JN79" s="69"/>
      <c r="JO79" s="69"/>
      <c r="JP79" s="69"/>
      <c r="JQ79" s="69"/>
      <c r="JR79" s="69"/>
      <c r="JS79" s="69"/>
      <c r="JT79" s="69"/>
      <c r="JU79" s="69"/>
      <c r="JV79" s="69"/>
      <c r="JW79" s="69"/>
      <c r="JX79" s="69"/>
      <c r="JY79" s="69"/>
      <c r="JZ79" s="69"/>
      <c r="KA79" s="69"/>
      <c r="KB79" s="69"/>
      <c r="KC79" s="69">
        <f>データ!EP7</f>
        <v>19244517</v>
      </c>
      <c r="KD79" s="69"/>
      <c r="KE79" s="69"/>
      <c r="KF79" s="69"/>
      <c r="KG79" s="69"/>
      <c r="KH79" s="69"/>
      <c r="KI79" s="69"/>
      <c r="KJ79" s="69"/>
      <c r="KK79" s="69"/>
      <c r="KL79" s="69"/>
      <c r="KM79" s="69"/>
      <c r="KN79" s="69"/>
      <c r="KO79" s="69"/>
      <c r="KP79" s="69"/>
      <c r="KQ79" s="69"/>
      <c r="KR79" s="69"/>
      <c r="KS79" s="69"/>
      <c r="KT79" s="69"/>
      <c r="KU79" s="69"/>
      <c r="KV79" s="69">
        <f>データ!EQ7</f>
        <v>21178472</v>
      </c>
      <c r="KW79" s="69"/>
      <c r="KX79" s="69"/>
      <c r="KY79" s="69"/>
      <c r="KZ79" s="69"/>
      <c r="LA79" s="69"/>
      <c r="LB79" s="69"/>
      <c r="LC79" s="69"/>
      <c r="LD79" s="69"/>
      <c r="LE79" s="69"/>
      <c r="LF79" s="69"/>
      <c r="LG79" s="69"/>
      <c r="LH79" s="69"/>
      <c r="LI79" s="69"/>
      <c r="LJ79" s="69"/>
      <c r="LK79" s="69"/>
      <c r="LL79" s="69"/>
      <c r="LM79" s="69"/>
      <c r="LN79" s="69"/>
      <c r="LO79" s="69">
        <f>データ!ER7</f>
        <v>22447925</v>
      </c>
      <c r="LP79" s="69"/>
      <c r="LQ79" s="69"/>
      <c r="LR79" s="69"/>
      <c r="LS79" s="69"/>
      <c r="LT79" s="69"/>
      <c r="LU79" s="69"/>
      <c r="LV79" s="69"/>
      <c r="LW79" s="69"/>
      <c r="LX79" s="69"/>
      <c r="LY79" s="69"/>
      <c r="LZ79" s="69"/>
      <c r="MA79" s="69"/>
      <c r="MB79" s="69"/>
      <c r="MC79" s="69"/>
      <c r="MD79" s="69"/>
      <c r="ME79" s="69"/>
      <c r="MF79" s="69"/>
      <c r="MG79" s="69"/>
      <c r="MH79" s="69">
        <f>データ!ES7</f>
        <v>22411434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6"/>
      <c r="NK79" s="157"/>
      <c r="NL79" s="157"/>
      <c r="NM79" s="157"/>
      <c r="NN79" s="157"/>
      <c r="NO79" s="157"/>
      <c r="NP79" s="157"/>
      <c r="NQ79" s="157"/>
      <c r="NR79" s="157"/>
      <c r="NS79" s="157"/>
      <c r="NT79" s="157"/>
      <c r="NU79" s="157"/>
      <c r="NV79" s="157"/>
      <c r="NW79" s="157"/>
      <c r="NX79" s="158"/>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6"/>
      <c r="NK80" s="157"/>
      <c r="NL80" s="157"/>
      <c r="NM80" s="157"/>
      <c r="NN80" s="157"/>
      <c r="NO80" s="157"/>
      <c r="NP80" s="157"/>
      <c r="NQ80" s="157"/>
      <c r="NR80" s="157"/>
      <c r="NS80" s="157"/>
      <c r="NT80" s="157"/>
      <c r="NU80" s="157"/>
      <c r="NV80" s="157"/>
      <c r="NW80" s="157"/>
      <c r="NX80" s="15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6"/>
      <c r="NK81" s="157"/>
      <c r="NL81" s="157"/>
      <c r="NM81" s="157"/>
      <c r="NN81" s="157"/>
      <c r="NO81" s="157"/>
      <c r="NP81" s="157"/>
      <c r="NQ81" s="157"/>
      <c r="NR81" s="157"/>
      <c r="NS81" s="157"/>
      <c r="NT81" s="157"/>
      <c r="NU81" s="157"/>
      <c r="NV81" s="157"/>
      <c r="NW81" s="157"/>
      <c r="NX81" s="15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6"/>
      <c r="NK82" s="157"/>
      <c r="NL82" s="157"/>
      <c r="NM82" s="157"/>
      <c r="NN82" s="157"/>
      <c r="NO82" s="157"/>
      <c r="NP82" s="157"/>
      <c r="NQ82" s="157"/>
      <c r="NR82" s="157"/>
      <c r="NS82" s="157"/>
      <c r="NT82" s="157"/>
      <c r="NU82" s="157"/>
      <c r="NV82" s="157"/>
      <c r="NW82" s="157"/>
      <c r="NX82" s="15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6"/>
      <c r="NK83" s="157"/>
      <c r="NL83" s="157"/>
      <c r="NM83" s="157"/>
      <c r="NN83" s="157"/>
      <c r="NO83" s="157"/>
      <c r="NP83" s="157"/>
      <c r="NQ83" s="157"/>
      <c r="NR83" s="157"/>
      <c r="NS83" s="157"/>
      <c r="NT83" s="157"/>
      <c r="NU83" s="157"/>
      <c r="NV83" s="157"/>
      <c r="NW83" s="157"/>
      <c r="NX83" s="15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9"/>
      <c r="NK84" s="160"/>
      <c r="NL84" s="160"/>
      <c r="NM84" s="160"/>
      <c r="NN84" s="160"/>
      <c r="NO84" s="160"/>
      <c r="NP84" s="160"/>
      <c r="NQ84" s="160"/>
      <c r="NR84" s="160"/>
      <c r="NS84" s="160"/>
      <c r="NT84" s="160"/>
      <c r="NU84" s="160"/>
      <c r="NV84" s="160"/>
      <c r="NW84" s="160"/>
      <c r="NX84" s="161"/>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EOuO/YMGQWyLd+gt3Sr47uqY6/sDkaKY7lPcrgk9c2jYbjQDdLz78nN8hY5SBYavlSkzEe1l98H2OXLK/lEtw==" saltValue="CrZzWHfJTljckU2mzI2Kt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9" t="s">
        <v>107</v>
      </c>
      <c r="AJ4" s="150"/>
      <c r="AK4" s="150"/>
      <c r="AL4" s="150"/>
      <c r="AM4" s="150"/>
      <c r="AN4" s="150"/>
      <c r="AO4" s="150"/>
      <c r="AP4" s="150"/>
      <c r="AQ4" s="150"/>
      <c r="AR4" s="150"/>
      <c r="AS4" s="151"/>
      <c r="AT4" s="152" t="s">
        <v>108</v>
      </c>
      <c r="AU4" s="148"/>
      <c r="AV4" s="148"/>
      <c r="AW4" s="148"/>
      <c r="AX4" s="148"/>
      <c r="AY4" s="148"/>
      <c r="AZ4" s="148"/>
      <c r="BA4" s="148"/>
      <c r="BB4" s="148"/>
      <c r="BC4" s="148"/>
      <c r="BD4" s="148"/>
      <c r="BE4" s="152" t="s">
        <v>109</v>
      </c>
      <c r="BF4" s="148"/>
      <c r="BG4" s="148"/>
      <c r="BH4" s="148"/>
      <c r="BI4" s="148"/>
      <c r="BJ4" s="148"/>
      <c r="BK4" s="148"/>
      <c r="BL4" s="148"/>
      <c r="BM4" s="148"/>
      <c r="BN4" s="148"/>
      <c r="BO4" s="148"/>
      <c r="BP4" s="149" t="s">
        <v>110</v>
      </c>
      <c r="BQ4" s="150"/>
      <c r="BR4" s="150"/>
      <c r="BS4" s="150"/>
      <c r="BT4" s="150"/>
      <c r="BU4" s="150"/>
      <c r="BV4" s="150"/>
      <c r="BW4" s="150"/>
      <c r="BX4" s="150"/>
      <c r="BY4" s="150"/>
      <c r="BZ4" s="151"/>
      <c r="CA4" s="148" t="s">
        <v>111</v>
      </c>
      <c r="CB4" s="148"/>
      <c r="CC4" s="148"/>
      <c r="CD4" s="148"/>
      <c r="CE4" s="148"/>
      <c r="CF4" s="148"/>
      <c r="CG4" s="148"/>
      <c r="CH4" s="148"/>
      <c r="CI4" s="148"/>
      <c r="CJ4" s="148"/>
      <c r="CK4" s="148"/>
      <c r="CL4" s="152" t="s">
        <v>112</v>
      </c>
      <c r="CM4" s="148"/>
      <c r="CN4" s="148"/>
      <c r="CO4" s="148"/>
      <c r="CP4" s="148"/>
      <c r="CQ4" s="148"/>
      <c r="CR4" s="148"/>
      <c r="CS4" s="148"/>
      <c r="CT4" s="148"/>
      <c r="CU4" s="148"/>
      <c r="CV4" s="148"/>
      <c r="CW4" s="148" t="s">
        <v>113</v>
      </c>
      <c r="CX4" s="148"/>
      <c r="CY4" s="148"/>
      <c r="CZ4" s="148"/>
      <c r="DA4" s="148"/>
      <c r="DB4" s="148"/>
      <c r="DC4" s="148"/>
      <c r="DD4" s="148"/>
      <c r="DE4" s="148"/>
      <c r="DF4" s="148"/>
      <c r="DG4" s="148"/>
      <c r="DH4" s="148" t="s">
        <v>114</v>
      </c>
      <c r="DI4" s="148"/>
      <c r="DJ4" s="148"/>
      <c r="DK4" s="148"/>
      <c r="DL4" s="148"/>
      <c r="DM4" s="148"/>
      <c r="DN4" s="148"/>
      <c r="DO4" s="148"/>
      <c r="DP4" s="148"/>
      <c r="DQ4" s="148"/>
      <c r="DR4" s="148"/>
      <c r="DS4" s="149" t="s">
        <v>115</v>
      </c>
      <c r="DT4" s="150"/>
      <c r="DU4" s="150"/>
      <c r="DV4" s="150"/>
      <c r="DW4" s="150"/>
      <c r="DX4" s="150"/>
      <c r="DY4" s="150"/>
      <c r="DZ4" s="150"/>
      <c r="EA4" s="150"/>
      <c r="EB4" s="150"/>
      <c r="EC4" s="151"/>
      <c r="ED4" s="148" t="s">
        <v>116</v>
      </c>
      <c r="EE4" s="148"/>
      <c r="EF4" s="148"/>
      <c r="EG4" s="148"/>
      <c r="EH4" s="148"/>
      <c r="EI4" s="148"/>
      <c r="EJ4" s="148"/>
      <c r="EK4" s="148"/>
      <c r="EL4" s="148"/>
      <c r="EM4" s="148"/>
      <c r="EN4" s="148"/>
      <c r="EO4" s="148" t="s">
        <v>117</v>
      </c>
      <c r="EP4" s="148"/>
      <c r="EQ4" s="148"/>
      <c r="ER4" s="148"/>
      <c r="ES4" s="148"/>
      <c r="ET4" s="148"/>
      <c r="EU4" s="148"/>
      <c r="EV4" s="148"/>
      <c r="EW4" s="148"/>
      <c r="EX4" s="148"/>
      <c r="EY4" s="148"/>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153</v>
      </c>
      <c r="AX5" s="52" t="s">
        <v>146</v>
      </c>
      <c r="AY5" s="52" t="s">
        <v>147</v>
      </c>
      <c r="AZ5" s="52" t="s">
        <v>148</v>
      </c>
      <c r="BA5" s="52" t="s">
        <v>149</v>
      </c>
      <c r="BB5" s="52" t="s">
        <v>150</v>
      </c>
      <c r="BC5" s="52" t="s">
        <v>151</v>
      </c>
      <c r="BD5" s="52" t="s">
        <v>152</v>
      </c>
      <c r="BE5" s="52" t="s">
        <v>142</v>
      </c>
      <c r="BF5" s="52" t="s">
        <v>143</v>
      </c>
      <c r="BG5" s="52" t="s">
        <v>154</v>
      </c>
      <c r="BH5" s="52" t="s">
        <v>145</v>
      </c>
      <c r="BI5" s="52" t="s">
        <v>155</v>
      </c>
      <c r="BJ5" s="52" t="s">
        <v>147</v>
      </c>
      <c r="BK5" s="52" t="s">
        <v>148</v>
      </c>
      <c r="BL5" s="52" t="s">
        <v>149</v>
      </c>
      <c r="BM5" s="52" t="s">
        <v>150</v>
      </c>
      <c r="BN5" s="52" t="s">
        <v>151</v>
      </c>
      <c r="BO5" s="52" t="s">
        <v>152</v>
      </c>
      <c r="BP5" s="52" t="s">
        <v>142</v>
      </c>
      <c r="BQ5" s="52" t="s">
        <v>156</v>
      </c>
      <c r="BR5" s="52" t="s">
        <v>154</v>
      </c>
      <c r="BS5" s="52" t="s">
        <v>145</v>
      </c>
      <c r="BT5" s="52" t="s">
        <v>146</v>
      </c>
      <c r="BU5" s="52" t="s">
        <v>147</v>
      </c>
      <c r="BV5" s="52" t="s">
        <v>148</v>
      </c>
      <c r="BW5" s="52" t="s">
        <v>149</v>
      </c>
      <c r="BX5" s="52" t="s">
        <v>150</v>
      </c>
      <c r="BY5" s="52" t="s">
        <v>151</v>
      </c>
      <c r="BZ5" s="52" t="s">
        <v>152</v>
      </c>
      <c r="CA5" s="52" t="s">
        <v>157</v>
      </c>
      <c r="CB5" s="52" t="s">
        <v>143</v>
      </c>
      <c r="CC5" s="52" t="s">
        <v>154</v>
      </c>
      <c r="CD5" s="52" t="s">
        <v>153</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143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157</v>
      </c>
      <c r="DT5" s="52" t="s">
        <v>143</v>
      </c>
      <c r="DU5" s="52" t="s">
        <v>144</v>
      </c>
      <c r="DV5" s="52" t="s">
        <v>153</v>
      </c>
      <c r="DW5" s="52" t="s">
        <v>146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158</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x14ac:dyDescent="0.15">
      <c r="A6" s="38" t="s">
        <v>159</v>
      </c>
      <c r="B6" s="53">
        <f>B8</f>
        <v>2021</v>
      </c>
      <c r="C6" s="53">
        <f t="shared" ref="C6:M6" si="2">C8</f>
        <v>352080</v>
      </c>
      <c r="D6" s="53">
        <f t="shared" si="2"/>
        <v>46</v>
      </c>
      <c r="E6" s="53">
        <f t="shared" si="2"/>
        <v>6</v>
      </c>
      <c r="F6" s="53">
        <f t="shared" si="2"/>
        <v>0</v>
      </c>
      <c r="G6" s="53">
        <f t="shared" si="2"/>
        <v>1</v>
      </c>
      <c r="H6" s="153" t="str">
        <f>IF(H8&lt;&gt;I8,H8,"")&amp;IF(I8&lt;&gt;J8,I8,"")&amp;"　"&amp;J8</f>
        <v>山口県岩国市　岩国市立錦中央病院</v>
      </c>
      <c r="I6" s="154"/>
      <c r="J6" s="155"/>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8</v>
      </c>
      <c r="R6" s="53" t="str">
        <f t="shared" si="3"/>
        <v>-</v>
      </c>
      <c r="S6" s="53" t="str">
        <f t="shared" si="3"/>
        <v>-</v>
      </c>
      <c r="T6" s="53" t="str">
        <f t="shared" si="3"/>
        <v>救</v>
      </c>
      <c r="U6" s="54">
        <f>U8</f>
        <v>130340</v>
      </c>
      <c r="V6" s="54">
        <f>V8</f>
        <v>2974</v>
      </c>
      <c r="W6" s="53" t="str">
        <f>W8</f>
        <v>第１種該当</v>
      </c>
      <c r="X6" s="53" t="str">
        <f t="shared" ref="X6" si="4">X8</f>
        <v>-</v>
      </c>
      <c r="Y6" s="53" t="str">
        <f t="shared" si="3"/>
        <v>１５：１</v>
      </c>
      <c r="Z6" s="54">
        <f t="shared" si="3"/>
        <v>53</v>
      </c>
      <c r="AA6" s="54" t="str">
        <f t="shared" si="3"/>
        <v>-</v>
      </c>
      <c r="AB6" s="54" t="str">
        <f t="shared" si="3"/>
        <v>-</v>
      </c>
      <c r="AC6" s="54" t="str">
        <f t="shared" si="3"/>
        <v>-</v>
      </c>
      <c r="AD6" s="54" t="str">
        <f t="shared" si="3"/>
        <v>-</v>
      </c>
      <c r="AE6" s="54">
        <f t="shared" si="3"/>
        <v>53</v>
      </c>
      <c r="AF6" s="54">
        <f t="shared" si="3"/>
        <v>51</v>
      </c>
      <c r="AG6" s="54" t="str">
        <f t="shared" si="3"/>
        <v>-</v>
      </c>
      <c r="AH6" s="54">
        <f t="shared" si="3"/>
        <v>51</v>
      </c>
      <c r="AI6" s="55">
        <f>IF(AI8="-",NA(),AI8)</f>
        <v>97.8</v>
      </c>
      <c r="AJ6" s="55">
        <f t="shared" ref="AJ6:AR6" si="5">IF(AJ8="-",NA(),AJ8)</f>
        <v>94.4</v>
      </c>
      <c r="AK6" s="55">
        <f t="shared" si="5"/>
        <v>89.1</v>
      </c>
      <c r="AL6" s="55">
        <f t="shared" si="5"/>
        <v>91.6</v>
      </c>
      <c r="AM6" s="55">
        <f t="shared" si="5"/>
        <v>97.7</v>
      </c>
      <c r="AN6" s="55">
        <f t="shared" si="5"/>
        <v>98.2</v>
      </c>
      <c r="AO6" s="55">
        <f t="shared" si="5"/>
        <v>97.5</v>
      </c>
      <c r="AP6" s="55">
        <f t="shared" si="5"/>
        <v>97.7</v>
      </c>
      <c r="AQ6" s="55">
        <f t="shared" si="5"/>
        <v>100.7</v>
      </c>
      <c r="AR6" s="55">
        <f t="shared" si="5"/>
        <v>103.6</v>
      </c>
      <c r="AS6" s="55" t="str">
        <f>IF(AS8="-","【-】","【"&amp;SUBSTITUTE(TEXT(AS8,"#,##0.0"),"-","△")&amp;"】")</f>
        <v>【106.2】</v>
      </c>
      <c r="AT6" s="55">
        <f>IF(AT8="-",NA(),AT8)</f>
        <v>87.9</v>
      </c>
      <c r="AU6" s="55">
        <f t="shared" ref="AU6:BC6" si="6">IF(AU8="-",NA(),AU8)</f>
        <v>81.7</v>
      </c>
      <c r="AV6" s="55">
        <f t="shared" si="6"/>
        <v>74.900000000000006</v>
      </c>
      <c r="AW6" s="55">
        <f t="shared" si="6"/>
        <v>77.599999999999994</v>
      </c>
      <c r="AX6" s="55">
        <f t="shared" si="6"/>
        <v>79.599999999999994</v>
      </c>
      <c r="AY6" s="55">
        <f t="shared" si="6"/>
        <v>78.099999999999994</v>
      </c>
      <c r="AZ6" s="55">
        <f t="shared" si="6"/>
        <v>77</v>
      </c>
      <c r="BA6" s="55">
        <f t="shared" si="6"/>
        <v>77.099999999999994</v>
      </c>
      <c r="BB6" s="55">
        <f t="shared" si="6"/>
        <v>73.8</v>
      </c>
      <c r="BC6" s="55">
        <f t="shared" si="6"/>
        <v>75.5</v>
      </c>
      <c r="BD6" s="55" t="str">
        <f>IF(BD8="-","【-】","【"&amp;SUBSTITUTE(TEXT(BD8,"#,##0.0"),"-","△")&amp;"】")</f>
        <v>【86.6】</v>
      </c>
      <c r="BE6" s="55">
        <f>IF(BE8="-",NA(),BE8)</f>
        <v>21</v>
      </c>
      <c r="BF6" s="55">
        <f t="shared" ref="BF6:BN6" si="7">IF(BF8="-",NA(),BF8)</f>
        <v>30.2</v>
      </c>
      <c r="BG6" s="55">
        <f t="shared" si="7"/>
        <v>49.1</v>
      </c>
      <c r="BH6" s="55">
        <f t="shared" si="7"/>
        <v>55.2</v>
      </c>
      <c r="BI6" s="55">
        <f t="shared" si="7"/>
        <v>57.7</v>
      </c>
      <c r="BJ6" s="55">
        <f t="shared" si="7"/>
        <v>114.4</v>
      </c>
      <c r="BK6" s="55">
        <f t="shared" si="7"/>
        <v>117</v>
      </c>
      <c r="BL6" s="55">
        <f t="shared" si="7"/>
        <v>118.8</v>
      </c>
      <c r="BM6" s="55">
        <f t="shared" si="7"/>
        <v>136</v>
      </c>
      <c r="BN6" s="55">
        <f t="shared" si="7"/>
        <v>131.30000000000001</v>
      </c>
      <c r="BO6" s="55" t="str">
        <f>IF(BO8="-","【-】","【"&amp;SUBSTITUTE(TEXT(BO8,"#,##0.0"),"-","△")&amp;"】")</f>
        <v>【70.7】</v>
      </c>
      <c r="BP6" s="55">
        <f>IF(BP8="-",NA(),BP8)</f>
        <v>75.2</v>
      </c>
      <c r="BQ6" s="55">
        <f t="shared" ref="BQ6:BY6" si="8">IF(BQ8="-",NA(),BQ8)</f>
        <v>71.7</v>
      </c>
      <c r="BR6" s="55">
        <f t="shared" si="8"/>
        <v>65.3</v>
      </c>
      <c r="BS6" s="55">
        <f t="shared" si="8"/>
        <v>78.599999999999994</v>
      </c>
      <c r="BT6" s="55">
        <f t="shared" si="8"/>
        <v>81.2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18635</v>
      </c>
      <c r="CB6" s="56">
        <f t="shared" ref="CB6:CJ6" si="9">IF(CB8="-",NA(),CB8)</f>
        <v>18322</v>
      </c>
      <c r="CC6" s="56">
        <f t="shared" si="9"/>
        <v>18755</v>
      </c>
      <c r="CD6" s="56">
        <f t="shared" si="9"/>
        <v>19327</v>
      </c>
      <c r="CE6" s="56">
        <f t="shared" si="9"/>
        <v>19529</v>
      </c>
      <c r="CF6" s="56">
        <f t="shared" si="9"/>
        <v>25249</v>
      </c>
      <c r="CG6" s="56">
        <f t="shared" si="9"/>
        <v>25711</v>
      </c>
      <c r="CH6" s="56">
        <f t="shared" si="9"/>
        <v>26415</v>
      </c>
      <c r="CI6" s="56">
        <f t="shared" si="9"/>
        <v>27227</v>
      </c>
      <c r="CJ6" s="56">
        <f t="shared" si="9"/>
        <v>28176</v>
      </c>
      <c r="CK6" s="55" t="str">
        <f>IF(CK8="-","【-】","【"&amp;SUBSTITUTE(TEXT(CK8,"#,##0"),"-","△")&amp;"】")</f>
        <v>【59,287】</v>
      </c>
      <c r="CL6" s="56">
        <f>IF(CL8="-",NA(),CL8)</f>
        <v>13561</v>
      </c>
      <c r="CM6" s="56">
        <f t="shared" ref="CM6:CU6" si="10">IF(CM8="-",NA(),CM8)</f>
        <v>13953</v>
      </c>
      <c r="CN6" s="56">
        <f t="shared" si="10"/>
        <v>13294</v>
      </c>
      <c r="CO6" s="56">
        <f t="shared" si="10"/>
        <v>12999</v>
      </c>
      <c r="CP6" s="56">
        <f t="shared" si="10"/>
        <v>12393</v>
      </c>
      <c r="CQ6" s="56">
        <f t="shared" si="10"/>
        <v>8852</v>
      </c>
      <c r="CR6" s="56">
        <f t="shared" si="10"/>
        <v>9060</v>
      </c>
      <c r="CS6" s="56">
        <f t="shared" si="10"/>
        <v>9135</v>
      </c>
      <c r="CT6" s="56">
        <f t="shared" si="10"/>
        <v>9509</v>
      </c>
      <c r="CU6" s="56">
        <f t="shared" si="10"/>
        <v>9548</v>
      </c>
      <c r="CV6" s="55" t="str">
        <f>IF(CV8="-","【-】","【"&amp;SUBSTITUTE(TEXT(CV8,"#,##0"),"-","△")&amp;"】")</f>
        <v>【17,202】</v>
      </c>
      <c r="CW6" s="55">
        <f>IF(CW8="-",NA(),CW8)</f>
        <v>56.2</v>
      </c>
      <c r="CX6" s="55">
        <f t="shared" ref="CX6:DF6" si="11">IF(CX8="-",NA(),CX8)</f>
        <v>61.9</v>
      </c>
      <c r="CY6" s="55">
        <f t="shared" si="11"/>
        <v>70.3</v>
      </c>
      <c r="CZ6" s="55">
        <f t="shared" si="11"/>
        <v>71</v>
      </c>
      <c r="DA6" s="55">
        <f t="shared" si="11"/>
        <v>66.8</v>
      </c>
      <c r="DB6" s="55">
        <f t="shared" si="11"/>
        <v>70.3</v>
      </c>
      <c r="DC6" s="55">
        <f t="shared" si="11"/>
        <v>71.099999999999994</v>
      </c>
      <c r="DD6" s="55">
        <f t="shared" si="11"/>
        <v>72</v>
      </c>
      <c r="DE6" s="55">
        <f t="shared" si="11"/>
        <v>77.7</v>
      </c>
      <c r="DF6" s="55">
        <f t="shared" si="11"/>
        <v>75.7</v>
      </c>
      <c r="DG6" s="55" t="str">
        <f>IF(DG8="-","【-】","【"&amp;SUBSTITUTE(TEXT(DG8,"#,##0.0"),"-","△")&amp;"】")</f>
        <v>【56.4】</v>
      </c>
      <c r="DH6" s="55">
        <f>IF(DH8="-",NA(),DH8)</f>
        <v>33.299999999999997</v>
      </c>
      <c r="DI6" s="55">
        <f t="shared" ref="DI6:DQ6" si="12">IF(DI8="-",NA(),DI8)</f>
        <v>32.1</v>
      </c>
      <c r="DJ6" s="55">
        <f t="shared" si="12"/>
        <v>32.5</v>
      </c>
      <c r="DK6" s="55">
        <f t="shared" si="12"/>
        <v>29.9</v>
      </c>
      <c r="DL6" s="55">
        <f t="shared" si="12"/>
        <v>28.1</v>
      </c>
      <c r="DM6" s="55">
        <f t="shared" si="12"/>
        <v>17</v>
      </c>
      <c r="DN6" s="55">
        <f t="shared" si="12"/>
        <v>16.5</v>
      </c>
      <c r="DO6" s="55">
        <f t="shared" si="12"/>
        <v>16</v>
      </c>
      <c r="DP6" s="55">
        <f t="shared" si="12"/>
        <v>15.7</v>
      </c>
      <c r="DQ6" s="55">
        <f t="shared" si="12"/>
        <v>14.6</v>
      </c>
      <c r="DR6" s="55" t="str">
        <f>IF(DR8="-","【-】","【"&amp;SUBSTITUTE(TEXT(DR8,"#,##0.0"),"-","△")&amp;"】")</f>
        <v>【24.8】</v>
      </c>
      <c r="DS6" s="55">
        <f>IF(DS8="-",NA(),DS8)</f>
        <v>62.8</v>
      </c>
      <c r="DT6" s="55">
        <f t="shared" ref="DT6:EB6" si="13">IF(DT8="-",NA(),DT8)</f>
        <v>65.3</v>
      </c>
      <c r="DU6" s="55">
        <f t="shared" si="13"/>
        <v>66.7</v>
      </c>
      <c r="DV6" s="55">
        <f t="shared" si="13"/>
        <v>64.5</v>
      </c>
      <c r="DW6" s="55">
        <f t="shared" si="13"/>
        <v>66.8</v>
      </c>
      <c r="DX6" s="55">
        <f t="shared" si="13"/>
        <v>53.8</v>
      </c>
      <c r="DY6" s="55">
        <f t="shared" si="13"/>
        <v>56.1</v>
      </c>
      <c r="DZ6" s="55">
        <f t="shared" si="13"/>
        <v>56.4</v>
      </c>
      <c r="EA6" s="55">
        <f t="shared" si="13"/>
        <v>56.9</v>
      </c>
      <c r="EB6" s="55">
        <f t="shared" si="13"/>
        <v>58.3</v>
      </c>
      <c r="EC6" s="55" t="str">
        <f>IF(EC8="-","【-】","【"&amp;SUBSTITUTE(TEXT(EC8,"#,##0.0"),"-","△")&amp;"】")</f>
        <v>【56.0】</v>
      </c>
      <c r="ED6" s="55">
        <f>IF(ED8="-",NA(),ED8)</f>
        <v>76.099999999999994</v>
      </c>
      <c r="EE6" s="55">
        <f t="shared" ref="EE6:EM6" si="14">IF(EE8="-",NA(),EE8)</f>
        <v>81.8</v>
      </c>
      <c r="EF6" s="55">
        <f t="shared" si="14"/>
        <v>81.3</v>
      </c>
      <c r="EG6" s="55">
        <f t="shared" si="14"/>
        <v>64</v>
      </c>
      <c r="EH6" s="55">
        <f t="shared" si="14"/>
        <v>67.2</v>
      </c>
      <c r="EI6" s="55">
        <f t="shared" si="14"/>
        <v>71</v>
      </c>
      <c r="EJ6" s="55">
        <f t="shared" si="14"/>
        <v>73.2</v>
      </c>
      <c r="EK6" s="55">
        <f t="shared" si="14"/>
        <v>73.400000000000006</v>
      </c>
      <c r="EL6" s="55">
        <f t="shared" si="14"/>
        <v>72.5</v>
      </c>
      <c r="EM6" s="55">
        <f t="shared" si="14"/>
        <v>72.3</v>
      </c>
      <c r="EN6" s="55" t="str">
        <f>IF(EN8="-","【-】","【"&amp;SUBSTITUTE(TEXT(EN8,"#,##0.0"),"-","△")&amp;"】")</f>
        <v>【70.7】</v>
      </c>
      <c r="EO6" s="56">
        <f>IF(EO8="-",NA(),EO8)</f>
        <v>19077017</v>
      </c>
      <c r="EP6" s="56">
        <f t="shared" ref="EP6:EX6" si="15">IF(EP8="-",NA(),EP8)</f>
        <v>19244517</v>
      </c>
      <c r="EQ6" s="56">
        <f t="shared" si="15"/>
        <v>21178472</v>
      </c>
      <c r="ER6" s="56">
        <f t="shared" si="15"/>
        <v>22447925</v>
      </c>
      <c r="ES6" s="56">
        <f t="shared" si="15"/>
        <v>22411434</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160</v>
      </c>
      <c r="B7" s="53">
        <f t="shared" ref="B7:AH7" si="16">B8</f>
        <v>2021</v>
      </c>
      <c r="C7" s="53">
        <f t="shared" si="16"/>
        <v>352080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8</v>
      </c>
      <c r="R7" s="53" t="str">
        <f t="shared" si="16"/>
        <v>-</v>
      </c>
      <c r="S7" s="53" t="str">
        <f t="shared" si="16"/>
        <v>-</v>
      </c>
      <c r="T7" s="53" t="str">
        <f t="shared" si="16"/>
        <v>救</v>
      </c>
      <c r="U7" s="54">
        <f>U8</f>
        <v>130340</v>
      </c>
      <c r="V7" s="54">
        <f>V8</f>
        <v>2974</v>
      </c>
      <c r="W7" s="53" t="str">
        <f>W8</f>
        <v>第１種該当</v>
      </c>
      <c r="X7" s="53" t="str">
        <f t="shared" si="16"/>
        <v>-</v>
      </c>
      <c r="Y7" s="53" t="str">
        <f t="shared" si="16"/>
        <v>１５：１</v>
      </c>
      <c r="Z7" s="54">
        <f t="shared" si="16"/>
        <v>53</v>
      </c>
      <c r="AA7" s="54" t="str">
        <f t="shared" si="16"/>
        <v>-</v>
      </c>
      <c r="AB7" s="54" t="str">
        <f t="shared" si="16"/>
        <v>-</v>
      </c>
      <c r="AC7" s="54" t="str">
        <f t="shared" si="16"/>
        <v>-</v>
      </c>
      <c r="AD7" s="54" t="str">
        <f t="shared" si="16"/>
        <v>-</v>
      </c>
      <c r="AE7" s="54">
        <f t="shared" si="16"/>
        <v>53</v>
      </c>
      <c r="AF7" s="54">
        <f t="shared" si="16"/>
        <v>51</v>
      </c>
      <c r="AG7" s="54" t="str">
        <f t="shared" si="16"/>
        <v>-</v>
      </c>
      <c r="AH7" s="54">
        <f t="shared" si="16"/>
        <v>51</v>
      </c>
      <c r="AI7" s="55">
        <f>AI8</f>
        <v>97.8</v>
      </c>
      <c r="AJ7" s="55">
        <f t="shared" ref="AJ7:AR7" si="17">AJ8</f>
        <v>94.4</v>
      </c>
      <c r="AK7" s="55">
        <f t="shared" si="17"/>
        <v>89.1</v>
      </c>
      <c r="AL7" s="55">
        <f t="shared" si="17"/>
        <v>91.6</v>
      </c>
      <c r="AM7" s="55">
        <f t="shared" si="17"/>
        <v>97.7</v>
      </c>
      <c r="AN7" s="55">
        <f t="shared" si="17"/>
        <v>98.2</v>
      </c>
      <c r="AO7" s="55">
        <f t="shared" si="17"/>
        <v>97.5</v>
      </c>
      <c r="AP7" s="55">
        <f t="shared" si="17"/>
        <v>97.7</v>
      </c>
      <c r="AQ7" s="55">
        <f t="shared" si="17"/>
        <v>100.7</v>
      </c>
      <c r="AR7" s="55">
        <f t="shared" si="17"/>
        <v>103.6</v>
      </c>
      <c r="AS7" s="55"/>
      <c r="AT7" s="55">
        <f>AT8</f>
        <v>87.9</v>
      </c>
      <c r="AU7" s="55">
        <f t="shared" ref="AU7:BC7" si="18">AU8</f>
        <v>81.7</v>
      </c>
      <c r="AV7" s="55">
        <f t="shared" si="18"/>
        <v>74.900000000000006</v>
      </c>
      <c r="AW7" s="55">
        <f t="shared" si="18"/>
        <v>77.599999999999994</v>
      </c>
      <c r="AX7" s="55">
        <f t="shared" si="18"/>
        <v>79.599999999999994</v>
      </c>
      <c r="AY7" s="55">
        <f t="shared" si="18"/>
        <v>78.099999999999994</v>
      </c>
      <c r="AZ7" s="55">
        <f t="shared" si="18"/>
        <v>77</v>
      </c>
      <c r="BA7" s="55">
        <f t="shared" si="18"/>
        <v>77.099999999999994</v>
      </c>
      <c r="BB7" s="55">
        <f t="shared" si="18"/>
        <v>73.8</v>
      </c>
      <c r="BC7" s="55">
        <f t="shared" si="18"/>
        <v>75.5</v>
      </c>
      <c r="BD7" s="55"/>
      <c r="BE7" s="55">
        <f>BE8</f>
        <v>21</v>
      </c>
      <c r="BF7" s="55">
        <f t="shared" ref="BF7:BN7" si="19">BF8</f>
        <v>30.2</v>
      </c>
      <c r="BG7" s="55">
        <f t="shared" si="19"/>
        <v>49.1</v>
      </c>
      <c r="BH7" s="55">
        <f t="shared" si="19"/>
        <v>55.2</v>
      </c>
      <c r="BI7" s="55">
        <f t="shared" si="19"/>
        <v>57.7</v>
      </c>
      <c r="BJ7" s="55">
        <f t="shared" si="19"/>
        <v>114.4</v>
      </c>
      <c r="BK7" s="55">
        <f t="shared" si="19"/>
        <v>117</v>
      </c>
      <c r="BL7" s="55">
        <f t="shared" si="19"/>
        <v>118.8</v>
      </c>
      <c r="BM7" s="55">
        <f t="shared" si="19"/>
        <v>136</v>
      </c>
      <c r="BN7" s="55">
        <f t="shared" si="19"/>
        <v>131.30000000000001</v>
      </c>
      <c r="BO7" s="55"/>
      <c r="BP7" s="55">
        <f>BP8</f>
        <v>75.2</v>
      </c>
      <c r="BQ7" s="55">
        <f t="shared" ref="BQ7:BY7" si="20">BQ8</f>
        <v>71.7</v>
      </c>
      <c r="BR7" s="55">
        <f t="shared" si="20"/>
        <v>65.3</v>
      </c>
      <c r="BS7" s="55">
        <f t="shared" si="20"/>
        <v>78.599999999999994</v>
      </c>
      <c r="BT7" s="55">
        <f t="shared" si="20"/>
        <v>81.2</v>
      </c>
      <c r="BU7" s="55">
        <f t="shared" si="20"/>
        <v>67.900000000000006</v>
      </c>
      <c r="BV7" s="55">
        <f t="shared" si="20"/>
        <v>66.900000000000006</v>
      </c>
      <c r="BW7" s="55">
        <f t="shared" si="20"/>
        <v>66.099999999999994</v>
      </c>
      <c r="BX7" s="55">
        <f t="shared" si="20"/>
        <v>62.3</v>
      </c>
      <c r="BY7" s="55">
        <f t="shared" si="20"/>
        <v>62.1</v>
      </c>
      <c r="BZ7" s="55"/>
      <c r="CA7" s="56">
        <f>CA8</f>
        <v>18635</v>
      </c>
      <c r="CB7" s="56">
        <f t="shared" ref="CB7:CJ7" si="21">CB8</f>
        <v>18322</v>
      </c>
      <c r="CC7" s="56">
        <f t="shared" si="21"/>
        <v>18755</v>
      </c>
      <c r="CD7" s="56">
        <f t="shared" si="21"/>
        <v>19327</v>
      </c>
      <c r="CE7" s="56">
        <f t="shared" si="21"/>
        <v>19529</v>
      </c>
      <c r="CF7" s="56">
        <f t="shared" si="21"/>
        <v>25249</v>
      </c>
      <c r="CG7" s="56">
        <f t="shared" si="21"/>
        <v>25711</v>
      </c>
      <c r="CH7" s="56">
        <f t="shared" si="21"/>
        <v>26415</v>
      </c>
      <c r="CI7" s="56">
        <f t="shared" si="21"/>
        <v>27227</v>
      </c>
      <c r="CJ7" s="56">
        <f t="shared" si="21"/>
        <v>28176</v>
      </c>
      <c r="CK7" s="55"/>
      <c r="CL7" s="56">
        <f>CL8</f>
        <v>13561</v>
      </c>
      <c r="CM7" s="56">
        <f t="shared" ref="CM7:CU7" si="22">CM8</f>
        <v>13953</v>
      </c>
      <c r="CN7" s="56">
        <f t="shared" si="22"/>
        <v>13294</v>
      </c>
      <c r="CO7" s="56">
        <f t="shared" si="22"/>
        <v>12999</v>
      </c>
      <c r="CP7" s="56">
        <f t="shared" si="22"/>
        <v>12393</v>
      </c>
      <c r="CQ7" s="56">
        <f t="shared" si="22"/>
        <v>8852</v>
      </c>
      <c r="CR7" s="56">
        <f t="shared" si="22"/>
        <v>9060</v>
      </c>
      <c r="CS7" s="56">
        <f t="shared" si="22"/>
        <v>9135</v>
      </c>
      <c r="CT7" s="56">
        <f t="shared" si="22"/>
        <v>9509</v>
      </c>
      <c r="CU7" s="56">
        <f t="shared" si="22"/>
        <v>9548</v>
      </c>
      <c r="CV7" s="55"/>
      <c r="CW7" s="55">
        <f>CW8</f>
        <v>56.2</v>
      </c>
      <c r="CX7" s="55">
        <f t="shared" ref="CX7:DF7" si="23">CX8</f>
        <v>61.9</v>
      </c>
      <c r="CY7" s="55">
        <f t="shared" si="23"/>
        <v>70.3</v>
      </c>
      <c r="CZ7" s="55">
        <f t="shared" si="23"/>
        <v>71</v>
      </c>
      <c r="DA7" s="55">
        <f t="shared" si="23"/>
        <v>66.8</v>
      </c>
      <c r="DB7" s="55">
        <f t="shared" si="23"/>
        <v>70.3</v>
      </c>
      <c r="DC7" s="55">
        <f t="shared" si="23"/>
        <v>71.099999999999994</v>
      </c>
      <c r="DD7" s="55">
        <f t="shared" si="23"/>
        <v>72</v>
      </c>
      <c r="DE7" s="55">
        <f t="shared" si="23"/>
        <v>77.7</v>
      </c>
      <c r="DF7" s="55">
        <f t="shared" si="23"/>
        <v>75.7</v>
      </c>
      <c r="DG7" s="55"/>
      <c r="DH7" s="55">
        <f>DH8</f>
        <v>33.299999999999997</v>
      </c>
      <c r="DI7" s="55">
        <f t="shared" ref="DI7:DQ7" si="24">DI8</f>
        <v>32.1</v>
      </c>
      <c r="DJ7" s="55">
        <f t="shared" si="24"/>
        <v>32.5</v>
      </c>
      <c r="DK7" s="55">
        <f t="shared" si="24"/>
        <v>29.9</v>
      </c>
      <c r="DL7" s="55">
        <f t="shared" si="24"/>
        <v>28.1</v>
      </c>
      <c r="DM7" s="55">
        <f t="shared" si="24"/>
        <v>17</v>
      </c>
      <c r="DN7" s="55">
        <f t="shared" si="24"/>
        <v>16.5</v>
      </c>
      <c r="DO7" s="55">
        <f t="shared" si="24"/>
        <v>16</v>
      </c>
      <c r="DP7" s="55">
        <f t="shared" si="24"/>
        <v>15.7</v>
      </c>
      <c r="DQ7" s="55">
        <f t="shared" si="24"/>
        <v>14.6</v>
      </c>
      <c r="DR7" s="55"/>
      <c r="DS7" s="55">
        <f>DS8</f>
        <v>62.8</v>
      </c>
      <c r="DT7" s="55">
        <f t="shared" ref="DT7:EB7" si="25">DT8</f>
        <v>65.3</v>
      </c>
      <c r="DU7" s="55">
        <f t="shared" si="25"/>
        <v>66.7</v>
      </c>
      <c r="DV7" s="55">
        <f t="shared" si="25"/>
        <v>64.5</v>
      </c>
      <c r="DW7" s="55">
        <f t="shared" si="25"/>
        <v>66.8</v>
      </c>
      <c r="DX7" s="55">
        <f t="shared" si="25"/>
        <v>53.8</v>
      </c>
      <c r="DY7" s="55">
        <f t="shared" si="25"/>
        <v>56.1</v>
      </c>
      <c r="DZ7" s="55">
        <f t="shared" si="25"/>
        <v>56.4</v>
      </c>
      <c r="EA7" s="55">
        <f t="shared" si="25"/>
        <v>56.9</v>
      </c>
      <c r="EB7" s="55">
        <f t="shared" si="25"/>
        <v>58.3</v>
      </c>
      <c r="EC7" s="55"/>
      <c r="ED7" s="55">
        <f>ED8</f>
        <v>76.099999999999994</v>
      </c>
      <c r="EE7" s="55">
        <f t="shared" ref="EE7:EM7" si="26">EE8</f>
        <v>81.8</v>
      </c>
      <c r="EF7" s="55">
        <f t="shared" si="26"/>
        <v>81.3</v>
      </c>
      <c r="EG7" s="55">
        <f t="shared" si="26"/>
        <v>64</v>
      </c>
      <c r="EH7" s="55">
        <f t="shared" si="26"/>
        <v>67.2</v>
      </c>
      <c r="EI7" s="55">
        <f t="shared" si="26"/>
        <v>71</v>
      </c>
      <c r="EJ7" s="55">
        <f t="shared" si="26"/>
        <v>73.2</v>
      </c>
      <c r="EK7" s="55">
        <f t="shared" si="26"/>
        <v>73.400000000000006</v>
      </c>
      <c r="EL7" s="55">
        <f t="shared" si="26"/>
        <v>72.5</v>
      </c>
      <c r="EM7" s="55">
        <f t="shared" si="26"/>
        <v>72.3</v>
      </c>
      <c r="EN7" s="55"/>
      <c r="EO7" s="56">
        <f>EO8</f>
        <v>19077017</v>
      </c>
      <c r="EP7" s="56">
        <f t="shared" ref="EP7:EX7" si="27">EP8</f>
        <v>19244517</v>
      </c>
      <c r="EQ7" s="56">
        <f t="shared" si="27"/>
        <v>21178472</v>
      </c>
      <c r="ER7" s="56">
        <f t="shared" si="27"/>
        <v>22447925</v>
      </c>
      <c r="ES7" s="56">
        <f t="shared" si="27"/>
        <v>22411434</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352080</v>
      </c>
      <c r="D8" s="58">
        <v>46</v>
      </c>
      <c r="E8" s="58">
        <v>6</v>
      </c>
      <c r="F8" s="58">
        <v>0</v>
      </c>
      <c r="G8" s="58">
        <v>1</v>
      </c>
      <c r="H8" s="58" t="s">
        <v>161</v>
      </c>
      <c r="I8" s="58" t="s">
        <v>162</v>
      </c>
      <c r="J8" s="58" t="s">
        <v>163</v>
      </c>
      <c r="K8" s="58" t="s">
        <v>164</v>
      </c>
      <c r="L8" s="58" t="s">
        <v>165</v>
      </c>
      <c r="M8" s="58" t="s">
        <v>166</v>
      </c>
      <c r="N8" s="58" t="s">
        <v>167</v>
      </c>
      <c r="O8" s="58" t="s">
        <v>168</v>
      </c>
      <c r="P8" s="58" t="s">
        <v>169</v>
      </c>
      <c r="Q8" s="59">
        <v>8</v>
      </c>
      <c r="R8" s="58" t="s">
        <v>39</v>
      </c>
      <c r="S8" s="58" t="s">
        <v>39</v>
      </c>
      <c r="T8" s="58" t="s">
        <v>170</v>
      </c>
      <c r="U8" s="59">
        <v>130340</v>
      </c>
      <c r="V8" s="59">
        <v>2974</v>
      </c>
      <c r="W8" s="58" t="s">
        <v>171</v>
      </c>
      <c r="X8" s="58" t="s">
        <v>39</v>
      </c>
      <c r="Y8" s="60" t="s">
        <v>172</v>
      </c>
      <c r="Z8" s="59">
        <v>53</v>
      </c>
      <c r="AA8" s="59" t="s">
        <v>39</v>
      </c>
      <c r="AB8" s="59" t="s">
        <v>39</v>
      </c>
      <c r="AC8" s="59" t="s">
        <v>39</v>
      </c>
      <c r="AD8" s="59" t="s">
        <v>39</v>
      </c>
      <c r="AE8" s="59">
        <v>53</v>
      </c>
      <c r="AF8" s="59">
        <v>51</v>
      </c>
      <c r="AG8" s="59" t="s">
        <v>39</v>
      </c>
      <c r="AH8" s="59">
        <v>51</v>
      </c>
      <c r="AI8" s="61">
        <v>97.8</v>
      </c>
      <c r="AJ8" s="61">
        <v>94.4</v>
      </c>
      <c r="AK8" s="61">
        <v>89.1</v>
      </c>
      <c r="AL8" s="61">
        <v>91.6</v>
      </c>
      <c r="AM8" s="61">
        <v>97.7</v>
      </c>
      <c r="AN8" s="61">
        <v>98.2</v>
      </c>
      <c r="AO8" s="61">
        <v>97.5</v>
      </c>
      <c r="AP8" s="61">
        <v>97.7</v>
      </c>
      <c r="AQ8" s="61">
        <v>100.7</v>
      </c>
      <c r="AR8" s="61">
        <v>103.6</v>
      </c>
      <c r="AS8" s="61">
        <v>106.2</v>
      </c>
      <c r="AT8" s="61">
        <v>87.9</v>
      </c>
      <c r="AU8" s="61">
        <v>81.7</v>
      </c>
      <c r="AV8" s="61">
        <v>74.900000000000006</v>
      </c>
      <c r="AW8" s="61">
        <v>77.599999999999994</v>
      </c>
      <c r="AX8" s="61">
        <v>79.599999999999994</v>
      </c>
      <c r="AY8" s="61">
        <v>78.099999999999994</v>
      </c>
      <c r="AZ8" s="61">
        <v>77</v>
      </c>
      <c r="BA8" s="61">
        <v>77.099999999999994</v>
      </c>
      <c r="BB8" s="61">
        <v>73.8</v>
      </c>
      <c r="BC8" s="61">
        <v>75.5</v>
      </c>
      <c r="BD8" s="61">
        <v>86.6</v>
      </c>
      <c r="BE8" s="62">
        <v>21</v>
      </c>
      <c r="BF8" s="62">
        <v>30.2</v>
      </c>
      <c r="BG8" s="62">
        <v>49.1</v>
      </c>
      <c r="BH8" s="62">
        <v>55.2</v>
      </c>
      <c r="BI8" s="62">
        <v>57.7</v>
      </c>
      <c r="BJ8" s="62">
        <v>114.4</v>
      </c>
      <c r="BK8" s="62">
        <v>117</v>
      </c>
      <c r="BL8" s="62">
        <v>118.8</v>
      </c>
      <c r="BM8" s="62">
        <v>136</v>
      </c>
      <c r="BN8" s="62">
        <v>131.30000000000001</v>
      </c>
      <c r="BO8" s="62">
        <v>70.7</v>
      </c>
      <c r="BP8" s="61">
        <v>75.2</v>
      </c>
      <c r="BQ8" s="61">
        <v>71.7</v>
      </c>
      <c r="BR8" s="61">
        <v>65.3</v>
      </c>
      <c r="BS8" s="61">
        <v>78.599999999999994</v>
      </c>
      <c r="BT8" s="61">
        <v>81.2</v>
      </c>
      <c r="BU8" s="61">
        <v>67.900000000000006</v>
      </c>
      <c r="BV8" s="61">
        <v>66.900000000000006</v>
      </c>
      <c r="BW8" s="61">
        <v>66.099999999999994</v>
      </c>
      <c r="BX8" s="61">
        <v>62.3</v>
      </c>
      <c r="BY8" s="61">
        <v>62.1</v>
      </c>
      <c r="BZ8" s="61">
        <v>67.099999999999994</v>
      </c>
      <c r="CA8" s="62">
        <v>18635</v>
      </c>
      <c r="CB8" s="62">
        <v>18322</v>
      </c>
      <c r="CC8" s="62">
        <v>18755</v>
      </c>
      <c r="CD8" s="62">
        <v>19327</v>
      </c>
      <c r="CE8" s="62">
        <v>19529</v>
      </c>
      <c r="CF8" s="62">
        <v>25249</v>
      </c>
      <c r="CG8" s="62">
        <v>25711</v>
      </c>
      <c r="CH8" s="62">
        <v>26415</v>
      </c>
      <c r="CI8" s="62">
        <v>27227</v>
      </c>
      <c r="CJ8" s="62">
        <v>28176</v>
      </c>
      <c r="CK8" s="61">
        <v>59287</v>
      </c>
      <c r="CL8" s="62">
        <v>13561</v>
      </c>
      <c r="CM8" s="62">
        <v>13953</v>
      </c>
      <c r="CN8" s="62">
        <v>13294</v>
      </c>
      <c r="CO8" s="62">
        <v>12999</v>
      </c>
      <c r="CP8" s="62">
        <v>12393</v>
      </c>
      <c r="CQ8" s="62">
        <v>8852</v>
      </c>
      <c r="CR8" s="62">
        <v>9060</v>
      </c>
      <c r="CS8" s="62">
        <v>9135</v>
      </c>
      <c r="CT8" s="62">
        <v>9509</v>
      </c>
      <c r="CU8" s="62">
        <v>9548</v>
      </c>
      <c r="CV8" s="61">
        <v>17202</v>
      </c>
      <c r="CW8" s="62">
        <v>56.2</v>
      </c>
      <c r="CX8" s="62">
        <v>61.9</v>
      </c>
      <c r="CY8" s="62">
        <v>70.3</v>
      </c>
      <c r="CZ8" s="62">
        <v>71</v>
      </c>
      <c r="DA8" s="62">
        <v>66.8</v>
      </c>
      <c r="DB8" s="62">
        <v>70.3</v>
      </c>
      <c r="DC8" s="62">
        <v>71.099999999999994</v>
      </c>
      <c r="DD8" s="62">
        <v>72</v>
      </c>
      <c r="DE8" s="62">
        <v>77.7</v>
      </c>
      <c r="DF8" s="62">
        <v>75.7</v>
      </c>
      <c r="DG8" s="62">
        <v>56.4</v>
      </c>
      <c r="DH8" s="62">
        <v>33.299999999999997</v>
      </c>
      <c r="DI8" s="62">
        <v>32.1</v>
      </c>
      <c r="DJ8" s="62">
        <v>32.5</v>
      </c>
      <c r="DK8" s="62">
        <v>29.9</v>
      </c>
      <c r="DL8" s="62">
        <v>28.1</v>
      </c>
      <c r="DM8" s="62">
        <v>17</v>
      </c>
      <c r="DN8" s="62">
        <v>16.5</v>
      </c>
      <c r="DO8" s="62">
        <v>16</v>
      </c>
      <c r="DP8" s="62">
        <v>15.7</v>
      </c>
      <c r="DQ8" s="62">
        <v>14.6</v>
      </c>
      <c r="DR8" s="62">
        <v>24.8</v>
      </c>
      <c r="DS8" s="61">
        <v>62.8</v>
      </c>
      <c r="DT8" s="61">
        <v>65.3</v>
      </c>
      <c r="DU8" s="61">
        <v>66.7</v>
      </c>
      <c r="DV8" s="61">
        <v>64.5</v>
      </c>
      <c r="DW8" s="61">
        <v>66.8</v>
      </c>
      <c r="DX8" s="61">
        <v>53.8</v>
      </c>
      <c r="DY8" s="61">
        <v>56.1</v>
      </c>
      <c r="DZ8" s="61">
        <v>56.4</v>
      </c>
      <c r="EA8" s="61">
        <v>56.9</v>
      </c>
      <c r="EB8" s="61">
        <v>58.3</v>
      </c>
      <c r="EC8" s="61">
        <v>56</v>
      </c>
      <c r="ED8" s="61">
        <v>76.099999999999994</v>
      </c>
      <c r="EE8" s="61">
        <v>81.8</v>
      </c>
      <c r="EF8" s="61">
        <v>81.3</v>
      </c>
      <c r="EG8" s="61">
        <v>64</v>
      </c>
      <c r="EH8" s="61">
        <v>67.2</v>
      </c>
      <c r="EI8" s="61">
        <v>71</v>
      </c>
      <c r="EJ8" s="61">
        <v>73.2</v>
      </c>
      <c r="EK8" s="61">
        <v>73.400000000000006</v>
      </c>
      <c r="EL8" s="61">
        <v>72.5</v>
      </c>
      <c r="EM8" s="61">
        <v>72.3</v>
      </c>
      <c r="EN8" s="61">
        <v>70.7</v>
      </c>
      <c r="EO8" s="62">
        <v>19077017</v>
      </c>
      <c r="EP8" s="62">
        <v>19244517</v>
      </c>
      <c r="EQ8" s="62">
        <v>21178472</v>
      </c>
      <c r="ER8" s="62">
        <v>22447925</v>
      </c>
      <c r="ES8" s="62">
        <v>22411434</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鮎川　真二</cp:lastModifiedBy>
  <cp:lastPrinted>2023-02-03T04:27:33Z</cp:lastPrinted>
  <dcterms:created xsi:type="dcterms:W3CDTF">2022-12-01T02:29:29Z</dcterms:created>
  <dcterms:modified xsi:type="dcterms:W3CDTF">2023-02-03T04:28:00Z</dcterms:modified>
  <cp:category/>
</cp:coreProperties>
</file>