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C9EFB825-8DAE-4C27-B1A2-05FADCCDD2B0}"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<sst xmlns="http://schemas.openxmlformats.org/spreadsheetml/2006/main" count="1131" uniqueCount="608">
  <si>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</si>
  <si>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</si>
  <si>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</si>
  <si>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</si>
  <si>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</si>
  <si>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</si>
  <si>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</si>
  <si>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</si>
  <si>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</si>
  <si>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</si>
  <si>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</si>
  <si>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</si>
  <si>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</si>
  <si>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</si>
  <si>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</si>
  <si>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</si>
  <si>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</si>
  <si>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</si>
  <si>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</si>
  <si>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</si>
  <si>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</si>
  <si>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</si>
  <si>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</si>
  <si>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</si>
  <si>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</si>
  <si>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</si>
  <si>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</si>
  <si>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</si>
  <si>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</si>
  <si>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</si>
  <si>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</si>
  <si>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</si>
  <si>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</si>
  <si>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</si>
  <si>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</si>
  <si>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</si>
  <si>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</si>
  <si>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</si>
  <si>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</si>
  <si>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</si>
  <si>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</si>
  <si>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</si>
  <si>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</si>
  <si>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</si>
  <si>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</si>
  <si>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</si>
  <si>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</si>
  <si>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</si>
  <si>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</si>
  <si>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</si>
  <si>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</si>
  <si>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</si>
  <si>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</si>
  <si>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</si>
  <si>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</si>
  <si>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</si>
  <si>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</si>
  <si>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</si>
  <si>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</si>
  <si>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</si>
  <si>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</si>
  <si>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</si>
  <si>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</si>
  <si>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</si>
  <si>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</si>
  <si>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</si>
  <si>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</si>
  <si>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</si>
  <si>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</si>
  <si>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</si>
  <si>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</si>
  <si>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</si>
  <si>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</si>
  <si>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</si>
  <si>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</si>
  <si>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</si>
  <si>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</si>
  <si>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</si>
  <si>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</si>
  <si>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</si>
  <si>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</si>
  <si>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</si>
  <si>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</si>
  <si>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</si>
  <si>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</si>
  <si>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</si>
  <si>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</si>
  <si>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</si>
  <si>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</si>
  <si>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</si>
  <si>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</si>
  <si>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</si>
  <si>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</si>
  <si>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</si>
  <si>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</si>
  <si>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</si>
  <si>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</si>
  <si>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</si>
  <si>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</si>
  <si>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</si>
  <si>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</si>
  <si>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</si>
  <si>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</si>
  <si>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</si>
  <si>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</si>
  <si>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</si>
  <si>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</si>
  <si>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</si>
  <si>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</si>
  <si>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</si>
  <si>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</si>
  <si>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</si>
  <si>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</si>
  <si>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</si>
  <si>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</si>
  <si>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</si>
  <si>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</si>
  <si>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</si>
  <si>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</si>
  <si>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</si>
  <si>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</si>
  <si>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</si>
  <si>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</si>
  <si>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</si>
  <si>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</si>
  <si>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</si>
  <si>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</si>
  <si>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</si>
  <si>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</si>
  <si>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</si>
  <si>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</si>
  <si>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</si>
  <si>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</si>
  <si>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</si>
  <si>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</si>
  <si>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</si>
  <si>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</si>
  <si>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</si>
  <si>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</si>
  <si>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</si>
  <si>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</si>
  <si>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</si>
  <si>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</si>
  <si>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</si>
  <si>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</si>
  <si>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</si>
  <si>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</si>
  <si>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</si>
  <si>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</si>
  <si>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</si>
  <si>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</si>
  <si>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</si>
  <si>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</si>
  <si>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</si>
  <si>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</si>
  <si>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</si>
  <si>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</si>
  <si>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</si>
  <si>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</si>
  <si>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</si>
  <si>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</si>
  <si>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</si>
  <si>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</si>
  <si>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</si>
  <si>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</si>
  <si>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</si>
  <si>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</si>
  <si>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</si>
  <si>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</si>
  <si>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</si>
  <si>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</si>
  <si>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</si>
  <si>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</si>
  <si>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</si>
  <si>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</si>
  <si>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</si>
  <si>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</si>
  <si>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</si>
  <si>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</si>
  <si>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</si>
  <si>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</si>
  <si>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</si>
  <si>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</si>
  <si>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</si>
  <si>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</si>
  <si>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</si>
  <si>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</si>
  <si>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</si>
  <si>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</si>
  <si>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</si>
  <si>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</si>
  <si>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</si>
  <si>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</si>
  <si>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</si>
  <si>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</si>
  <si>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</si>
  <si>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</si>
  <si>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</si>
  <si>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</si>
  <si>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</si>
  <si>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</si>
  <si>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</si>
  <si>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</si>
  <si>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</si>
  <si>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</si>
  <si>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</si>
  <si>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</si>
  <si>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</si>
  <si>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</si>
  <si>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</si>
  <si>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</si>
  <si>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</si>
  <si>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</si>
  <si>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</si>
  <si>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山口県平生町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</si>
  <si>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</si>
  <si>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</si>
  <si>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</si>
  <si>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</si>
  <si>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</si>
  <si>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</si>
  <si>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</si>
  <si>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</si>
  <si>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</si>
  <si>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</si>
  <si>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</si>
  <si>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</si>
  <si>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</si>
  <si>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</si>
  <si>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</si>
  <si>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</si>
  <si>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</si>
  <si>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</si>
  <si>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</si>
  <si>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</si>
  <si>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</si>
  <si>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</si>
  <si>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</si>
  <si>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</si>
  <si>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</si>
  <si>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</si>
  <si>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</si>
  <si>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</si>
  <si>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</si>
  <si>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</si>
  <si>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</si>
  <si>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</si>
  <si>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</si>
  <si>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</si>
  <si>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</si>
  <si>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</si>
  <si>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</si>
  <si>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</si>
  <si>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</si>
  <si>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</si>
  <si>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</si>
  <si>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</si>
  <si>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</si>
  <si>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</si>
  <si>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</si>
  <si>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</si>
  <si>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</si>
  <si>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</si>
  <si>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</si>
  <si>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</si>
  <si>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</si>
  <si>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</si>
  <si>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</si>
  <si>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</si>
  <si>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</si>
  <si>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</si>
  <si>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</si>
  <si>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</si>
  <si>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</si>
  <si>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</si>
  <si>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</si>
  <si>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</si>
  <si>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</si>
  <si>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</si>
  <si>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</si>
  <si>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</si>
  <si>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</si>
  <si>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</si>
  <si>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</si>
  <si>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</si>
  <si>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</si>
  <si>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</si>
  <si>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</si>
  <si>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</si>
  <si>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</si>
  <si>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</si>
  <si>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</si>
  <si>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</si>
  <si>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</si>
  <si>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</si>
  <si>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</si>
  <si>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</si>
  <si>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</si>
  <si>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</si>
  <si>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</si>
  <si>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</si>
  <si>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</si>
  <si>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</si>
  <si>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</si>
  <si>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</si>
  <si>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</si>
  <si>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</si>
  <si>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</si>
  <si>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</si>
  <si>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</si>
  <si>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</si>
  <si>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</si>
  <si>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</si>
  <si>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</si>
  <si>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</si>
  <si>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</si>
  <si>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</si>
  <si>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</si>
  <si>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</si>
  <si>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</si>
  <si>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</si>
  <si>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</si>
  <si>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</si>
  <si>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</si>
  <si>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</si>
  <si>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</si>
  <si>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</si>
  <si>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</si>
  <si>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</si>
  <si>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</si>
  <si>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</si>
  <si>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</si>
  <si>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</si>
  <si>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</si>
  <si>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</si>
  <si>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</si>
  <si>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</si>
  <si>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</si>
  <si>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</si>
  <si>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</si>
  <si>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</si>
  <si>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</si>
  <si>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</si>
  <si>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</si>
  <si>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</si>
  <si>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</si>
  <si>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</si>
  <si>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</si>
  <si>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</si>
  <si>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</si>
  <si>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</si>
  <si>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</si>
  <si>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</si>
  <si>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</si>
  <si>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</si>
  <si>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</si>
  <si>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</si>
  <si>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</si>
  <si>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</si>
  <si>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</si>
  <si>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</si>
  <si>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</si>
  <si>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</si>
  <si>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</si>
  <si>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</si>
  <si>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</si>
  <si>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</si>
  <si>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</si>
  <si>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</si>
  <si>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山口県平生町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</si>
  <si>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</si>
  <si>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</si>
  <si>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</si>
  <si>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</si>
  <si>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</si>
  <si>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</si>
  <si>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</si>
  <si>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</si>
  <si>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</si>
  <si>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</si>
  <si>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</si>
  <si>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</si>
  <si>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</si>
  <si>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</si>
  <si>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</si>
  <si>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</si>
  <si>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</si>
  <si>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</si>
  <si>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</si>
  <si>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</si>
  <si>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</si>
  <si>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</si>
  <si>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</si>
  <si>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</si>
  <si>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</si>
  <si>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</si>
  <si>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</si>
  <si>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</si>
  <si>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</si>
  <si>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</si>
  <si>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</si>
  <si>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</si>
  <si>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</si>
  <si>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</si>
  <si>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</si>
  <si>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t>
    <phoneticPr fontId="5"/>
  </si>
  <si>
    <t>介護保険事業勘定特別会計</t>
    <phoneticPr fontId="5"/>
  </si>
  <si>
    <t>後期高齢者医療事業特別会計</t>
    <phoneticPr fontId="5"/>
  </si>
  <si>
    <t>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</si>
  <si>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</si>
  <si>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</si>
  <si>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</si>
  <si>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</si>
  <si>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</si>
  <si>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</si>
  <si>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</si>
  <si>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</si>
  <si>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</si>
  <si>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</si>
  <si>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</si>
  <si>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</si>
  <si>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</si>
  <si>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</si>
  <si>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</si>
  <si>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</si>
  <si>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</si>
  <si>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</si>
  <si>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</si>
  <si>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</si>
  <si>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</si>
  <si>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</si>
  <si>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</si>
  <si>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</si>
  <si>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</si>
  <si>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</si>
  <si>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</si>
  <si>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</si>
  <si>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</si>
  <si>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</si>
  <si>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</si>
  <si>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</si>
  <si>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</si>
  <si>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</si>
  <si>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</si>
  <si>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</si>
  <si>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</si>
  <si>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</si>
  <si>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</si>
  <si>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</si>
  <si>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</si>
  <si>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</si>
  <si>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</si>
  <si>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</si>
  <si>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</si>
  <si>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</si>
  <si>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</si>
  <si>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</si>
  <si>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</si>
  <si>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</si>
  <si>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</si>
  <si>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</si>
  <si>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</si>
  <si>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</si>
  <si>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</si>
  <si>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</si>
  <si>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</si>
  <si>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</si>
  <si>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</si>
  <si>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</si>
  <si>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</si>
  <si>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</si>
  <si>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熊南地域介護認定審査会事業特別会計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</si>
  <si>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</si>
  <si>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</si>
  <si>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</si>
  <si>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</si>
  <si>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</si>
  <si>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</si>
  <si>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</si>
  <si>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</si>
  <si>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</si>
  <si>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</si>
  <si>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</si>
  <si>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</si>
  <si>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</si>
  <si>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</si>
  <si>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</si>
  <si>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</si>
  <si>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</si>
  <si>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</si>
  <si>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</si>
  <si>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</si>
  <si>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</si>
  <si>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</si>
  <si>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</si>
  <si>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</si>
  <si>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</si>
  <si>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</si>
  <si>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</si>
  <si>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</si>
  <si>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</si>
  <si>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</si>
  <si>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</si>
  <si>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</si>
  <si>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</si>
  <si>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</si>
  <si>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</si>
  <si>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</si>
  <si>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</si>
  <si>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</si>
  <si>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</si>
  <si>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</si>
  <si>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</si>
  <si>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</si>
  <si>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</si>
  <si>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</si>
  <si>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</si>
  <si>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</si>
  <si>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</si>
  <si>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</si>
  <si>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</si>
  <si>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</si>
  <si>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</si>
  <si>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</si>
  <si>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</si>
  <si>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</si>
  <si>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</si>
  <si>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</si>
  <si>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</si>
  <si>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</si>
  <si>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</si>
  <si>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</si>
  <si>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</si>
  <si>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</si>
  <si>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</si>
  <si>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</si>
  <si>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</si>
  <si>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</si>
  <si>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</si>
  <si>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</si>
  <si>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</si>
  <si>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</si>
  <si>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</si>
  <si>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</si>
  <si>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</si>
  <si>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</si>
  <si>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</si>
  <si>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</si>
  <si>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</si>
  <si>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</si>
  <si>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</si>
  <si>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</si>
  <si>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</si>
  <si>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</si>
  <si>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</si>
  <si>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2.49</t>
  </si>
  <si>
    <t>▲ 0.23</t>
  </si>
  <si>
    <t>▲ 4.16</t>
  </si>
  <si>
    <t>一般会計</t>
  </si>
  <si>
    <t>介護保険事業勘定特別会計</t>
  </si>
  <si>
    <t>国民健康保険事業勘定特別会計</t>
  </si>
  <si>
    <t>下水道事業特別会計</t>
  </si>
  <si>
    <t>漁業集落環境整備事業特別会計</t>
  </si>
  <si>
    <t>熊南地域介護認定審査会事業特別会計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</si>
  <si>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</si>
  <si>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</si>
  <si>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</si>
  <si>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</si>
  <si>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</si>
  <si>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</si>
  <si>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</si>
  <si>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</si>
  <si>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</si>
  <si>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ふるさと振興基金</t>
    <rPh sb="4" eb="6">
      <t>シンコウ</t>
    </rPh>
    <rPh sb="6" eb="8">
      <t>キキン</t>
    </rPh>
    <phoneticPr fontId="5"/>
  </si>
  <si>
    <t>公共施設建設基金</t>
    <rPh sb="0" eb="2">
      <t>コウキョウ</t>
    </rPh>
    <rPh sb="2" eb="4">
      <t>シセツ</t>
    </rPh>
    <rPh sb="4" eb="6">
      <t>ケンセツ</t>
    </rPh>
    <rPh sb="6" eb="8">
      <t>キキン</t>
    </rPh>
    <phoneticPr fontId="5"/>
  </si>
  <si>
    <t>まちづくり基金</t>
    <rPh sb="5" eb="7">
      <t>キキン</t>
    </rPh>
    <phoneticPr fontId="5"/>
  </si>
  <si>
    <t>地球温暖化対策推進基金</t>
    <rPh sb="0" eb="5">
      <t>チキュウオンダンカ</t>
    </rPh>
    <rPh sb="5" eb="7">
      <t>タイサク</t>
    </rPh>
    <rPh sb="7" eb="9">
      <t>スイシン</t>
    </rPh>
    <rPh sb="9" eb="11">
      <t>キキン</t>
    </rPh>
    <phoneticPr fontId="5"/>
  </si>
  <si>
    <t>ボートパーク管理基金</t>
    <rPh sb="6" eb="8">
      <t>カンリ</t>
    </rPh>
    <rPh sb="8" eb="10">
      <t>キキン</t>
    </rPh>
    <phoneticPr fontId="5"/>
  </si>
  <si>
    <t>-</t>
    <phoneticPr fontId="2"/>
  </si>
  <si>
    <t>田布施・平生水道企業団（水道企業会計）</t>
    <rPh sb="0" eb="3">
      <t>タブセ</t>
    </rPh>
    <rPh sb="4" eb="6">
      <t>ヒラオ</t>
    </rPh>
    <rPh sb="6" eb="11">
      <t>スイドウキギョウダン</t>
    </rPh>
    <rPh sb="12" eb="16">
      <t>スイドウキギョウ</t>
    </rPh>
    <rPh sb="16" eb="18">
      <t>カイケイ</t>
    </rPh>
    <phoneticPr fontId="2"/>
  </si>
  <si>
    <t>柳井地域広域水道企業団（水道用水供給事業会計）</t>
    <rPh sb="0" eb="2">
      <t>ヤナイ</t>
    </rPh>
    <rPh sb="2" eb="4">
      <t>チイキ</t>
    </rPh>
    <rPh sb="4" eb="6">
      <t>コウイキ</t>
    </rPh>
    <rPh sb="6" eb="8">
      <t>スイドウ</t>
    </rPh>
    <rPh sb="8" eb="11">
      <t>キギョウダン</t>
    </rPh>
    <rPh sb="12" eb="15">
      <t>スイドウヨウ</t>
    </rPh>
    <rPh sb="15" eb="16">
      <t>ミズ</t>
    </rPh>
    <rPh sb="16" eb="18">
      <t>キョウキュウ</t>
    </rPh>
    <rPh sb="18" eb="20">
      <t>ジギョウ</t>
    </rPh>
    <rPh sb="20" eb="22">
      <t>カイケイ</t>
    </rPh>
    <phoneticPr fontId="2"/>
  </si>
  <si>
    <t>柳井地区広域消防組合（一般会計）</t>
    <rPh sb="0" eb="2">
      <t>ヤナイ</t>
    </rPh>
    <rPh sb="2" eb="4">
      <t>チク</t>
    </rPh>
    <rPh sb="4" eb="6">
      <t>コウイキ</t>
    </rPh>
    <rPh sb="6" eb="10">
      <t>ショウボウクミアイ</t>
    </rPh>
    <rPh sb="11" eb="15">
      <t>イッパンカイケイ</t>
    </rPh>
    <phoneticPr fontId="2"/>
  </si>
  <si>
    <t>山口県市町総合事務組合（一般会計）</t>
    <rPh sb="0" eb="3">
      <t>ヤマグチケン</t>
    </rPh>
    <rPh sb="3" eb="11">
      <t>シマチソウゴウジムクミアイ</t>
    </rPh>
    <rPh sb="12" eb="16">
      <t>イッパンカイケイ</t>
    </rPh>
    <phoneticPr fontId="2"/>
  </si>
  <si>
    <t>山口県市町総合事務組合（退職手当特別会計）</t>
    <rPh sb="0" eb="3">
      <t>ヤマグチケン</t>
    </rPh>
    <rPh sb="3" eb="11">
      <t>シマチソウゴウジムクミアイ</t>
    </rPh>
    <rPh sb="12" eb="16">
      <t>タイショクテアテ</t>
    </rPh>
    <rPh sb="16" eb="20">
      <t>トクベツカイケイ</t>
    </rPh>
    <phoneticPr fontId="2"/>
  </si>
  <si>
    <t>山口県市町総合事務組合（消防団員補償等特別会計）</t>
    <rPh sb="0" eb="11">
      <t>ヤマグチケンシマチソウゴウジムクミアイ</t>
    </rPh>
    <rPh sb="12" eb="16">
      <t>ショウボウダンイン</t>
    </rPh>
    <rPh sb="16" eb="18">
      <t>ホショウ</t>
    </rPh>
    <rPh sb="18" eb="19">
      <t>トウ</t>
    </rPh>
    <rPh sb="19" eb="23">
      <t>トクベツカイケイ</t>
    </rPh>
    <phoneticPr fontId="2"/>
  </si>
  <si>
    <t>山口県市町総合事務組合（非常勤職員公務災害補償特別会計）</t>
    <rPh sb="0" eb="11">
      <t>ヤマグチケンシマチソウゴウジムクミアイ</t>
    </rPh>
    <rPh sb="12" eb="15">
      <t>ヒジョウキン</t>
    </rPh>
    <rPh sb="15" eb="17">
      <t>ショクイン</t>
    </rPh>
    <rPh sb="17" eb="19">
      <t>コウム</t>
    </rPh>
    <rPh sb="19" eb="21">
      <t>サイガイ</t>
    </rPh>
    <rPh sb="21" eb="23">
      <t>ホショウ</t>
    </rPh>
    <rPh sb="23" eb="27">
      <t>トクベツカイケイ</t>
    </rPh>
    <phoneticPr fontId="2"/>
  </si>
  <si>
    <t>山口県市町総合事務組合（山口県市町公平委員会特別会計）</t>
    <rPh sb="0" eb="11">
      <t>ヤマグチケンシマチソウゴウジムクミアイ</t>
    </rPh>
    <rPh sb="12" eb="15">
      <t>ヤマグチケン</t>
    </rPh>
    <rPh sb="15" eb="16">
      <t>シ</t>
    </rPh>
    <rPh sb="16" eb="17">
      <t>マチ</t>
    </rPh>
    <rPh sb="17" eb="19">
      <t>コウヘイ</t>
    </rPh>
    <rPh sb="19" eb="22">
      <t>イインカイ</t>
    </rPh>
    <rPh sb="22" eb="26">
      <t>トクベツカイケイ</t>
    </rPh>
    <phoneticPr fontId="2"/>
  </si>
  <si>
    <t>山口県市町総合事務組合（交通災害共済特別会計）</t>
    <rPh sb="0" eb="3">
      <t>ヤマグチケン</t>
    </rPh>
    <rPh sb="3" eb="11">
      <t>シマチソウゴウジムクミアイ</t>
    </rPh>
    <rPh sb="12" eb="18">
      <t>コウツウサイガイキョウサイ</t>
    </rPh>
    <rPh sb="18" eb="22">
      <t>トクベツカイケイ</t>
    </rPh>
    <phoneticPr fontId="2"/>
  </si>
  <si>
    <t>山口県市町総合事務組合（山口県自治会館管理特別会計）</t>
    <rPh sb="0" eb="11">
      <t>ヤマグチケンシマチソウゴウジムクミアイ</t>
    </rPh>
    <rPh sb="12" eb="15">
      <t>ヤマグチケン</t>
    </rPh>
    <rPh sb="15" eb="17">
      <t>ジチ</t>
    </rPh>
    <rPh sb="17" eb="19">
      <t>カイカン</t>
    </rPh>
    <rPh sb="19" eb="21">
      <t>カンリ</t>
    </rPh>
    <rPh sb="21" eb="25">
      <t>トクベツカイケイ</t>
    </rPh>
    <phoneticPr fontId="2"/>
  </si>
  <si>
    <t>山口県後期高齢者医療広域連合（一般会計）</t>
    <rPh sb="0" eb="3">
      <t>ヤマグチケン</t>
    </rPh>
    <rPh sb="3" eb="14">
      <t>コウキコウレイシャイリョウコウイキレンゴウ</t>
    </rPh>
    <rPh sb="15" eb="19">
      <t>イッパンカイケイ</t>
    </rPh>
    <phoneticPr fontId="2"/>
  </si>
  <si>
    <t>山口県後期高齢者医療広域連合（後期高齢者医療事業特別会計）</t>
    <rPh sb="0" eb="3">
      <t>ヤマグチケン</t>
    </rPh>
    <rPh sb="3" eb="14">
      <t>コウキコウレイシャイリョウコウイキレンゴウ</t>
    </rPh>
    <rPh sb="15" eb="17">
      <t>コウキ</t>
    </rPh>
    <rPh sb="17" eb="20">
      <t>コウレイシャ</t>
    </rPh>
    <rPh sb="20" eb="22">
      <t>イリョウ</t>
    </rPh>
    <rPh sb="22" eb="24">
      <t>ジギョウ</t>
    </rPh>
    <rPh sb="24" eb="26">
      <t>トクベツ</t>
    </rPh>
    <rPh sb="26" eb="28">
      <t>カイケイ</t>
    </rPh>
    <phoneticPr fontId="2"/>
  </si>
  <si>
    <t>法適用企業</t>
    <rPh sb="0" eb="1">
      <t>ホウ</t>
    </rPh>
    <rPh sb="1" eb="3">
      <t>テキヨウ</t>
    </rPh>
    <rPh sb="3" eb="5">
      <t>キギョウ</t>
    </rPh>
    <phoneticPr fontId="2"/>
  </si>
  <si>
    <t>周東環境衛生組合（一般会計）</t>
    <rPh sb="0" eb="2">
      <t>シュウトウ</t>
    </rPh>
    <rPh sb="2" eb="4">
      <t>カンキョウ</t>
    </rPh>
    <rPh sb="4" eb="6">
      <t>エイセイ</t>
    </rPh>
    <rPh sb="6" eb="8">
      <t>クミアイ</t>
    </rPh>
    <rPh sb="9" eb="13">
      <t>イッパンカイケイ</t>
    </rPh>
    <phoneticPr fontId="2"/>
  </si>
  <si>
    <t>熊南総合事務組合（一般会計）</t>
    <rPh sb="0" eb="8">
      <t>クマナンソウゴウジムクミアイ</t>
    </rPh>
    <rPh sb="9" eb="11">
      <t>イッパン</t>
    </rPh>
    <rPh sb="11" eb="13">
      <t>カイケイ</t>
    </rPh>
    <phoneticPr fontId="2"/>
  </si>
  <si>
    <t>熊南総合事務組合（馬島・佐合島航路事業特別会計）</t>
    <rPh sb="0" eb="1">
      <t>クマ</t>
    </rPh>
    <rPh sb="1" eb="8">
      <t>ナンソウゴウジムクミアイ</t>
    </rPh>
    <rPh sb="6" eb="8">
      <t>クミアイ</t>
    </rPh>
    <rPh sb="9" eb="11">
      <t>マジマ</t>
    </rPh>
    <rPh sb="12" eb="14">
      <t>サゴウ</t>
    </rPh>
    <rPh sb="14" eb="15">
      <t>シマ</t>
    </rPh>
    <rPh sb="15" eb="17">
      <t>コウロ</t>
    </rPh>
    <rPh sb="17" eb="19">
      <t>ジギョウ</t>
    </rPh>
    <rPh sb="19" eb="21">
      <t>トクベツ</t>
    </rPh>
    <rPh sb="21" eb="23">
      <t>カイケイ</t>
    </rPh>
    <phoneticPr fontId="2"/>
  </si>
  <si>
    <t>法非適用企業</t>
    <rPh sb="0" eb="1">
      <t>ホウ</t>
    </rPh>
    <rPh sb="1" eb="4">
      <t>ヒテキヨウ</t>
    </rPh>
    <rPh sb="4" eb="6">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</si>
  <si>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</si>
  <si>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</si>
  <si>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</si>
  <si>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の増加、新規借入の抑制による地方債現在高の減少の結果、前年度と比較して将来負担比率は減少しているが、類似団体と比較すると高い水準である。引き続き、新規借入の抑制などを行い比率の減少に努める。一方で、有形固定資産減価償却率は前年度よりも増加しており、類似団体と比較しても高い水準である。要因としては、減価償却累計額の増加、有形固定資産の減少によるものである。公共施設等の更新整備に充てられる費用についても、今後も逼迫した状況が続くと想定される。そのため、それぞれの公共施設等について個別施設計画を踏まえ、適切な維持管理及び計画的な更新や除却を進めていき、老朽化対策に取り組んでいく。</t>
    <rPh sb="0" eb="2">
      <t>ジュウトウ</t>
    </rPh>
    <rPh sb="2" eb="4">
      <t>カノウ</t>
    </rPh>
    <rPh sb="4" eb="6">
      <t>キキン</t>
    </rPh>
    <rPh sb="7" eb="9">
      <t>ゾウカ</t>
    </rPh>
    <rPh sb="10" eb="12">
      <t>シンキ</t>
    </rPh>
    <rPh sb="12" eb="14">
      <t>カリイレ</t>
    </rPh>
    <rPh sb="15" eb="17">
      <t>ヨクセイ</t>
    </rPh>
    <rPh sb="20" eb="23">
      <t>チホウサイ</t>
    </rPh>
    <rPh sb="23" eb="25">
      <t>ゲンザイ</t>
    </rPh>
    <rPh sb="25" eb="26">
      <t>ダカ</t>
    </rPh>
    <rPh sb="27" eb="29">
      <t>ゲンショウ</t>
    </rPh>
    <rPh sb="30" eb="32">
      <t>ケッカ</t>
    </rPh>
    <rPh sb="33" eb="36">
      <t>ゼンネンド</t>
    </rPh>
    <rPh sb="37" eb="39">
      <t>ヒカク</t>
    </rPh>
    <rPh sb="41" eb="43">
      <t>ショウライ</t>
    </rPh>
    <rPh sb="43" eb="45">
      <t>フタン</t>
    </rPh>
    <rPh sb="45" eb="47">
      <t>ヒリツ</t>
    </rPh>
    <rPh sb="48" eb="50">
      <t>ゲンショウ</t>
    </rPh>
    <rPh sb="56" eb="58">
      <t>ルイジ</t>
    </rPh>
    <rPh sb="58" eb="60">
      <t>ダンタイ</t>
    </rPh>
    <rPh sb="61" eb="63">
      <t>ヒカク</t>
    </rPh>
    <rPh sb="66" eb="67">
      <t>タカ</t>
    </rPh>
    <rPh sb="68" eb="70">
      <t>スイジュン</t>
    </rPh>
    <rPh sb="74" eb="75">
      <t>ヒ</t>
    </rPh>
    <rPh sb="76" eb="77">
      <t>ツヅ</t>
    </rPh>
    <rPh sb="79" eb="81">
      <t>シンキ</t>
    </rPh>
    <rPh sb="81" eb="83">
      <t>カリイレ</t>
    </rPh>
    <rPh sb="84" eb="86">
      <t>ヨクセイ</t>
    </rPh>
    <rPh sb="89" eb="90">
      <t>オコナ</t>
    </rPh>
    <rPh sb="91" eb="93">
      <t>ヒリツ</t>
    </rPh>
    <rPh sb="94" eb="96">
      <t>ゲンショウ</t>
    </rPh>
    <rPh sb="97" eb="98">
      <t>ツト</t>
    </rPh>
    <rPh sb="101" eb="103">
      <t>イッポウ</t>
    </rPh>
    <rPh sb="105" eb="111">
      <t>ユウケイコテイシサン</t>
    </rPh>
    <rPh sb="111" eb="115">
      <t>ゲンカショウキャク</t>
    </rPh>
    <rPh sb="115" eb="116">
      <t>リツ</t>
    </rPh>
    <rPh sb="117" eb="120">
      <t>ゼンネンド</t>
    </rPh>
    <rPh sb="123" eb="125">
      <t>ゾウカ</t>
    </rPh>
    <rPh sb="130" eb="134">
      <t>ルイジダンタイ</t>
    </rPh>
    <rPh sb="135" eb="137">
      <t>ヒカク</t>
    </rPh>
    <rPh sb="140" eb="141">
      <t>タカ</t>
    </rPh>
    <rPh sb="142" eb="144">
      <t>スイジュン</t>
    </rPh>
    <rPh sb="148" eb="150">
      <t>ヨウイン</t>
    </rPh>
    <rPh sb="155" eb="159">
      <t>ゲンカショウキャク</t>
    </rPh>
    <rPh sb="159" eb="162">
      <t>ルイケイガク</t>
    </rPh>
    <rPh sb="163" eb="165">
      <t>ゾウカ</t>
    </rPh>
    <rPh sb="166" eb="172">
      <t>ユウケイコテイシサン</t>
    </rPh>
    <rPh sb="173" eb="175">
      <t>ゲンショウ</t>
    </rPh>
    <rPh sb="184" eb="188">
      <t>コウキョウシセツ</t>
    </rPh>
    <rPh sb="188" eb="189">
      <t>トウ</t>
    </rPh>
    <rPh sb="190" eb="192">
      <t>コウシン</t>
    </rPh>
    <rPh sb="192" eb="194">
      <t>セイビ</t>
    </rPh>
    <rPh sb="195" eb="196">
      <t>ア</t>
    </rPh>
    <rPh sb="200" eb="202">
      <t>ヒヨウ</t>
    </rPh>
    <rPh sb="208" eb="210">
      <t>コンゴ</t>
    </rPh>
    <rPh sb="211" eb="213">
      <t>ヒッパク</t>
    </rPh>
    <rPh sb="215" eb="217">
      <t>ジョウキョウ</t>
    </rPh>
    <rPh sb="218" eb="219">
      <t>ツヅ</t>
    </rPh>
    <rPh sb="221" eb="223">
      <t>ソウテイ</t>
    </rPh>
    <rPh sb="237" eb="242">
      <t>コウキョウシセツトウ</t>
    </rPh>
    <rPh sb="246" eb="250">
      <t>コベツシセツ</t>
    </rPh>
    <rPh sb="250" eb="252">
      <t>ケイカク</t>
    </rPh>
    <rPh sb="253" eb="254">
      <t>フ</t>
    </rPh>
    <rPh sb="257" eb="259">
      <t>テキセツ</t>
    </rPh>
    <rPh sb="260" eb="262">
      <t>イジ</t>
    </rPh>
    <rPh sb="262" eb="264">
      <t>カンリ</t>
    </rPh>
    <rPh sb="264" eb="265">
      <t>オヨ</t>
    </rPh>
    <rPh sb="266" eb="269">
      <t>ケイカクテキ</t>
    </rPh>
    <rPh sb="270" eb="272">
      <t>コウシン</t>
    </rPh>
    <rPh sb="273" eb="275">
      <t>ジョキャク</t>
    </rPh>
    <rPh sb="276" eb="277">
      <t>スス</t>
    </rPh>
    <rPh sb="282" eb="285">
      <t>ロウキュウカ</t>
    </rPh>
    <rPh sb="285" eb="287">
      <t>タイサク</t>
    </rPh>
    <rPh sb="288" eb="289">
      <t>ト</t>
    </rPh>
    <rPh sb="290" eb="29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</si>
  <si>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</si>
  <si>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</si>
  <si>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</si>
  <si>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</si>
  <si>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</si>
  <si>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</si>
  <si>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前年度と比較して減少しているが、類似団体と比較すると高い水準である。将来負担比率は、新規借入の抑制による地方債現在高の減少による将来負担額の減少、実質公債費比率は地方債の元利償還金の減少が主な要因である。引き続き、計画的な事業実施による地方債の新規借入の抑制などに取り組んでいき、比率の減少に努める。</t>
    <rPh sb="0" eb="2">
      <t>ショウライ</t>
    </rPh>
    <rPh sb="2" eb="4">
      <t>フタン</t>
    </rPh>
    <rPh sb="4" eb="6">
      <t>ヒリツ</t>
    </rPh>
    <rPh sb="6" eb="7">
      <t>オヨ</t>
    </rPh>
    <rPh sb="8" eb="13">
      <t>ジッシツコウサイヒ</t>
    </rPh>
    <rPh sb="13" eb="15">
      <t>ヒリツ</t>
    </rPh>
    <rPh sb="18" eb="21">
      <t>ゼンネンド</t>
    </rPh>
    <rPh sb="22" eb="24">
      <t>ヒカク</t>
    </rPh>
    <rPh sb="26" eb="28">
      <t>ゲンショウ</t>
    </rPh>
    <rPh sb="34" eb="38">
      <t>ルイジダンタイ</t>
    </rPh>
    <rPh sb="39" eb="41">
      <t>ヒカク</t>
    </rPh>
    <rPh sb="44" eb="45">
      <t>タカ</t>
    </rPh>
    <rPh sb="46" eb="48">
      <t>スイジュン</t>
    </rPh>
    <rPh sb="52" eb="54">
      <t>ショウライ</t>
    </rPh>
    <rPh sb="54" eb="56">
      <t>フタン</t>
    </rPh>
    <rPh sb="56" eb="58">
      <t>ヒリツ</t>
    </rPh>
    <rPh sb="60" eb="62">
      <t>シンキ</t>
    </rPh>
    <rPh sb="62" eb="64">
      <t>カリイレ</t>
    </rPh>
    <rPh sb="65" eb="67">
      <t>ヨクセイ</t>
    </rPh>
    <rPh sb="70" eb="73">
      <t>チホウサイ</t>
    </rPh>
    <rPh sb="73" eb="75">
      <t>ゲンザイ</t>
    </rPh>
    <rPh sb="75" eb="76">
      <t>ダカ</t>
    </rPh>
    <rPh sb="77" eb="79">
      <t>ゲンショウ</t>
    </rPh>
    <rPh sb="82" eb="84">
      <t>ショウライ</t>
    </rPh>
    <rPh sb="84" eb="86">
      <t>フタン</t>
    </rPh>
    <rPh sb="86" eb="87">
      <t>ガク</t>
    </rPh>
    <rPh sb="88" eb="90">
      <t>ゲンショウ</t>
    </rPh>
    <rPh sb="91" eb="93">
      <t>ジッシツ</t>
    </rPh>
    <rPh sb="93" eb="95">
      <t>コウサイ</t>
    </rPh>
    <rPh sb="95" eb="96">
      <t>ヒ</t>
    </rPh>
    <rPh sb="97" eb="98">
      <t>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</si>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</sst>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1CD370-C4D7-4B38-85F5-903AA026289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32BE-4152-A6A9-4C2235E5D7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20423</c:v>
                </c:pt>
                <c:pt idx="1">
                  <c:v>20675</c:v>
                </c:pt>
                <c:pt idx="2">
                  <c:v>17466</c:v>
                </c:pt>
                <c:pt idx="3">
                  <c:v>15113</c:v>
                </c:pt>
                <c:pt idx="4">
                  <c:v>29001</c:v>
                </c:pt>
              </c:numCache>
            </c:numRef>
          </c:val>
          <c:smooth val="0"/>
          <c:extLst>
            <c:ext xmlns:c16="http://schemas.microsoft.com/office/drawing/2014/chart" uri="{C3380CC4-5D6E-409C-BE32-E72D297353CC}">
              <c16:uniqueId val="{00000001-32BE-4152-A6A9-4C2235E5D7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4.03</c:v>
                </c:pt>
                <c:pt idx="1">
                  <c:v>6.01</c:v>
                </c:pt>
                <c:pt idx="2">
                  <c:v>4.57</c:v>
                </c:pt>
                <c:pt idx="3">
                  <c:v>3.94</c:v>
                </c:pt>
                <c:pt idx="4">
                  <c:v>2.97</c:v>
                </c:pt>
              </c:numCache>
            </c:numRef>
          </c:val>
          <c:extLst>
            <c:ext xmlns:c16="http://schemas.microsoft.com/office/drawing/2014/chart" uri="{C3380CC4-5D6E-409C-BE32-E72D297353CC}">
              <c16:uniqueId val="{00000000-DB56-40CA-8715-B8DDB876A6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10.35</c:v>
                </c:pt>
                <c:pt idx="1">
                  <c:v>11.01</c:v>
                </c:pt>
                <c:pt idx="2">
                  <c:v>12.22</c:v>
                </c:pt>
                <c:pt idx="3">
                  <c:v>14.19</c:v>
                </c:pt>
                <c:pt idx="4">
                  <c:v>10.27</c:v>
                </c:pt>
              </c:numCache>
            </c:numRef>
          </c:val>
          <c:extLst>
            <c:ext xmlns:c16="http://schemas.microsoft.com/office/drawing/2014/chart" uri="{C3380CC4-5D6E-409C-BE32-E72D297353CC}">
              <c16:uniqueId val="{00000001-DB56-40CA-8715-B8DDB876A6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2.77</c:v>
                </c:pt>
                <c:pt idx="2">
                  <c:v>-0.23</c:v>
                </c:pt>
                <c:pt idx="3">
                  <c:v>1.25</c:v>
                </c:pt>
                <c:pt idx="4">
                  <c:v>-4.16</c:v>
                </c:pt>
              </c:numCache>
            </c:numRef>
          </c:val>
          <c:smooth val="0"/>
          <c:extLst>
            <c:ext xmlns:c16="http://schemas.microsoft.com/office/drawing/2014/chart" uri="{C3380CC4-5D6E-409C-BE32-E72D297353CC}">
              <c16:uniqueId val="{00000002-DB56-40CA-8715-B8DDB876A6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9B-4EA8-9110-FFCE3691AD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9B-4EA8-9110-FFCE3691AD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9B-4EA8-9110-FFCE3691AD7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D9B-4EA8-9110-FFCE3691AD78}"/>
            </c:ext>
          </c:extLst>
        </c:ser>
        <c:ser>
          <c:idx val="4"/>
          <c:order val="4"/>
          <c:tx>
            <c:strRef>
              <c:f>データシート!$A$31</c:f>
              <c:strCache>
                <c:ptCount val="1"/>
                <c:pt idx="0">
                  <c:v>熊南地域介護認定審査会事業特別会計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D9B-4EA8-9110-FFCE3691AD78}"/>
            </c:ext>
          </c:extLst>
        </c:ser>
        <c:ser>
          <c:idx val="5"/>
          <c:order val="5"/>
          <c:tx>
            <c:strRef>
              <c:f>データシート!$A$32</c:f>
              <c:strCache>
                <c:ptCount val="1"/>
                <c:pt idx="0">
                  <c:v>漁業集落環境整備事業特別会計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D9B-4EA8-9110-FFCE3691AD7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0.06</c:v>
                </c:pt>
                <c:pt idx="8">
                  <c:v>#N/A</c:v>
                </c:pt>
                <c:pt idx="9">
                  <c:v>0.15</c:v>
                </c:pt>
              </c:numCache>
            </c:numRef>
          </c:val>
          <c:extLst>
            <c:ext xmlns:c16="http://schemas.microsoft.com/office/drawing/2014/chart" uri="{C3380CC4-5D6E-409C-BE32-E72D297353CC}">
              <c16:uniqueId val="{00000006-2D9B-4EA8-9110-FFCE3691AD78}"/>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3.99</c:v>
                </c:pt>
                <c:pt idx="2">
                  <c:v>#N/A</c:v>
                </c:pt>
                <c:pt idx="3">
                  <c:v>3.16</c:v>
                </c:pt>
                <c:pt idx="4">
                  <c:v>#N/A</c:v>
                </c:pt>
                <c:pt idx="5">
                  <c:v>0.56000000000000005</c:v>
                </c:pt>
                <c:pt idx="6">
                  <c:v>#N/A</c:v>
                </c:pt>
                <c:pt idx="7">
                  <c:v>1.58</c:v>
                </c:pt>
                <c:pt idx="8">
                  <c:v>#N/A</c:v>
                </c:pt>
                <c:pt idx="9">
                  <c:v>0.17</c:v>
                </c:pt>
              </c:numCache>
            </c:numRef>
          </c:val>
          <c:extLst>
            <c:ext xmlns:c16="http://schemas.microsoft.com/office/drawing/2014/chart" uri="{C3380CC4-5D6E-409C-BE32-E72D297353CC}">
              <c16:uniqueId val="{00000007-2D9B-4EA8-9110-FFCE3691AD78}"/>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1.17</c:v>
                </c:pt>
                <c:pt idx="2">
                  <c:v>#N/A</c:v>
                </c:pt>
                <c:pt idx="3">
                  <c:v>1.59</c:v>
                </c:pt>
                <c:pt idx="4">
                  <c:v>#N/A</c:v>
                </c:pt>
                <c:pt idx="5">
                  <c:v>1.1200000000000001</c:v>
                </c:pt>
                <c:pt idx="6">
                  <c:v>#N/A</c:v>
                </c:pt>
                <c:pt idx="7">
                  <c:v>1.1299999999999999</c:v>
                </c:pt>
                <c:pt idx="8">
                  <c:v>#N/A</c:v>
                </c:pt>
                <c:pt idx="9">
                  <c:v>0.78</c:v>
                </c:pt>
              </c:numCache>
            </c:numRef>
          </c:val>
          <c:extLst>
            <c:ext xmlns:c16="http://schemas.microsoft.com/office/drawing/2014/chart" uri="{C3380CC4-5D6E-409C-BE32-E72D297353CC}">
              <c16:uniqueId val="{00000008-2D9B-4EA8-9110-FFCE3691AD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4.03</c:v>
                </c:pt>
                <c:pt idx="2">
                  <c:v>#N/A</c:v>
                </c:pt>
                <c:pt idx="3">
                  <c:v>6.01</c:v>
                </c:pt>
                <c:pt idx="4">
                  <c:v>#N/A</c:v>
                </c:pt>
                <c:pt idx="5">
                  <c:v>4.57</c:v>
                </c:pt>
                <c:pt idx="6">
                  <c:v>#N/A</c:v>
                </c:pt>
                <c:pt idx="7">
                  <c:v>3.94</c:v>
                </c:pt>
                <c:pt idx="8">
                  <c:v>#N/A</c:v>
                </c:pt>
                <c:pt idx="9">
                  <c:v>2.97</c:v>
                </c:pt>
              </c:numCache>
            </c:numRef>
          </c:val>
          <c:extLst>
            <c:ext xmlns:c16="http://schemas.microsoft.com/office/drawing/2014/chart" uri="{C3380CC4-5D6E-409C-BE32-E72D297353CC}">
              <c16:uniqueId val="{00000009-2D9B-4EA8-9110-FFCE3691AD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573</c:v>
                </c:pt>
                <c:pt idx="5">
                  <c:v>567</c:v>
                </c:pt>
                <c:pt idx="8">
                  <c:v>561</c:v>
                </c:pt>
                <c:pt idx="11">
                  <c:v>551</c:v>
                </c:pt>
                <c:pt idx="14">
                  <c:v>543</c:v>
                </c:pt>
              </c:numCache>
            </c:numRef>
          </c:val>
          <c:extLst>
            <c:ext xmlns:c16="http://schemas.microsoft.com/office/drawing/2014/chart" uri="{C3380CC4-5D6E-409C-BE32-E72D297353CC}">
              <c16:uniqueId val="{00000000-3F79-49B8-A29B-CA19445BCF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79-49B8-A29B-CA19445BCF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66</c:v>
                </c:pt>
                <c:pt idx="3">
                  <c:v>61</c:v>
                </c:pt>
                <c:pt idx="6">
                  <c:v>62</c:v>
                </c:pt>
                <c:pt idx="9">
                  <c:v>67</c:v>
                </c:pt>
                <c:pt idx="12">
                  <c:v>73</c:v>
                </c:pt>
              </c:numCache>
            </c:numRef>
          </c:val>
          <c:extLst>
            <c:ext xmlns:c16="http://schemas.microsoft.com/office/drawing/2014/chart" uri="{C3380CC4-5D6E-409C-BE32-E72D297353CC}">
              <c16:uniqueId val="{00000002-3F79-49B8-A29B-CA19445BCF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61</c:v>
                </c:pt>
                <c:pt idx="6">
                  <c:v>56</c:v>
                </c:pt>
                <c:pt idx="9">
                  <c:v>58</c:v>
                </c:pt>
                <c:pt idx="12">
                  <c:v>55</c:v>
                </c:pt>
              </c:numCache>
            </c:numRef>
          </c:val>
          <c:extLst>
            <c:ext xmlns:c16="http://schemas.microsoft.com/office/drawing/2014/chart" uri="{C3380CC4-5D6E-409C-BE32-E72D297353CC}">
              <c16:uniqueId val="{00000003-3F79-49B8-A29B-CA19445BCF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274</c:v>
                </c:pt>
                <c:pt idx="3">
                  <c:v>280</c:v>
                </c:pt>
                <c:pt idx="6">
                  <c:v>287</c:v>
                </c:pt>
                <c:pt idx="9">
                  <c:v>294</c:v>
                </c:pt>
                <c:pt idx="12">
                  <c:v>299</c:v>
                </c:pt>
              </c:numCache>
            </c:numRef>
          </c:val>
          <c:extLst>
            <c:ext xmlns:c16="http://schemas.microsoft.com/office/drawing/2014/chart" uri="{C3380CC4-5D6E-409C-BE32-E72D297353CC}">
              <c16:uniqueId val="{00000004-3F79-49B8-A29B-CA19445BCF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79-49B8-A29B-CA19445BCF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79-49B8-A29B-CA19445BCF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584</c:v>
                </c:pt>
                <c:pt idx="3">
                  <c:v>551</c:v>
                </c:pt>
                <c:pt idx="6">
                  <c:v>514</c:v>
                </c:pt>
                <c:pt idx="9">
                  <c:v>502</c:v>
                </c:pt>
                <c:pt idx="12">
                  <c:v>502</c:v>
                </c:pt>
              </c:numCache>
            </c:numRef>
          </c:val>
          <c:extLst>
            <c:ext xmlns:c16="http://schemas.microsoft.com/office/drawing/2014/chart" uri="{C3380CC4-5D6E-409C-BE32-E72D297353CC}">
              <c16:uniqueId val="{00000007-3F79-49B8-A29B-CA19445BCF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415</c:v>
                </c:pt>
                <c:pt idx="2">
                  <c:v>#N/A</c:v>
                </c:pt>
                <c:pt idx="3">
                  <c:v>#N/A</c:v>
                </c:pt>
                <c:pt idx="4">
                  <c:v>386</c:v>
                </c:pt>
                <c:pt idx="5">
                  <c:v>#N/A</c:v>
                </c:pt>
                <c:pt idx="6">
                  <c:v>#N/A</c:v>
                </c:pt>
                <c:pt idx="7">
                  <c:v>358</c:v>
                </c:pt>
                <c:pt idx="8">
                  <c:v>#N/A</c:v>
                </c:pt>
                <c:pt idx="9">
                  <c:v>#N/A</c:v>
                </c:pt>
                <c:pt idx="10">
                  <c:v>370</c:v>
                </c:pt>
                <c:pt idx="11">
                  <c:v>#N/A</c:v>
                </c:pt>
                <c:pt idx="12">
                  <c:v>#N/A</c:v>
                </c:pt>
                <c:pt idx="13">
                  <c:v>386</c:v>
                </c:pt>
                <c:pt idx="14">
                  <c:v>#N/A</c:v>
                </c:pt>
              </c:numCache>
            </c:numRef>
          </c:val>
          <c:smooth val="0"/>
          <c:extLst>
            <c:ext xmlns:c16="http://schemas.microsoft.com/office/drawing/2014/chart" uri="{C3380CC4-5D6E-409C-BE32-E72D297353CC}">
              <c16:uniqueId val="{00000008-3F79-49B8-A29B-CA19445BCF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6581</c:v>
                </c:pt>
                <c:pt idx="5">
                  <c:v>6363</c:v>
                </c:pt>
                <c:pt idx="8">
                  <c:v>6138</c:v>
                </c:pt>
                <c:pt idx="11">
                  <c:v>5924</c:v>
                </c:pt>
                <c:pt idx="14">
                  <c:v>5684</c:v>
                </c:pt>
              </c:numCache>
            </c:numRef>
          </c:val>
          <c:extLst>
            <c:ext xmlns:c16="http://schemas.microsoft.com/office/drawing/2014/chart" uri="{C3380CC4-5D6E-409C-BE32-E72D297353CC}">
              <c16:uniqueId val="{00000000-D1D8-42F2-927F-A0EAC898DC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209</c:v>
                </c:pt>
                <c:pt idx="5">
                  <c:v>177</c:v>
                </c:pt>
                <c:pt idx="8">
                  <c:v>147</c:v>
                </c:pt>
                <c:pt idx="11">
                  <c:v>136</c:v>
                </c:pt>
                <c:pt idx="14">
                  <c:v>114</c:v>
                </c:pt>
              </c:numCache>
            </c:numRef>
          </c:val>
          <c:extLst>
            <c:ext xmlns:c16="http://schemas.microsoft.com/office/drawing/2014/chart" uri="{C3380CC4-5D6E-409C-BE32-E72D297353CC}">
              <c16:uniqueId val="{00000001-D1D8-42F2-927F-A0EAC898DC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646</c:v>
                </c:pt>
                <c:pt idx="5">
                  <c:v>771</c:v>
                </c:pt>
                <c:pt idx="8">
                  <c:v>940</c:v>
                </c:pt>
                <c:pt idx="11">
                  <c:v>1004</c:v>
                </c:pt>
                <c:pt idx="14">
                  <c:v>915</c:v>
                </c:pt>
              </c:numCache>
            </c:numRef>
          </c:val>
          <c:extLst>
            <c:ext xmlns:c16="http://schemas.microsoft.com/office/drawing/2014/chart" uri="{C3380CC4-5D6E-409C-BE32-E72D297353CC}">
              <c16:uniqueId val="{00000002-D1D8-42F2-927F-A0EAC898DC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D8-42F2-927F-A0EAC898DC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D8-42F2-927F-A0EAC898DC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D8-42F2-927F-A0EAC898DC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1173</c:v>
                </c:pt>
                <c:pt idx="3">
                  <c:v>1145</c:v>
                </c:pt>
                <c:pt idx="6">
                  <c:v>1114</c:v>
                </c:pt>
                <c:pt idx="9">
                  <c:v>1073</c:v>
                </c:pt>
                <c:pt idx="12">
                  <c:v>1044</c:v>
                </c:pt>
              </c:numCache>
            </c:numRef>
          </c:val>
          <c:extLst>
            <c:ext xmlns:c16="http://schemas.microsoft.com/office/drawing/2014/chart" uri="{C3380CC4-5D6E-409C-BE32-E72D297353CC}">
              <c16:uniqueId val="{00000006-D1D8-42F2-927F-A0EAC898DC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798</c:v>
                </c:pt>
                <c:pt idx="3">
                  <c:v>742</c:v>
                </c:pt>
                <c:pt idx="6">
                  <c:v>689</c:v>
                </c:pt>
                <c:pt idx="9">
                  <c:v>629</c:v>
                </c:pt>
                <c:pt idx="12">
                  <c:v>544</c:v>
                </c:pt>
              </c:numCache>
            </c:numRef>
          </c:val>
          <c:extLst>
            <c:ext xmlns:c16="http://schemas.microsoft.com/office/drawing/2014/chart" uri="{C3380CC4-5D6E-409C-BE32-E72D297353CC}">
              <c16:uniqueId val="{00000007-D1D8-42F2-927F-A0EAC898DC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4666</c:v>
                </c:pt>
                <c:pt idx="3">
                  <c:v>4684</c:v>
                </c:pt>
                <c:pt idx="6">
                  <c:v>4666</c:v>
                </c:pt>
                <c:pt idx="9">
                  <c:v>4526</c:v>
                </c:pt>
                <c:pt idx="12">
                  <c:v>4345</c:v>
                </c:pt>
              </c:numCache>
            </c:numRef>
          </c:val>
          <c:extLst>
            <c:ext xmlns:c16="http://schemas.microsoft.com/office/drawing/2014/chart" uri="{C3380CC4-5D6E-409C-BE32-E72D297353CC}">
              <c16:uniqueId val="{00000008-D1D8-42F2-927F-A0EAC898DC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615</c:v>
                </c:pt>
                <c:pt idx="3">
                  <c:v>552</c:v>
                </c:pt>
                <c:pt idx="6">
                  <c:v>498</c:v>
                </c:pt>
                <c:pt idx="9">
                  <c:v>578</c:v>
                </c:pt>
                <c:pt idx="12">
                  <c:v>523</c:v>
                </c:pt>
              </c:numCache>
            </c:numRef>
          </c:val>
          <c:extLst>
            <c:ext xmlns:c16="http://schemas.microsoft.com/office/drawing/2014/chart" uri="{C3380CC4-5D6E-409C-BE32-E72D297353CC}">
              <c16:uniqueId val="{00000009-D1D8-42F2-927F-A0EAC898DC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5172</c:v>
                </c:pt>
                <c:pt idx="3">
                  <c:v>4971</c:v>
                </c:pt>
                <c:pt idx="6">
                  <c:v>4775</c:v>
                </c:pt>
                <c:pt idx="9">
                  <c:v>4563</c:v>
                </c:pt>
                <c:pt idx="12">
                  <c:v>4425</c:v>
                </c:pt>
              </c:numCache>
            </c:numRef>
          </c:val>
          <c:extLst>
            <c:ext xmlns:c16="http://schemas.microsoft.com/office/drawing/2014/chart" uri="{C3380CC4-5D6E-409C-BE32-E72D297353CC}">
              <c16:uniqueId val="{0000000A-D1D8-42F2-927F-A0EAC898DC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4987</c:v>
                </c:pt>
                <c:pt idx="2">
                  <c:v>#N/A</c:v>
                </c:pt>
                <c:pt idx="3">
                  <c:v>#N/A</c:v>
                </c:pt>
                <c:pt idx="4">
                  <c:v>4785</c:v>
                </c:pt>
                <c:pt idx="5">
                  <c:v>#N/A</c:v>
                </c:pt>
                <c:pt idx="6">
                  <c:v>#N/A</c:v>
                </c:pt>
                <c:pt idx="7">
                  <c:v>4518</c:v>
                </c:pt>
                <c:pt idx="8">
                  <c:v>#N/A</c:v>
                </c:pt>
                <c:pt idx="9">
                  <c:v>#N/A</c:v>
                </c:pt>
                <c:pt idx="10">
                  <c:v>4306</c:v>
                </c:pt>
                <c:pt idx="11">
                  <c:v>#N/A</c:v>
                </c:pt>
                <c:pt idx="12">
                  <c:v>#N/A</c:v>
                </c:pt>
                <c:pt idx="13">
                  <c:v>4168</c:v>
                </c:pt>
                <c:pt idx="14">
                  <c:v>#N/A</c:v>
                </c:pt>
              </c:numCache>
            </c:numRef>
          </c:val>
          <c:smooth val="0"/>
          <c:extLst>
            <c:ext xmlns:c16="http://schemas.microsoft.com/office/drawing/2014/chart" uri="{C3380CC4-5D6E-409C-BE32-E72D297353CC}">
              <c16:uniqueId val="{0000000B-D1D8-42F2-927F-A0EAC898DC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421</c:v>
                </c:pt>
                <c:pt idx="1">
                  <c:v>486</c:v>
                </c:pt>
                <c:pt idx="2">
                  <c:v>367</c:v>
                </c:pt>
              </c:numCache>
            </c:numRef>
          </c:val>
          <c:extLst>
            <c:ext xmlns:c16="http://schemas.microsoft.com/office/drawing/2014/chart" uri="{C3380CC4-5D6E-409C-BE32-E72D297353CC}">
              <c16:uniqueId val="{00000000-17A1-46BC-81A7-23AC6483DF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17A1-46BC-81A7-23AC6483DF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142</c:v>
                </c:pt>
                <c:pt idx="1">
                  <c:v>160</c:v>
                </c:pt>
                <c:pt idx="2">
                  <c:v>188</c:v>
                </c:pt>
              </c:numCache>
            </c:numRef>
          </c:val>
          <c:extLst>
            <c:ext xmlns:c16="http://schemas.microsoft.com/office/drawing/2014/chart" uri="{C3380CC4-5D6E-409C-BE32-E72D297353CC}">
              <c16:uniqueId val="{00000002-17A1-46BC-81A7-23AC6483DF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{FD434F0D-ED2E-488D-B2BB-25415AEF0E56}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780-4CED-9F3B-6A8E5E7F97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{7A0D63AC-AF9B-4673-84AA-F8F29ACAC325}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80-4CED-9F3B-6A8E5E7F97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{9FBAE68E-A290-4E51-9C72-35458C8A1571}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80-4CED-9F3B-6A8E5E7F97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{0C504831-A91C-4486-BFC7-50271F1AC121}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80-4CED-9F3B-6A8E5E7F97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{6E83CA36-656B-4D46-BBB4-9B1A2A648CA3}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80-4CED-9F3B-6A8E5E7F97D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{B38CA62C-76CB-45AC-A2D2-21CA3C245EDD}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780-4CED-9F3B-6A8E5E7F97D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{71EEDFF9-0D2C-4F22-9A6B-5DD267C4B605}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780-4CED-9F3B-6A8E5E7F97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{FF56EB2D-61FB-47B7-BE86-4556F4D41336}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780-4CED-9F3B-6A8E5E7F97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{BFD9A029-B012-4308-8CF9-33BED962FE31}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780-4CED-9F3B-6A8E5E7F97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61.1</c:v>
                </c:pt>
                <c:pt idx="16">
                  <c:v>62.6</c:v>
                </c:pt>
                <c:pt idx="24">
                  <c:v>64.3</c:v>
                </c:pt>
                <c:pt idx="32">
                  <c:v>65.5</c:v>
                </c:pt>
              </c:numCache>
            </c:numRef>
          </c:xVal>
          <c:yVal>
            <c:numRef>
              <c:f>公会計指標分析・財政指標組合せ分析表!$BP$51:$DC$51</c:f>
              <c:numCache>
                <c:formatCode>#,##0.0;"▲ "#,##0.0</c:formatCode>
                <c:ptCount val="40"/>
                <c:pt idx="0">
                  <c:v>173.2</c:v>
                </c:pt>
                <c:pt idx="8">
                  <c:v>164.3</c:v>
                </c:pt>
                <c:pt idx="16">
                  <c:v>155.1</c:v>
                </c:pt>
                <c:pt idx="24">
                  <c:v>148.19999999999999</c:v>
                </c:pt>
                <c:pt idx="32">
                  <c:v>136.6</c:v>
                </c:pt>
              </c:numCache>
            </c:numRef>
          </c:yVal>
          <c:smooth val="0"/>
          <c:extLst>
            <c:ext xmlns:c16="http://schemas.microsoft.com/office/drawing/2014/chart" uri="{C3380CC4-5D6E-409C-BE32-E72D297353CC}">
              <c16:uniqueId val="{00000009-0780-4CED-9F3B-6A8E5E7F9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{85E38988-B217-4708-9E27-831A65A2DD39}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780-4CED-9F3B-6A8E5E7F97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{E283E2BF-1C7F-4822-9590-AD58DEE0145F}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80-4CED-9F3B-6A8E5E7F97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{7ACE6A0D-2C07-4418-8829-972B19C4CF6C}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80-4CED-9F3B-6A8E5E7F97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{8843A285-9B46-4E85-97E6-84085FF3C1F2}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80-4CED-9F3B-6A8E5E7F97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{0B183E6B-2E2D-4786-B64C-1EDE5793B6C5}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80-4CED-9F3B-6A8E5E7F97DE}"/>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{00018127-8580-4F2C-AEC6-361CA9EA97DF}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780-4CED-9F3B-6A8E5E7F97DE}"/>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{7075EEFA-7C1E-45E6-9F59-16A81857E27F}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780-4CED-9F3B-6A8E5E7F97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{D0C47848-1692-4482-A7A5-4289E0FC3CA4}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780-4CED-9F3B-6A8E5E7F97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{13E83E7C-C9EA-4D85-B2DC-D3E28C52A2E7}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780-4CED-9F3B-6A8E5E7F97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0780-4CED-9F3B-6A8E5E7F97DE}"/>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{36E96541-B5E2-4D4A-97C2-837225978A29}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4B7-4B61-8AA3-A5B1503EAD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{3C5C32BD-E9AD-4DDC-BFA4-DFA3F70F0164}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B7-4B61-8AA3-A5B1503EAD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{D5BB52AD-1920-4DE2-8147-B05317EA4F8C}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B7-4B61-8AA3-A5B1503EAD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{58357EAA-92C3-40D1-A122-B11948B441EB}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B7-4B61-8AA3-A5B1503EAD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{6F4B08D7-DB47-43E0-B4CB-EBBCDEF47915}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B7-4B61-8AA3-A5B1503EAD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{106641AC-6376-49D3-9B7F-B35B602ADC4F}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4B7-4B61-8AA3-A5B1503EAD9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{6E6CFFF1-3780-48CB-B8C1-8DA557DBB953}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4B7-4B61-8AA3-A5B1503EAD9D}"/>
                </c:ext>
              </c:extLst>
            </c:dLbl>
            <c:dLbl>
              <c:idx val="24"/>
              <c:layout>
                <c:manualLayout>
                  <c:x val="-3.4310845302750435E-2"/>
                  <c:y val="-6.232503166297579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{7E0D0528-2A54-41C4-A85C-6A5673D7BD70}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4B7-4B61-8AA3-A5B1503EAD9D}"/>
                </c:ext>
              </c:extLst>
            </c:dLbl>
            <c:dLbl>
              <c:idx val="32"/>
              <c:layout>
                <c:manualLayout>
                  <c:x val="-2.8829840147400729E-2"/>
                  <c:y val="-6.250826251261210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{F4B56966-D9FE-4943-A68E-4132B1DD8426}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4B7-4B61-8AA3-A5B1503EAD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13.7</c:v>
                </c:pt>
                <c:pt idx="16">
                  <c:v>13.3</c:v>
                </c:pt>
                <c:pt idx="24">
                  <c:v>12.7</c:v>
                </c:pt>
                <c:pt idx="32">
                  <c:v>12.5</c:v>
                </c:pt>
              </c:numCache>
            </c:numRef>
          </c:xVal>
          <c:yVal>
            <c:numRef>
              <c:f>公会計指標分析・財政指標組合せ分析表!$BP$73:$DC$73</c:f>
              <c:numCache>
                <c:formatCode>#,##0.0;"▲ "#,##0.0</c:formatCode>
                <c:ptCount val="40"/>
                <c:pt idx="0">
                  <c:v>173.2</c:v>
                </c:pt>
                <c:pt idx="8">
                  <c:v>164.3</c:v>
                </c:pt>
                <c:pt idx="16">
                  <c:v>155.1</c:v>
                </c:pt>
                <c:pt idx="24">
                  <c:v>148.19999999999999</c:v>
                </c:pt>
                <c:pt idx="32">
                  <c:v>136.6</c:v>
                </c:pt>
              </c:numCache>
            </c:numRef>
          </c:yVal>
          <c:smooth val="0"/>
          <c:extLst>
            <c:ext xmlns:c16="http://schemas.microsoft.com/office/drawing/2014/chart" uri="{C3380CC4-5D6E-409C-BE32-E72D297353CC}">
              <c16:uniqueId val="{00000009-84B7-4B61-8AA3-A5B1503EAD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984427090218762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{0844E8B0-46FB-4F12-A32E-0FBEF79B4D32}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4B7-4B61-8AA3-A5B1503EAD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{9C6DC09B-A7E5-498C-A923-497C0BBC6BFF}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B7-4B61-8AA3-A5B1503EAD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{26D48BD3-C0F4-456C-AF9A-051696B5F0EB}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B7-4B61-8AA3-A5B1503EAD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{BB496C00-7287-481D-B420-CEA6DDF8E9F1}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B7-4B61-8AA3-A5B1503EAD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{56518EBB-8ACB-4227-B532-728BA1D72912}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B7-4B61-8AA3-A5B1503EAD9D}"/>
                </c:ext>
              </c:extLst>
            </c:dLbl>
            <c:dLbl>
              <c:idx val="8"/>
              <c:layout>
                <c:manualLayout>
                  <c:x val="0"/>
                  <c:y val="4.124920286018218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{619A29DF-EDBB-4BA3-B988-D00B5010B07F}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4B7-4B61-8AA3-A5B1503EAD9D}"/>
                </c:ext>
              </c:extLst>
            </c:dLbl>
            <c:dLbl>
              <c:idx val="16"/>
              <c:layout>
                <c:manualLayout>
                  <c:x val="0"/>
                  <c:y val="-2.68979462390412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{008D0D01-A4C9-4267-A3A0-4004293A36EF}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4B7-4B61-8AA3-A5B1503EAD9D}"/>
                </c:ext>
              </c:extLst>
            </c:dLbl>
            <c:dLbl>
              <c:idx val="24"/>
              <c:layout>
                <c:manualLayout>
                  <c:x val="0"/>
                  <c:y val="8.7985056582371346E-4"/>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{F09B6371-612D-43ED-B9F9-BE4DA9F7C992}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4B7-4B61-8AA3-A5B1503EAD9D}"/>
                </c:ext>
              </c:extLst>
            </c:dLbl>
            <c:dLbl>
              <c:idx val="32"/>
              <c:layout>
                <c:manualLayout>
                  <c:x val="0"/>
                  <c:y val="3.461487615307002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{B5D3F00A-9617-46A3-AC71-F864BC81EEA6}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4B7-4B61-8AA3-A5B1503EAD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84B7-4B61-8AA3-A5B1503EAD9D}"/>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横ばいで推移しているが、公営企業会計の元利償還金は年々微増で推移しており、繰出金の増加につながり財政運営を圧迫している。償還のピークは数年先であるとの推測をしている。また、債務負担行為に基づく支出額の増加は、新庁舎整備事業、新設の福祉施設への借入補助金の増加によることが要因であると考える。算入公債費は、地方債の現在高の減少によるものである。実質公債費比率は、増加傾向であるため、新規借入の抑制等をより図るとともに、比率の維持、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借入の抑制等により一般会計、公営企業会計ともに地方債の現在高は減少し、各負担見込額においても減少しており、全体として減少している。充当可能財源等について、コロナ対策による基金の取崩しにより充当可能基金が減少しており、地方債の現在高の減少による基準財政需要額算入額が減少していることにより全体として減少している。将来負担額の減少幅が充当可能財源等より大きいため、前年度と比較すると、将来負担比率（分子）は減少している。しかし、類似団体と比較すると、依然として高い水準にあるため、今後も借入の抑制を図るとともに、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財政調整基金は、コロナ対策による取崩額の増加があり、積立額が取崩額を下回り、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減債基金は、利子分のみの積立てをしている状況であり、大きな変動は生じていない。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その他特定目的基金は、取崩額がなく、新庁舎建設による寄附金の増収、地方譲与税（森林環境譲与税）の増収による積立額の増加により、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基金取崩額が大きく、基金全体では前年度と比較すると、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新庁舎建設事業として、公共施設建設基金より取崩しを行う予定である。また、その他公共施設の老朽化対策や社会保障関係経費の増加、コロナ対策による取崩に対応するほか、災害等の非常時に要する経費などの財政需要に備え、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・公共施設建設基金：公共施設等の建設に必要な経費の財源、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・まちづくり基金：地域住民主体のまちづくり事業に必要な経費の財源、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・地球温暖化対策推進基金：地域住民主体の地球温暖化対策に必要な経費の財源、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・ボートパーク管理基金：ひらおボートパークの管理に必要な経費の財源、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・森林環境整備基金：森林環境整備に必要な経費の財源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公共施設建設基金は、新庁舎建設への寄附金が増収したため、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ている。森林環境整備基金は、地方譲与税（森林環境譲与税）の増収により、前年度より積立額が増加している。その他特定目的基金は、利子分のみを積立てしている状況であり、大きな変動は生じていない。取崩額はなく、積立てのみであるため全体として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年度から新庁舎建設事業として、公共施設建設基金より取崩しを行う予定。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基金の減少が考えられるが、庁舎以外における公共施設の老朽化対策等の財源確保として、計画的な積立てを行い、基金残高を確保する。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百万円増加している。取崩額のうちコロナ対策に係る取崩しは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百万円となっており、積立額が取崩額を下回り、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今後もコロナ対策による取崩があると考えられ、また新庁舎整備事業や社会保障関係経費等の増加に対応するほか、災害等の非常時に要する経費に備え、計画的な積立てを行い、基金残高を確保する。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基金利子分のみを積立てしている状況であり、大きな変動は生じていない。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年々微減で推移しており、コロナ対策、新庁舎整備事業、公共施設の老朽化対策として公共施設建設基金などへの積立てを優先的に確保している状況であるが、公債費の負担軽減のため、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DAA5F8-CA96-487F-9E9B-E9E3C6CD7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ABFAFF6-7DEE-492F-AD44-E16B0A526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06D0FF-DE6A-4E90-979A-E3BE3020A1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1409198-3ECA-43D1-9862-E5C7FE1DD5B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0E380B8-7279-47B5-ACAB-1B0056B166C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148CA0D-A35A-4FE9-8135-4918F5F1FB1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B426200-B46E-48FF-88A3-008B9A999F4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1A521F0-5CA5-49B2-A4A2-74EC6A2A099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0D358CC-C92D-48DD-9ACA-C121A51350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FCEEA55-2106-4290-9733-3409851E9D6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EA3F3F7-352E-4D35-819A-B0F0EBE6F8D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82CB470-3112-46C6-A615-E3EA64F7BC4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10B9F70-E516-45DB-B2A6-F333B95C308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1D5F7BB-1804-41F0-8744-C6156B87D0B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8095D65-5E4E-4FA7-B6A9-0770C22E1F4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8BE38BB-FD79-4F90-8242-DFD3D0086E8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2A586F-C359-4796-B890-B9AB7341C0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4F64E81-D6D4-48DF-BF1F-ABDCA606FA8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250DE1F-A7D5-435F-839D-61FFBAE5E4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932DDD-0947-48B3-A569-A30D5508D4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8906974-5A4E-4B2A-8439-E2504986F89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03A8F2B-5978-413F-BB17-994E34679F6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A2B0816-EA9C-48FE-9DEB-510BCCB390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EE5A04-FBAA-46B5-9640-EA26B361FF5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1205938-11AD-4694-9602-06DCFFE5701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369A53F-C258-40FA-B953-6106173F1CA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A4F0C56-F9F5-466F-A2D6-23BF42DBBCA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9ECC50F-C117-4E0F-9AB5-828E0B7F60C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E2285B0-9B08-4DB9-AAD7-128E5E29DB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1C791BE-7333-4ED5-B496-6EA242BE440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1E5984D-F2F7-4E64-A80F-8EF00DFC48B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C32A2D8-EA9A-47DB-89C6-EBABFA33C1F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6E690DD-B508-4C0F-9856-0394146BC37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472DD06-2D2A-4C7B-9D5D-A7F2D2E7D1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D1B8826-D552-475F-9C0C-9299BC99132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2DA1306-9AEB-4232-833A-B52773D43D0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099B4EC-A8AB-4B77-9CC2-9485F01767F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BD1EDCD-02A2-4EAB-82EC-6F84EF48371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19D8657-1A7D-412A-80C1-B1F73866E7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BD914D1-4E5B-485C-8767-EBE27C97E97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D8348BF-8F83-4575-A4CA-AE76C015526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F6461C7-F373-4217-8C5B-88F78AE6447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A71A1DF-4614-4E87-A1EB-6E4E569BD23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B0546DD-1BFF-4517-A381-23E6985ABB2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91154B1-97F1-42B1-A98D-2641FA4F077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13960E8-77C5-41FF-8995-063A6DC7FD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CB87165-BDBC-4A43-9517-72270F5EBC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高度経済成長期などを中心に建設された公共施設等が更新時期を迎える段階となっており、類似団体平均値より高い水準にある。また、前年度数値に比べても増加している。要因としては、減価償却累計額の増加、有形固定資産の減少によるものである。それぞれの公共施設等について個別施設計画を踏まえ、適切な維持管理及び計画的な更新や除却を進めていき、老朽化対策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F571603-15A7-47FD-B0DD-6492F212D87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B2F1B98-8C48-4423-99E1-03D1619450C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79D6102-F552-4D55-9B6E-F057C89D2C9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603BBB3B-AF85-4025-9CDF-E0BC449519A6}"/>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A35E4E38-3F59-4492-8636-A611C3C2D28C}"/>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B4495768-E644-409B-A407-7CD784442C9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3BF63438-C5ED-45B4-A370-4B9CE9B42095}"/>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B32BFE6E-19C4-4363-B1E8-446CEACC1AA3}"/>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808E9FB-DED8-431D-840B-6F486EE8D905}"/>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6B9ECFE0-B46B-4974-9D4E-E6B34F9AD0F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4130DAB-7D79-453B-BF24-CD1E384417F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1D03DF1A-94F5-4C7A-BC39-808DC58A2FAB}"/>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467BF9C5-80D1-4DFA-8F70-827A57F8D4B6}"/>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1D50230C-09D5-41B5-9340-ACDEBE72819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6DC97305-9E73-4753-BBD8-98D741399E05}"/>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D217B7C9-9FB7-48A0-87BF-512C58B8BA8D}"/>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ABE665E0-CB6B-48C9-9BFF-75F9305358C5}"/>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5971495-665E-467E-AB05-0FDB078DBB0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8BA61693-F91C-468A-B356-5D8866CADE6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A618A025-04ED-4F86-81E8-C4946D92AD8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5332419A-E41F-45DA-9D2F-8362386D3833}"/>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89C777D3-710D-4980-AB6D-7203FBEDEF73}"/>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F1838A1C-4571-46D0-95EA-2901C5C05EA2}"/>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43133118-B2A1-4F02-93A6-7F60EE6BF61B}"/>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6DCC29DB-3D61-440F-8BE3-04CC2088D864}"/>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a16="http://schemas.microsoft.com/office/drawing/2014/main" id="{BFD246A6-25DE-4394-8156-FC51F8C6165D}"/>
            </a:ext>
          </a:extLst>
        </xdr:cNvPr>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FF7F1BAB-BC85-43CA-AA5C-3B7923304043}"/>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a16="http://schemas.microsoft.com/office/drawing/2014/main" id="{E0FF2557-93DA-464E-A7C6-FA8BB6E0691E}"/>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a:extLst>
            <a:ext uri="{FF2B5EF4-FFF2-40B4-BE49-F238E27FC236}">
              <a16:creationId xmlns:a16="http://schemas.microsoft.com/office/drawing/2014/main" id="{777A8737-E06F-4A3F-90D0-1C98D5A85242}"/>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a:extLst>
            <a:ext uri="{FF2B5EF4-FFF2-40B4-BE49-F238E27FC236}">
              <a16:creationId xmlns:a16="http://schemas.microsoft.com/office/drawing/2014/main" id="{FF7BA1BD-CFD0-496E-B061-023A344DBAAB}"/>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a:extLst>
            <a:ext uri="{FF2B5EF4-FFF2-40B4-BE49-F238E27FC236}">
              <a16:creationId xmlns:a16="http://schemas.microsoft.com/office/drawing/2014/main" id="{A8A2F85B-0A24-472B-9D19-591790154DF5}"/>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BD7F4E9-367B-41BC-86F7-B8347EA184A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74DEB28-42AF-4F5C-AC18-B4C0C64C028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515F0B7-C0E9-4472-918D-E5209D6FEC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8885E89-31D2-4AF7-B491-6D0418BC3C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0BE9050-76F9-4B7C-94BE-AA676A21BB7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43656</xdr:rowOff>
    </xdr:from>
    <xdr:to>
      <xdr:col>23</xdr:col>
      <xdr:colOff>136525</xdr:colOff>
      <xdr:row>31</xdr:row>
      <xdr:rowOff>145256</xdr:rowOff>
    </xdr:to>
    <xdr:sp macro="" textlink="">
      <xdr:nvSpPr>
        <xdr:cNvPr id="85" name="楕円 84">
          <a:extLst>
            <a:ext uri="{FF2B5EF4-FFF2-40B4-BE49-F238E27FC236}">
              <a16:creationId xmlns:a16="http://schemas.microsoft.com/office/drawing/2014/main" id="{691F1F8E-1432-48DB-B8BC-E67BC236A780}"/>
            </a:ext>
          </a:extLst>
        </xdr:cNvPr>
        <xdr:cNvSpPr/>
      </xdr:nvSpPr>
      <xdr:spPr>
        <a:xfrm>
          <a:off x="4711700" y="61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22083</xdr:rowOff>
    </xdr:from>
    <xdr:ext cx="405111" cy="259045"/>
    <xdr:sp macro="" textlink="">
      <xdr:nvSpPr>
        <xdr:cNvPr id="86" name="有形固定資産減価償却率該当値テキスト">
          <a:extLst>
            <a:ext uri="{FF2B5EF4-FFF2-40B4-BE49-F238E27FC236}">
              <a16:creationId xmlns:a16="http://schemas.microsoft.com/office/drawing/2014/main" id="{6705B54C-B8BF-4318-9A48-C7C37F9A0367}"/>
            </a:ext>
          </a:extLst>
        </xdr:cNvPr>
        <xdr:cNvSpPr txBox="1"/>
      </xdr:nvSpPr>
      <xdr:spPr>
        <a:xfrm>
          <a:off x="4813300" y="6108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11271</xdr:rowOff>
    </xdr:from>
    <xdr:to>
      <xdr:col>19</xdr:col>
      <xdr:colOff>187325</xdr:colOff>
      <xdr:row>31</xdr:row>
      <xdr:rowOff>112871</xdr:rowOff>
    </xdr:to>
    <xdr:sp macro="" textlink="">
      <xdr:nvSpPr>
        <xdr:cNvPr id="87" name="楕円 86">
          <a:extLst>
            <a:ext uri="{FF2B5EF4-FFF2-40B4-BE49-F238E27FC236}">
              <a16:creationId xmlns:a16="http://schemas.microsoft.com/office/drawing/2014/main" id="{8063C0DE-F4F9-4CEA-9D4C-72AC368E0383}"/>
            </a:ext>
          </a:extLst>
        </xdr:cNvPr>
        <xdr:cNvSpPr/>
      </xdr:nvSpPr>
      <xdr:spPr>
        <a:xfrm>
          <a:off x="4000500" y="60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62071</xdr:rowOff>
    </xdr:from>
    <xdr:to>
      <xdr:col>23</xdr:col>
      <xdr:colOff>85725</xdr:colOff>
      <xdr:row>31</xdr:row>
      <xdr:rowOff>94456</xdr:rowOff>
    </xdr:to>
    <xdr:cxnSp macro="">
      <xdr:nvCxnSpPr>
        <xdr:cNvPr id="88" name="直線コネクタ 87">
          <a:extLst>
            <a:ext uri="{FF2B5EF4-FFF2-40B4-BE49-F238E27FC236}">
              <a16:creationId xmlns:a16="http://schemas.microsoft.com/office/drawing/2014/main" id="{753435CC-2BE8-4156-A5F2-372B48886832}"/>
            </a:ext>
          </a:extLst>
        </xdr:cNvPr>
        <xdr:cNvCxnSpPr/>
      </xdr:nvCxnSpPr>
      <xdr:spPr>
        <a:xfrm>
          <a:off x="4051300" y="614854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136842</xdr:rowOff>
    </xdr:from>
    <xdr:to>
      <xdr:col>15</xdr:col>
      <xdr:colOff>187325</xdr:colOff>
      <xdr:row>31</xdr:row>
      <xdr:rowOff>66992</xdr:rowOff>
    </xdr:to>
    <xdr:sp macro="" textlink="">
      <xdr:nvSpPr>
        <xdr:cNvPr id="89" name="楕円 88">
          <a:extLst>
            <a:ext uri="{FF2B5EF4-FFF2-40B4-BE49-F238E27FC236}">
              <a16:creationId xmlns:a16="http://schemas.microsoft.com/office/drawing/2014/main" id="{29432F04-00B3-4000-852C-E99765B2EF47}"/>
            </a:ext>
          </a:extLst>
        </xdr:cNvPr>
        <xdr:cNvSpPr/>
      </xdr:nvSpPr>
      <xdr:spPr>
        <a:xfrm>
          <a:off x="3238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xdr:rowOff>
    </xdr:from>
    <xdr:to>
      <xdr:col>19</xdr:col>
      <xdr:colOff>136525</xdr:colOff>
      <xdr:row>31</xdr:row>
      <xdr:rowOff>62071</xdr:rowOff>
    </xdr:to>
    <xdr:cxnSp macro="">
      <xdr:nvCxnSpPr>
        <xdr:cNvPr id="90" name="直線コネクタ 89">
          <a:extLst>
            <a:ext uri="{FF2B5EF4-FFF2-40B4-BE49-F238E27FC236}">
              <a16:creationId xmlns:a16="http://schemas.microsoft.com/office/drawing/2014/main" id="{03AB2940-EB11-4960-B783-CFF441F2D30F}"/>
            </a:ext>
          </a:extLst>
        </xdr:cNvPr>
        <xdr:cNvCxnSpPr/>
      </xdr:nvCxnSpPr>
      <xdr:spPr>
        <a:xfrm>
          <a:off x="3289300" y="6102667"/>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96361</xdr:rowOff>
    </xdr:from>
    <xdr:to>
      <xdr:col>11</xdr:col>
      <xdr:colOff>187325</xdr:colOff>
      <xdr:row>31</xdr:row>
      <xdr:rowOff>26511</xdr:rowOff>
    </xdr:to>
    <xdr:sp macro="" textlink="">
      <xdr:nvSpPr>
        <xdr:cNvPr id="91" name="楕円 90">
          <a:extLst>
            <a:ext uri="{FF2B5EF4-FFF2-40B4-BE49-F238E27FC236}">
              <a16:creationId xmlns:a16="http://schemas.microsoft.com/office/drawing/2014/main" id="{C09102C4-FF02-4AA8-9DE9-5780C14D9740}"/>
            </a:ext>
          </a:extLst>
        </xdr:cNvPr>
        <xdr:cNvSpPr/>
      </xdr:nvSpPr>
      <xdr:spPr>
        <a:xfrm>
          <a:off x="2476500" y="60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147161</xdr:rowOff>
    </xdr:from>
    <xdr:to>
      <xdr:col>15</xdr:col>
      <xdr:colOff>136525</xdr:colOff>
      <xdr:row>31</xdr:row>
      <xdr:rowOff>16192</xdr:rowOff>
    </xdr:to>
    <xdr:cxnSp macro="">
      <xdr:nvCxnSpPr>
        <xdr:cNvPr id="92" name="直線コネクタ 91">
          <a:extLst>
            <a:ext uri="{FF2B5EF4-FFF2-40B4-BE49-F238E27FC236}">
              <a16:creationId xmlns:a16="http://schemas.microsoft.com/office/drawing/2014/main" id="{72FC6BE1-C6F1-4092-827C-98B0E94EA996}"/>
            </a:ext>
          </a:extLst>
        </xdr:cNvPr>
        <xdr:cNvCxnSpPr/>
      </xdr:nvCxnSpPr>
      <xdr:spPr>
        <a:xfrm>
          <a:off x="2527300" y="6062186"/>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32861</xdr:rowOff>
    </xdr:from>
    <xdr:to>
      <xdr:col>7</xdr:col>
      <xdr:colOff>187325</xdr:colOff>
      <xdr:row>31</xdr:row>
      <xdr:rowOff>134461</xdr:rowOff>
    </xdr:to>
    <xdr:sp macro="" textlink="">
      <xdr:nvSpPr>
        <xdr:cNvPr id="93" name="楕円 92">
          <a:extLst>
            <a:ext uri="{FF2B5EF4-FFF2-40B4-BE49-F238E27FC236}">
              <a16:creationId xmlns:a16="http://schemas.microsoft.com/office/drawing/2014/main" id="{A9C36131-33AB-494E-9CAB-2ED10079B9CF}"/>
            </a:ext>
          </a:extLst>
        </xdr:cNvPr>
        <xdr:cNvSpPr/>
      </xdr:nvSpPr>
      <xdr:spPr>
        <a:xfrm>
          <a:off x="1714500" y="61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147161</xdr:rowOff>
    </xdr:from>
    <xdr:to>
      <xdr:col>11</xdr:col>
      <xdr:colOff>136525</xdr:colOff>
      <xdr:row>31</xdr:row>
      <xdr:rowOff>83661</xdr:rowOff>
    </xdr:to>
    <xdr:cxnSp macro="">
      <xdr:nvCxnSpPr>
        <xdr:cNvPr id="94" name="直線コネクタ 93">
          <a:extLst>
            <a:ext uri="{FF2B5EF4-FFF2-40B4-BE49-F238E27FC236}">
              <a16:creationId xmlns:a16="http://schemas.microsoft.com/office/drawing/2014/main" id="{F234087F-1CC3-423F-A252-03D3B45D2883}"/>
            </a:ext>
          </a:extLst>
        </xdr:cNvPr>
        <xdr:cNvCxnSpPr/>
      </xdr:nvCxnSpPr>
      <xdr:spPr>
        <a:xfrm flipV="1">
          <a:off x="1765300" y="6062186"/>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a:extLst>
            <a:ext uri="{FF2B5EF4-FFF2-40B4-BE49-F238E27FC236}">
              <a16:creationId xmlns:a16="http://schemas.microsoft.com/office/drawing/2014/main" id="{5156513D-11E6-4A85-82CA-A5864BC32C4B}"/>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a:extLst>
            <a:ext uri="{FF2B5EF4-FFF2-40B4-BE49-F238E27FC236}">
              <a16:creationId xmlns:a16="http://schemas.microsoft.com/office/drawing/2014/main" id="{56D357B1-5551-44A4-A0E3-C681914CB03E}"/>
            </a:ext>
          </a:extLst>
        </xdr:cNvPr>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a:extLst>
            <a:ext uri="{FF2B5EF4-FFF2-40B4-BE49-F238E27FC236}">
              <a16:creationId xmlns:a16="http://schemas.microsoft.com/office/drawing/2014/main" id="{4A016245-A4F5-4B00-A68D-293B4CB1D688}"/>
            </a:ext>
          </a:extLst>
        </xdr:cNvPr>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a:extLst>
            <a:ext uri="{FF2B5EF4-FFF2-40B4-BE49-F238E27FC236}">
              <a16:creationId xmlns:a16="http://schemas.microsoft.com/office/drawing/2014/main" id="{582C1B41-D215-4384-A452-9F38C040263E}"/>
            </a:ext>
          </a:extLst>
        </xdr:cNvPr>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103998</xdr:rowOff>
    </xdr:from>
    <xdr:ext cx="405111" cy="259045"/>
    <xdr:sp macro="" textlink="">
      <xdr:nvSpPr>
        <xdr:cNvPr id="99" name="n_1mainValue有形固定資産減価償却率">
          <a:extLst>
            <a:ext uri="{FF2B5EF4-FFF2-40B4-BE49-F238E27FC236}">
              <a16:creationId xmlns:a16="http://schemas.microsoft.com/office/drawing/2014/main" id="{B15EC0BC-6B2D-4268-8DFA-082F0D8292DE}"/>
            </a:ext>
          </a:extLst>
        </xdr:cNvPr>
        <xdr:cNvSpPr txBox="1"/>
      </xdr:nvSpPr>
      <xdr:spPr>
        <a:xfrm>
          <a:off x="3836044" y="6190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58119</xdr:rowOff>
    </xdr:from>
    <xdr:ext cx="405111" cy="259045"/>
    <xdr:sp macro="" textlink="">
      <xdr:nvSpPr>
        <xdr:cNvPr id="100" name="n_2mainValue有形固定資産減価償却率">
          <a:extLst>
            <a:ext uri="{FF2B5EF4-FFF2-40B4-BE49-F238E27FC236}">
              <a16:creationId xmlns:a16="http://schemas.microsoft.com/office/drawing/2014/main" id="{65DDC90C-2373-4819-8DE7-CF1E39D69C12}"/>
            </a:ext>
          </a:extLst>
        </xdr:cNvPr>
        <xdr:cNvSpPr txBox="1"/>
      </xdr:nvSpPr>
      <xdr:spPr>
        <a:xfrm>
          <a:off x="30867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17638</xdr:rowOff>
    </xdr:from>
    <xdr:ext cx="405111" cy="259045"/>
    <xdr:sp macro="" textlink="">
      <xdr:nvSpPr>
        <xdr:cNvPr id="101" name="n_3mainValue有形固定資産減価償却率">
          <a:extLst>
            <a:ext uri="{FF2B5EF4-FFF2-40B4-BE49-F238E27FC236}">
              <a16:creationId xmlns:a16="http://schemas.microsoft.com/office/drawing/2014/main" id="{D2DFA2B1-60C5-476E-9AA2-5E900226DBBD}"/>
            </a:ext>
          </a:extLst>
        </xdr:cNvPr>
        <xdr:cNvSpPr txBox="1"/>
      </xdr:nvSpPr>
      <xdr:spPr>
        <a:xfrm>
          <a:off x="2324744" y="610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125588</xdr:rowOff>
    </xdr:from>
    <xdr:ext cx="405111" cy="259045"/>
    <xdr:sp macro="" textlink="">
      <xdr:nvSpPr>
        <xdr:cNvPr id="102" name="n_4mainValue有形固定資産減価償却率">
          <a:extLst>
            <a:ext uri="{FF2B5EF4-FFF2-40B4-BE49-F238E27FC236}">
              <a16:creationId xmlns:a16="http://schemas.microsoft.com/office/drawing/2014/main" id="{F031BE07-3322-46D8-B8FC-1CFD870ED6D9}"/>
            </a:ext>
          </a:extLst>
        </xdr:cNvPr>
        <xdr:cNvSpPr txBox="1"/>
      </xdr:nvSpPr>
      <xdr:spPr>
        <a:xfrm>
          <a:off x="1562744" y="621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31AE1644-6EFB-4133-ACBF-109F0BC6C5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38ADB1FE-3B7A-4AAF-9318-B887A90BBFC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22A1BA4E-4D3C-44F0-A7F2-B4AA2A3C860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A2897FFE-43EC-4FFB-81FF-25B8CB98807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D901486-9233-479A-B9BA-6A0DB5F90A2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7CC93D0D-7A63-4113-80E0-A421692A413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7030C58D-5EED-409F-A049-3E3F2CFB1F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694A08B-3DB5-4FC6-9F4A-E84B808F70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C6DD10C8-C432-4ED5-803D-0B5FF9C0FF5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859E82DF-7DFF-4B2B-B985-98584D542D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EA98708-C641-4915-9A5A-F451C45959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8AFED31-9F61-480D-9079-0F3D93672C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B96677A0-35B4-462E-A378-9012793894B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の増加、新規借入の抑制による地方債現在高の減少に伴い債務償還比率が減少した。前年度と比較して減少はしているが、類似団体平均値より依然として高い水準にある。引き続き、計画的な事業実施による地方債の新規借入の抑制などに取り組むとともに、基金残高を含めた一般財源の確保を図り、比率の減少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3FF06FA2-0194-4AC6-BB26-AE10ACD3AE3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34D3418-2F52-4C5E-AC17-2B10A24B2E7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B4571F5B-9F5D-4206-A0C7-EF9C7555704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E1698DA5-9DD6-4E19-97C1-DB0C29A73371}"/>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CA64FDC8-A6AA-4A6D-8DAF-A9FEEFF2E84F}"/>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E4262FA6-8AFB-4EB7-B181-3054D026663C}"/>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A7DA9660-2B74-4D7A-ADC2-7FD89BF81935}"/>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93952B7-90CF-4F57-824A-E389A5681DD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A495B2EC-7DDC-491E-8F86-DA7B21CB9D5F}"/>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F73A2D8A-1EA8-4813-B17B-A8AF0861944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710A016D-A5E3-4AB7-81E2-8A6FC995A379}"/>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8089918-9A4A-437A-9129-092EF527547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4242DB0-D575-413F-9A8A-5DB883629A3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BCAD376B-71A1-4CBC-AE0F-AA91321CA5AC}"/>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13A2E398-A02C-42A7-A139-C8C07A2EF16C}"/>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7FC3560F-C17E-4004-89A7-D839D885705C}"/>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CA1389C2-97E0-4755-9CAE-B279BBFBD29B}"/>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3D068C55-BBD9-458F-87D1-6D9D1D9E6A0B}"/>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a16="http://schemas.microsoft.com/office/drawing/2014/main" id="{62747BFD-F9CF-430D-A03E-EF125A77EE39}"/>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C6BF7AA4-28D2-4015-8C7F-F82370FAD181}"/>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a:extLst>
            <a:ext uri="{FF2B5EF4-FFF2-40B4-BE49-F238E27FC236}">
              <a16:creationId xmlns:a16="http://schemas.microsoft.com/office/drawing/2014/main" id="{3EA241D9-5FCD-4D74-B179-FC55A6B4252F}"/>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a:extLst>
            <a:ext uri="{FF2B5EF4-FFF2-40B4-BE49-F238E27FC236}">
              <a16:creationId xmlns:a16="http://schemas.microsoft.com/office/drawing/2014/main" id="{2FF7D164-4C07-4119-B59F-A3B98339E8F6}"/>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a:extLst>
            <a:ext uri="{FF2B5EF4-FFF2-40B4-BE49-F238E27FC236}">
              <a16:creationId xmlns:a16="http://schemas.microsoft.com/office/drawing/2014/main" id="{A5BF297F-3E82-4EAF-A0A6-75BD5B091B85}"/>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a:extLst>
            <a:ext uri="{FF2B5EF4-FFF2-40B4-BE49-F238E27FC236}">
              <a16:creationId xmlns:a16="http://schemas.microsoft.com/office/drawing/2014/main" id="{93ABA20E-C4C2-4D84-A0F4-51D543E8FFCC}"/>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D20E7B7-EF9A-48D3-BB1C-39E008B9B65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3168F90-AA63-43E3-84D8-11061479789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35607AD-73DF-40FF-ACCB-940B2EDEF2F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527F857-ECCF-468E-AE60-553758C7EBC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D3C8863-7563-4B05-84E0-5D0F8202D14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86711</xdr:rowOff>
    </xdr:from>
    <xdr:to>
      <xdr:col>76</xdr:col>
      <xdr:colOff>73025</xdr:colOff>
      <xdr:row>31</xdr:row>
      <xdr:rowOff>16861</xdr:rowOff>
    </xdr:to>
    <xdr:sp macro="" textlink="">
      <xdr:nvSpPr>
        <xdr:cNvPr id="145" name="楕円 144">
          <a:extLst>
            <a:ext uri="{FF2B5EF4-FFF2-40B4-BE49-F238E27FC236}">
              <a16:creationId xmlns:a16="http://schemas.microsoft.com/office/drawing/2014/main" id="{80FB44D2-E826-4AAF-A548-72057496F88F}"/>
            </a:ext>
          </a:extLst>
        </xdr:cNvPr>
        <xdr:cNvSpPr/>
      </xdr:nvSpPr>
      <xdr:spPr>
        <a:xfrm>
          <a:off x="14744700" y="60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65138</xdr:rowOff>
    </xdr:from>
    <xdr:ext cx="469744" cy="259045"/>
    <xdr:sp macro="" textlink="">
      <xdr:nvSpPr>
        <xdr:cNvPr id="146" name="債務償還比率該当値テキスト">
          <a:extLst>
            <a:ext uri="{FF2B5EF4-FFF2-40B4-BE49-F238E27FC236}">
              <a16:creationId xmlns:a16="http://schemas.microsoft.com/office/drawing/2014/main" id="{1417B24D-9841-45AE-B754-FF35B48BC422}"/>
            </a:ext>
          </a:extLst>
        </xdr:cNvPr>
        <xdr:cNvSpPr txBox="1"/>
      </xdr:nvSpPr>
      <xdr:spPr>
        <a:xfrm>
          <a:off x="14846300" y="598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24679</xdr:rowOff>
    </xdr:from>
    <xdr:to>
      <xdr:col>72</xdr:col>
      <xdr:colOff>123825</xdr:colOff>
      <xdr:row>31</xdr:row>
      <xdr:rowOff>126279</xdr:rowOff>
    </xdr:to>
    <xdr:sp macro="" textlink="">
      <xdr:nvSpPr>
        <xdr:cNvPr id="147" name="楕円 146">
          <a:extLst>
            <a:ext uri="{FF2B5EF4-FFF2-40B4-BE49-F238E27FC236}">
              <a16:creationId xmlns:a16="http://schemas.microsoft.com/office/drawing/2014/main" id="{5F61BD63-2659-43B8-89B8-BBE16F946014}"/>
            </a:ext>
          </a:extLst>
        </xdr:cNvPr>
        <xdr:cNvSpPr/>
      </xdr:nvSpPr>
      <xdr:spPr>
        <a:xfrm>
          <a:off x="14033500" y="6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137511</xdr:rowOff>
    </xdr:from>
    <xdr:to>
      <xdr:col>76</xdr:col>
      <xdr:colOff>22225</xdr:colOff>
      <xdr:row>31</xdr:row>
      <xdr:rowOff>75479</xdr:rowOff>
    </xdr:to>
    <xdr:cxnSp macro="">
      <xdr:nvCxnSpPr>
        <xdr:cNvPr id="148" name="直線コネクタ 147">
          <a:extLst>
            <a:ext uri="{FF2B5EF4-FFF2-40B4-BE49-F238E27FC236}">
              <a16:creationId xmlns:a16="http://schemas.microsoft.com/office/drawing/2014/main" id="{F1D608E2-87F9-495D-B5CB-B625D8F3FB1C}"/>
            </a:ext>
          </a:extLst>
        </xdr:cNvPr>
        <xdr:cNvCxnSpPr/>
      </xdr:nvCxnSpPr>
      <xdr:spPr>
        <a:xfrm flipV="1">
          <a:off x="14084300" y="6052536"/>
          <a:ext cx="711200" cy="10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54646</xdr:rowOff>
    </xdr:from>
    <xdr:to>
      <xdr:col>68</xdr:col>
      <xdr:colOff>123825</xdr:colOff>
      <xdr:row>31</xdr:row>
      <xdr:rowOff>156246</xdr:rowOff>
    </xdr:to>
    <xdr:sp macro="" textlink="">
      <xdr:nvSpPr>
        <xdr:cNvPr id="149" name="楕円 148">
          <a:extLst>
            <a:ext uri="{FF2B5EF4-FFF2-40B4-BE49-F238E27FC236}">
              <a16:creationId xmlns:a16="http://schemas.microsoft.com/office/drawing/2014/main" id="{062ABACC-5C8F-443B-ADC3-C39D3B83E212}"/>
            </a:ext>
          </a:extLst>
        </xdr:cNvPr>
        <xdr:cNvSpPr/>
      </xdr:nvSpPr>
      <xdr:spPr>
        <a:xfrm>
          <a:off x="13271500" y="61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75479</xdr:rowOff>
    </xdr:from>
    <xdr:to>
      <xdr:col>72</xdr:col>
      <xdr:colOff>73025</xdr:colOff>
      <xdr:row>31</xdr:row>
      <xdr:rowOff>105446</xdr:rowOff>
    </xdr:to>
    <xdr:cxnSp macro="">
      <xdr:nvCxnSpPr>
        <xdr:cNvPr id="150" name="直線コネクタ 149">
          <a:extLst>
            <a:ext uri="{FF2B5EF4-FFF2-40B4-BE49-F238E27FC236}">
              <a16:creationId xmlns:a16="http://schemas.microsoft.com/office/drawing/2014/main" id="{C9351DB3-BD2D-48C7-BA5F-EA76C1C85AF4}"/>
            </a:ext>
          </a:extLst>
        </xdr:cNvPr>
        <xdr:cNvCxnSpPr/>
      </xdr:nvCxnSpPr>
      <xdr:spPr>
        <a:xfrm flipV="1">
          <a:off x="13322300" y="6161954"/>
          <a:ext cx="762000" cy="2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93680</xdr:rowOff>
    </xdr:from>
    <xdr:to>
      <xdr:col>64</xdr:col>
      <xdr:colOff>123825</xdr:colOff>
      <xdr:row>32</xdr:row>
      <xdr:rowOff>23830</xdr:rowOff>
    </xdr:to>
    <xdr:sp macro="" textlink="">
      <xdr:nvSpPr>
        <xdr:cNvPr id="151" name="楕円 150">
          <a:extLst>
            <a:ext uri="{FF2B5EF4-FFF2-40B4-BE49-F238E27FC236}">
              <a16:creationId xmlns:a16="http://schemas.microsoft.com/office/drawing/2014/main" id="{B7308E97-2B5B-4D3D-B018-A6F910AD80BB}"/>
            </a:ext>
          </a:extLst>
        </xdr:cNvPr>
        <xdr:cNvSpPr/>
      </xdr:nvSpPr>
      <xdr:spPr>
        <a:xfrm>
          <a:off x="12509500" y="61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105446</xdr:rowOff>
    </xdr:from>
    <xdr:to>
      <xdr:col>68</xdr:col>
      <xdr:colOff>73025</xdr:colOff>
      <xdr:row>31</xdr:row>
      <xdr:rowOff>144480</xdr:rowOff>
    </xdr:to>
    <xdr:cxnSp macro="">
      <xdr:nvCxnSpPr>
        <xdr:cNvPr id="152" name="直線コネクタ 151">
          <a:extLst>
            <a:ext uri="{FF2B5EF4-FFF2-40B4-BE49-F238E27FC236}">
              <a16:creationId xmlns:a16="http://schemas.microsoft.com/office/drawing/2014/main" id="{6776746C-4F5E-4DB2-ABB9-3EB726E13BFD}"/>
            </a:ext>
          </a:extLst>
        </xdr:cNvPr>
        <xdr:cNvCxnSpPr/>
      </xdr:nvCxnSpPr>
      <xdr:spPr>
        <a:xfrm flipV="1">
          <a:off x="12560300" y="6191921"/>
          <a:ext cx="762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1681</xdr:rowOff>
    </xdr:from>
    <xdr:to>
      <xdr:col>60</xdr:col>
      <xdr:colOff>123825</xdr:colOff>
      <xdr:row>32</xdr:row>
      <xdr:rowOff>103281</xdr:rowOff>
    </xdr:to>
    <xdr:sp macro="" textlink="">
      <xdr:nvSpPr>
        <xdr:cNvPr id="153" name="楕円 152">
          <a:extLst>
            <a:ext uri="{FF2B5EF4-FFF2-40B4-BE49-F238E27FC236}">
              <a16:creationId xmlns:a16="http://schemas.microsoft.com/office/drawing/2014/main" id="{4FCBAB33-D796-409E-82A3-2E7AEBA5E95C}"/>
            </a:ext>
          </a:extLst>
        </xdr:cNvPr>
        <xdr:cNvSpPr/>
      </xdr:nvSpPr>
      <xdr:spPr>
        <a:xfrm>
          <a:off x="11747500" y="62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144480</xdr:rowOff>
    </xdr:from>
    <xdr:to>
      <xdr:col>64</xdr:col>
      <xdr:colOff>73025</xdr:colOff>
      <xdr:row>32</xdr:row>
      <xdr:rowOff>52481</xdr:rowOff>
    </xdr:to>
    <xdr:cxnSp macro="">
      <xdr:nvCxnSpPr>
        <xdr:cNvPr id="154" name="直線コネクタ 153">
          <a:extLst>
            <a:ext uri="{FF2B5EF4-FFF2-40B4-BE49-F238E27FC236}">
              <a16:creationId xmlns:a16="http://schemas.microsoft.com/office/drawing/2014/main" id="{48F4CC49-220A-429C-9374-6356C78DAC74}"/>
            </a:ext>
          </a:extLst>
        </xdr:cNvPr>
        <xdr:cNvCxnSpPr/>
      </xdr:nvCxnSpPr>
      <xdr:spPr>
        <a:xfrm flipV="1">
          <a:off x="11798300" y="6230955"/>
          <a:ext cx="762000" cy="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a:extLst>
            <a:ext uri="{FF2B5EF4-FFF2-40B4-BE49-F238E27FC236}">
              <a16:creationId xmlns:a16="http://schemas.microsoft.com/office/drawing/2014/main" id="{D5EBB37E-6D05-4272-AC76-E6AB54104E6A}"/>
            </a:ext>
          </a:extLst>
        </xdr:cNvPr>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a:extLst>
            <a:ext uri="{FF2B5EF4-FFF2-40B4-BE49-F238E27FC236}">
              <a16:creationId xmlns:a16="http://schemas.microsoft.com/office/drawing/2014/main" id="{F0DB4938-EB7F-40B3-801A-BEADCF165F65}"/>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a:extLst>
            <a:ext uri="{FF2B5EF4-FFF2-40B4-BE49-F238E27FC236}">
              <a16:creationId xmlns:a16="http://schemas.microsoft.com/office/drawing/2014/main" id="{CB9B438D-0108-418D-8C2C-C336FFDDA0C5}"/>
            </a:ext>
          </a:extLst>
        </xdr:cNvPr>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a:extLst>
            <a:ext uri="{FF2B5EF4-FFF2-40B4-BE49-F238E27FC236}">
              <a16:creationId xmlns:a16="http://schemas.microsoft.com/office/drawing/2014/main" id="{510BAFF2-E887-4AF5-834B-5C442EF9FA36}"/>
            </a:ext>
          </a:extLst>
        </xdr:cNvPr>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117406</xdr:rowOff>
    </xdr:from>
    <xdr:ext cx="469744" cy="259045"/>
    <xdr:sp macro="" textlink="">
      <xdr:nvSpPr>
        <xdr:cNvPr id="159" name="n_1mainValue債務償還比率">
          <a:extLst>
            <a:ext uri="{FF2B5EF4-FFF2-40B4-BE49-F238E27FC236}">
              <a16:creationId xmlns:a16="http://schemas.microsoft.com/office/drawing/2014/main" id="{6E138048-20D2-46F7-BB24-4C04B3AA1FB2}"/>
            </a:ext>
          </a:extLst>
        </xdr:cNvPr>
        <xdr:cNvSpPr txBox="1"/>
      </xdr:nvSpPr>
      <xdr:spPr>
        <a:xfrm>
          <a:off x="13836727" y="620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147373</xdr:rowOff>
    </xdr:from>
    <xdr:ext cx="469744" cy="259045"/>
    <xdr:sp macro="" textlink="">
      <xdr:nvSpPr>
        <xdr:cNvPr id="160" name="n_2mainValue債務償還比率">
          <a:extLst>
            <a:ext uri="{FF2B5EF4-FFF2-40B4-BE49-F238E27FC236}">
              <a16:creationId xmlns:a16="http://schemas.microsoft.com/office/drawing/2014/main" id="{7C7D7B8A-B6AA-4475-86BD-7AA2D1A19281}"/>
            </a:ext>
          </a:extLst>
        </xdr:cNvPr>
        <xdr:cNvSpPr txBox="1"/>
      </xdr:nvSpPr>
      <xdr:spPr>
        <a:xfrm>
          <a:off x="13087427" y="62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14957</xdr:rowOff>
    </xdr:from>
    <xdr:ext cx="469744" cy="259045"/>
    <xdr:sp macro="" textlink="">
      <xdr:nvSpPr>
        <xdr:cNvPr id="161" name="n_3mainValue債務償還比率">
          <a:extLst>
            <a:ext uri="{FF2B5EF4-FFF2-40B4-BE49-F238E27FC236}">
              <a16:creationId xmlns:a16="http://schemas.microsoft.com/office/drawing/2014/main" id="{AB1B28F6-0BDA-4446-BF4F-CEB99323C7FE}"/>
            </a:ext>
          </a:extLst>
        </xdr:cNvPr>
        <xdr:cNvSpPr txBox="1"/>
      </xdr:nvSpPr>
      <xdr:spPr>
        <a:xfrm>
          <a:off x="12325427" y="627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94408</xdr:rowOff>
    </xdr:from>
    <xdr:ext cx="560923" cy="259045"/>
    <xdr:sp macro="" textlink="">
      <xdr:nvSpPr>
        <xdr:cNvPr id="162" name="n_4mainValue債務償還比率">
          <a:extLst>
            <a:ext uri="{FF2B5EF4-FFF2-40B4-BE49-F238E27FC236}">
              <a16:creationId xmlns:a16="http://schemas.microsoft.com/office/drawing/2014/main" id="{A940D7EE-513E-4D09-B7DE-20FD5FC4D0B3}"/>
            </a:ext>
          </a:extLst>
        </xdr:cNvPr>
        <xdr:cNvSpPr txBox="1"/>
      </xdr:nvSpPr>
      <xdr:spPr>
        <a:xfrm>
          <a:off x="11517838" y="63523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9D44DBC-3B69-4569-9C93-865F9F26FB7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5224EBF5-90E1-4C74-B912-3284F94186A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4A588BB-1B4E-4556-BA88-3ADF5EEB05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32402E9-89FF-4357-AE15-6A7E1558DCD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B816BD60-C4B3-47D2-9AB8-5CBF561A7F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F85FCBD-4173-4653-9086-633F8E723D4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96A971-8B70-4B73-A5F6-CD84159D8B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82B4EA-1752-4799-AC79-B0C6550E6DD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DF6F88-7E99-4686-A9A6-CE32C23E143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FC53EC-33D0-46BF-B7E7-D9AD2116AD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9286950-1174-415D-A1B4-84B98D2A9D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F61E0D-7CD0-45ED-BD00-27DC6B560C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FFCA33-135B-43AE-9098-88B0B6EB81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AF5A42-C43B-4541-859B-3CC8953E35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FA22D4-2A09-47C5-B71F-391D738634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12076C-F866-4F86-A649-253B1E1100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337240-FCC1-4364-990B-D6662D433E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BACFCE-A2FE-45CF-98EF-AFFFDD8D60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1A0863-A1B4-4C04-AF69-36B006C157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272D30-80EC-415F-AF8A-D6D3FEA0AE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32D16A-EB07-4BB6-A89F-45BD463635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6935F5-2F7C-4944-A67F-D69BC20FDD8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87D8F0-8207-44B6-BB58-3054BBC0B6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C34DC3-3E75-4885-950B-A4E9F20105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075692-9148-469A-8BBC-73EC7A79DA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CBE597-46BB-44B7-85E6-A4AAB742DC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C4F51C-0E25-4177-9427-433AFDD817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58B04D-43D6-4278-B91F-6D17BECA08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5B6508-4259-496D-9863-3C5D5BC0B5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F6A62D-7A04-4F11-A78D-E3EE475E08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88DBD5-4D56-40CF-8C0E-04676D9B4A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2220A8-C193-4F8F-A6A0-3886EA0562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E63446-47B9-4874-AF0B-D3EB52D006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259B30-13C7-4EBD-82A5-E2E6132B21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A14828-8197-4752-A245-90916233A9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4DFBD5-0885-4D2B-B272-DB4F8359D4A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37DD54-AEF5-4491-970E-DEE076BF01E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8EA139-5FBD-466E-B39A-19DFE08FCB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45F2037-7E5D-40A0-B3EC-E67C500148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DC27C6-3211-4883-A4FB-0AAD56344E9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C32B07-38F1-449C-9FC0-1C1B7AD666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E8C039-8971-4B8E-9479-3463848FC7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991853-8079-4EA6-986D-B9221BF950F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E832CD6-3663-4605-8EAD-3EE2D61758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854752-846C-436E-9903-BDC6C241DD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B5D95AD-3FFE-4426-B97B-63C6E3A3D3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1A8472-76F2-4812-A23F-4E586061CD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69DB1C-7F25-44A5-B492-70741D6878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B113A98-CDC6-4C37-9C0D-2F5CB8B6DA1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D4AA27E-7A95-4A9D-9355-5AEE1A8142E1}"/>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24B3F97-34DF-4B85-888F-F8E322145BF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8B07375-6B77-4C67-8165-05BD0031DA2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380ADDF-C391-46D3-9841-772BA3B4997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8DD35E7-94D7-4E21-A6BC-59BF1B3C129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B273D12-E462-4330-BC4E-F85557FE4AF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F363136-77A8-41CE-9D53-0EF89E254B9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394CCB5-F9A3-43DB-8167-4785F45726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3AF6D23-5F97-41D1-9F20-1F70626E9FD9}"/>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D05383E-4CAB-4599-B411-5B709FFC86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91262D4D-2BD0-4C3D-AD86-DF7F4ABE9883}"/>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B7C4A765-D05C-41A9-8050-C2200B430AE5}"/>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30236218-C950-4F15-86E3-43A6B551EB48}"/>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77259085-76F5-499F-B55A-47E6D26E3E92}"/>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73382A50-25FA-438A-A480-E13E67C2EB02}"/>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294A876D-2A36-4812-BAA9-8E8C010943C4}"/>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96C9A098-CC5A-4DAB-A49B-D26676110285}"/>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40C2ECC3-E10C-4221-AA66-5EA6CDD1B21E}"/>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5DC2F03F-9580-4298-8B83-3ADDCBE629F8}"/>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6E2887C5-B8FB-482B-8D6D-8CFDC5AA296D}"/>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CA04C64-EACA-4919-85F9-D762C117F27D}"/>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668F5F3-AA6C-4F2F-B51B-361E996629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2E5A86-F5E7-4ED4-B53D-8E363BFCD4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B5B257C-F461-4CD6-A6E8-193A7EBC47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134D310-CF06-4EA7-A0AE-C3F381ED4D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437829-686B-4C14-A78A-FCF62D05B55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137414</xdr:rowOff>
    </xdr:from>
    <xdr:to>
      <xdr:col>24</xdr:col>
      <xdr:colOff>114300</xdr:colOff>
      <xdr:row>35</xdr:row>
      <xdr:rowOff>67564</xdr:rowOff>
    </xdr:to>
    <xdr:sp macro="" textlink="">
      <xdr:nvSpPr>
        <xdr:cNvPr id="71" name="楕円 70">
          <a:extLst>
            <a:ext uri="{FF2B5EF4-FFF2-40B4-BE49-F238E27FC236}">
              <a16:creationId xmlns:a16="http://schemas.microsoft.com/office/drawing/2014/main" id="{3C666D91-6D3E-494D-916E-16D75464E160}"/>
            </a:ext>
          </a:extLst>
        </xdr:cNvPr>
        <xdr:cNvSpPr/>
      </xdr:nvSpPr>
      <xdr:spPr>
        <a:xfrm>
          <a:off x="45847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160291</xdr:rowOff>
    </xdr:from>
    <xdr:ext cx="405111" cy="259045"/>
    <xdr:sp macro="" textlink="">
      <xdr:nvSpPr>
        <xdr:cNvPr id="72" name="【道路】&#10;有形固定資産減価償却率該当値テキスト">
          <a:extLst>
            <a:ext uri="{FF2B5EF4-FFF2-40B4-BE49-F238E27FC236}">
              <a16:creationId xmlns:a16="http://schemas.microsoft.com/office/drawing/2014/main" id="{F659B101-44EF-47F3-A1B3-0A36EAE89774}"/>
            </a:ext>
          </a:extLst>
        </xdr:cNvPr>
        <xdr:cNvSpPr txBox="1"/>
      </xdr:nvSpPr>
      <xdr:spPr>
        <a:xfrm>
          <a:off x="4673600" y="581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98552</xdr:rowOff>
    </xdr:from>
    <xdr:to>
      <xdr:col>20</xdr:col>
      <xdr:colOff>38100</xdr:colOff>
      <xdr:row>35</xdr:row>
      <xdr:rowOff>28702</xdr:rowOff>
    </xdr:to>
    <xdr:sp macro="" textlink="">
      <xdr:nvSpPr>
        <xdr:cNvPr id="73" name="楕円 72">
          <a:extLst>
            <a:ext uri="{FF2B5EF4-FFF2-40B4-BE49-F238E27FC236}">
              <a16:creationId xmlns:a16="http://schemas.microsoft.com/office/drawing/2014/main" id="{F4A9D4F1-6A49-49CB-9E2F-6B9B0A629408}"/>
            </a:ext>
          </a:extLst>
        </xdr:cNvPr>
        <xdr:cNvSpPr/>
      </xdr:nvSpPr>
      <xdr:spPr>
        <a:xfrm>
          <a:off x="3746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149352</xdr:rowOff>
    </xdr:from>
    <xdr:to>
      <xdr:col>24</xdr:col>
      <xdr:colOff>63500</xdr:colOff>
      <xdr:row>35</xdr:row>
      <xdr:rowOff>16764</xdr:rowOff>
    </xdr:to>
    <xdr:cxnSp macro="">
      <xdr:nvCxnSpPr>
        <xdr:cNvPr id="74" name="直線コネクタ 73">
          <a:extLst>
            <a:ext uri="{FF2B5EF4-FFF2-40B4-BE49-F238E27FC236}">
              <a16:creationId xmlns:a16="http://schemas.microsoft.com/office/drawing/2014/main" id="{BDFC8944-1685-4197-A43B-D7A1E88CC2E0}"/>
            </a:ext>
          </a:extLst>
        </xdr:cNvPr>
        <xdr:cNvCxnSpPr/>
      </xdr:nvCxnSpPr>
      <xdr:spPr>
        <a:xfrm>
          <a:off x="3797300" y="597865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57404</xdr:rowOff>
    </xdr:from>
    <xdr:to>
      <xdr:col>15</xdr:col>
      <xdr:colOff>101600</xdr:colOff>
      <xdr:row>34</xdr:row>
      <xdr:rowOff>159004</xdr:rowOff>
    </xdr:to>
    <xdr:sp macro="" textlink="">
      <xdr:nvSpPr>
        <xdr:cNvPr id="75" name="楕円 74">
          <a:extLst>
            <a:ext uri="{FF2B5EF4-FFF2-40B4-BE49-F238E27FC236}">
              <a16:creationId xmlns:a16="http://schemas.microsoft.com/office/drawing/2014/main" id="{29DFA687-D4D6-4B63-9A16-41088D74DC96}"/>
            </a:ext>
          </a:extLst>
        </xdr:cNvPr>
        <xdr:cNvSpPr/>
      </xdr:nvSpPr>
      <xdr:spPr>
        <a:xfrm>
          <a:off x="2857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108204</xdr:rowOff>
    </xdr:from>
    <xdr:to>
      <xdr:col>19</xdr:col>
      <xdr:colOff>177800</xdr:colOff>
      <xdr:row>34</xdr:row>
      <xdr:rowOff>149352</xdr:rowOff>
    </xdr:to>
    <xdr:cxnSp macro="">
      <xdr:nvCxnSpPr>
        <xdr:cNvPr id="76" name="直線コネクタ 75">
          <a:extLst>
            <a:ext uri="{FF2B5EF4-FFF2-40B4-BE49-F238E27FC236}">
              <a16:creationId xmlns:a16="http://schemas.microsoft.com/office/drawing/2014/main" id="{6EE6EA6F-7C42-4D2E-A6CC-F19E5473746A}"/>
            </a:ext>
          </a:extLst>
        </xdr:cNvPr>
        <xdr:cNvCxnSpPr/>
      </xdr:nvCxnSpPr>
      <xdr:spPr>
        <a:xfrm>
          <a:off x="2908300" y="5937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xdr:rowOff>
    </xdr:from>
    <xdr:to>
      <xdr:col>10</xdr:col>
      <xdr:colOff>165100</xdr:colOff>
      <xdr:row>34</xdr:row>
      <xdr:rowOff>115570</xdr:rowOff>
    </xdr:to>
    <xdr:sp macro="" textlink="">
      <xdr:nvSpPr>
        <xdr:cNvPr id="77" name="楕円 76">
          <a:extLst>
            <a:ext uri="{FF2B5EF4-FFF2-40B4-BE49-F238E27FC236}">
              <a16:creationId xmlns:a16="http://schemas.microsoft.com/office/drawing/2014/main" id="{18BE4BD6-95CE-4C06-8E44-DE237EC11574}"/>
            </a:ext>
          </a:extLst>
        </xdr:cNvPr>
        <xdr:cNvSpPr/>
      </xdr:nvSpPr>
      <xdr:spPr>
        <a:xfrm>
          <a:off x="1968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64770</xdr:rowOff>
    </xdr:from>
    <xdr:to>
      <xdr:col>15</xdr:col>
      <xdr:colOff>50800</xdr:colOff>
      <xdr:row>34</xdr:row>
      <xdr:rowOff>108204</xdr:rowOff>
    </xdr:to>
    <xdr:cxnSp macro="">
      <xdr:nvCxnSpPr>
        <xdr:cNvPr id="78" name="直線コネクタ 77">
          <a:extLst>
            <a:ext uri="{FF2B5EF4-FFF2-40B4-BE49-F238E27FC236}">
              <a16:creationId xmlns:a16="http://schemas.microsoft.com/office/drawing/2014/main" id="{F4DFDF66-D46F-4310-A053-F7FDDA3FF50F}"/>
            </a:ext>
          </a:extLst>
        </xdr:cNvPr>
        <xdr:cNvCxnSpPr/>
      </xdr:nvCxnSpPr>
      <xdr:spPr>
        <a:xfrm>
          <a:off x="2019300" y="58940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73406</xdr:rowOff>
    </xdr:from>
    <xdr:to>
      <xdr:col>6</xdr:col>
      <xdr:colOff>38100</xdr:colOff>
      <xdr:row>37</xdr:row>
      <xdr:rowOff>3556</xdr:rowOff>
    </xdr:to>
    <xdr:sp macro="" textlink="">
      <xdr:nvSpPr>
        <xdr:cNvPr id="79" name="楕円 78">
          <a:extLst>
            <a:ext uri="{FF2B5EF4-FFF2-40B4-BE49-F238E27FC236}">
              <a16:creationId xmlns:a16="http://schemas.microsoft.com/office/drawing/2014/main" id="{F2879FD0-D060-4DE6-AFA7-1B01C9622E20}"/>
            </a:ext>
          </a:extLst>
        </xdr:cNvPr>
        <xdr:cNvSpPr/>
      </xdr:nvSpPr>
      <xdr:spPr>
        <a:xfrm>
          <a:off x="1079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64770</xdr:rowOff>
    </xdr:from>
    <xdr:to>
      <xdr:col>10</xdr:col>
      <xdr:colOff>114300</xdr:colOff>
      <xdr:row>36</xdr:row>
      <xdr:rowOff>124206</xdr:rowOff>
    </xdr:to>
    <xdr:cxnSp macro="">
      <xdr:nvCxnSpPr>
        <xdr:cNvPr id="80" name="直線コネクタ 79">
          <a:extLst>
            <a:ext uri="{FF2B5EF4-FFF2-40B4-BE49-F238E27FC236}">
              <a16:creationId xmlns:a16="http://schemas.microsoft.com/office/drawing/2014/main" id="{8B46276F-2B03-4E7E-8FFC-0F82BE060E2C}"/>
            </a:ext>
          </a:extLst>
        </xdr:cNvPr>
        <xdr:cNvCxnSpPr/>
      </xdr:nvCxnSpPr>
      <xdr:spPr>
        <a:xfrm flipV="1">
          <a:off x="1130300" y="5894070"/>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47DEF782-9A2E-487D-A0FD-A7EB1AB10D3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CD3B9BDF-6C93-436F-A809-5A8B73C6679E}"/>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FAC5AB6D-D4ED-4E3E-92D0-E52CC8B10AB3}"/>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A9E27587-7448-44AA-B51B-450FCC17DE58}"/>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45229</xdr:rowOff>
    </xdr:from>
    <xdr:ext cx="405111" cy="259045"/>
    <xdr:sp macro="" textlink="">
      <xdr:nvSpPr>
        <xdr:cNvPr id="85" name="n_1mainValue【道路】&#10;有形固定資産減価償却率">
          <a:extLst>
            <a:ext uri="{FF2B5EF4-FFF2-40B4-BE49-F238E27FC236}">
              <a16:creationId xmlns:a16="http://schemas.microsoft.com/office/drawing/2014/main" id="{010B7B6E-BE82-4987-8134-B814DC6E7789}"/>
            </a:ext>
          </a:extLst>
        </xdr:cNvPr>
        <xdr:cNvSpPr txBox="1"/>
      </xdr:nvSpPr>
      <xdr:spPr>
        <a:xfrm>
          <a:off x="35820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4081</xdr:rowOff>
    </xdr:from>
    <xdr:ext cx="405111" cy="259045"/>
    <xdr:sp macro="" textlink="">
      <xdr:nvSpPr>
        <xdr:cNvPr id="86" name="n_2mainValue【道路】&#10;有形固定資産減価償却率">
          <a:extLst>
            <a:ext uri="{FF2B5EF4-FFF2-40B4-BE49-F238E27FC236}">
              <a16:creationId xmlns:a16="http://schemas.microsoft.com/office/drawing/2014/main" id="{7C9A2861-B4B0-4D69-98FD-9327C206980A}"/>
            </a:ext>
          </a:extLst>
        </xdr:cNvPr>
        <xdr:cNvSpPr txBox="1"/>
      </xdr:nvSpPr>
      <xdr:spPr>
        <a:xfrm>
          <a:off x="2705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132097</xdr:rowOff>
    </xdr:from>
    <xdr:ext cx="405111" cy="259045"/>
    <xdr:sp macro="" textlink="">
      <xdr:nvSpPr>
        <xdr:cNvPr id="87" name="n_3mainValue【道路】&#10;有形固定資産減価償却率">
          <a:extLst>
            <a:ext uri="{FF2B5EF4-FFF2-40B4-BE49-F238E27FC236}">
              <a16:creationId xmlns:a16="http://schemas.microsoft.com/office/drawing/2014/main" id="{28F84DC6-0754-48A5-B0B7-AA2727445446}"/>
            </a:ext>
          </a:extLst>
        </xdr:cNvPr>
        <xdr:cNvSpPr txBox="1"/>
      </xdr:nvSpPr>
      <xdr:spPr>
        <a:xfrm>
          <a:off x="1816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166133</xdr:rowOff>
    </xdr:from>
    <xdr:ext cx="405111" cy="259045"/>
    <xdr:sp macro="" textlink="">
      <xdr:nvSpPr>
        <xdr:cNvPr id="88" name="n_4mainValue【道路】&#10;有形固定資産減価償却率">
          <a:extLst>
            <a:ext uri="{FF2B5EF4-FFF2-40B4-BE49-F238E27FC236}">
              <a16:creationId xmlns:a16="http://schemas.microsoft.com/office/drawing/2014/main" id="{9742BF64-049C-4A2E-B823-B6C703B3E83A}"/>
            </a:ext>
          </a:extLst>
        </xdr:cNvPr>
        <xdr:cNvSpPr txBox="1"/>
      </xdr:nvSpPr>
      <xdr:spPr>
        <a:xfrm>
          <a:off x="9277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3270FFB-5BB9-40D5-A0A5-FF85FC84C7E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17A4C8E-9E4D-44A4-AD85-22071D54CA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BF5309E-2513-46A5-AC6C-E4DFCE24DF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2D1F18E-5694-407C-BAAD-0054D51D4F1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7897EC5-CB99-4331-8E2A-D3A1C37456E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301D959-26C4-4FBE-B0B2-077D4D429D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8C6B221-9ACA-4ECF-8A9F-3351C914BE5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D3B75A5-941C-4A43-904A-147D10C6D7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62434BF-D034-44E6-81EC-D1F2B2D6C8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3C56804-5DDB-41E7-99FD-9BC7CC1D1C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EF14D71-1158-4A65-9633-B8E97D04F4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ACE7B37-66D6-47ED-90EE-78A256BA127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FD018B4-96FC-4799-B301-489AE0AB38A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B689ABEB-9D8A-4F9F-801A-59BA4C3BB9E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2746872-F7EA-4CF9-B8AF-EEF3A2C246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87AEFE0-C65A-4EEE-8322-42A12374083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443BB4C9-51FF-4007-88DA-F1174DD34CE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9727018-89C4-45F9-9678-B7D2E5DCFB0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82E77E2-1EA1-477C-80AF-423B47E9202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B669E21C-6DA1-4ADD-9ADC-A20C86A080D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8F6AE27-5AB1-4F0A-84E0-E0676E0D963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14417FB-B00B-4B4C-AB0C-B9EB5A15C27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A43899D-3E96-420E-9885-9AD049598E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D4094125-B754-40D5-9BEF-FCD800FB3F81}"/>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3D8C30D0-B6DD-416C-A99E-DC46730952C3}"/>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73938846-ED2A-47F2-BAC3-3D89B7A8F1A1}"/>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1D3B16E2-F4EB-4CA2-B1AB-0031CD84A11A}"/>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4625170F-1E3D-4B3C-8D67-DBEC74021329}"/>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EE79CD44-2EB8-4251-9077-B745A3062B66}"/>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F970D50E-7E3E-4B9E-B5CA-CDEE5F3CFBFE}"/>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24891917-4A72-45CD-B3AC-25ED5519556F}"/>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5882D2E9-65D9-4E62-B5C6-AD37D8A4DACF}"/>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ED068945-AC7D-4553-9494-E317A30A1759}"/>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3B3F0367-8AB7-4C4E-955E-7C6ECD127A5E}"/>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DE59CCB-D6D4-42CA-894E-1F5DA36BAD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6B18AB4-F335-4249-97CC-1EFEB69697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FF4DDFA-44D8-4958-A587-0E416695C80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F18B385-9104-41F7-B681-58672E21C8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1FC56C0-CAF8-4ED8-83E3-E4B7D9F994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75882</xdr:rowOff>
    </xdr:from>
    <xdr:to>
      <xdr:col>55</xdr:col>
      <xdr:colOff>50800</xdr:colOff>
      <xdr:row>41</xdr:row>
      <xdr:rowOff>6032</xdr:rowOff>
    </xdr:to>
    <xdr:sp macro="" textlink="">
      <xdr:nvSpPr>
        <xdr:cNvPr id="128" name="楕円 127">
          <a:extLst>
            <a:ext uri="{FF2B5EF4-FFF2-40B4-BE49-F238E27FC236}">
              <a16:creationId xmlns:a16="http://schemas.microsoft.com/office/drawing/2014/main" id="{296791FD-C6EA-4999-8E60-6D0B08F65EAF}"/>
            </a:ext>
          </a:extLst>
        </xdr:cNvPr>
        <xdr:cNvSpPr/>
      </xdr:nvSpPr>
      <xdr:spPr>
        <a:xfrm>
          <a:off x="10426700" y="69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54309</xdr:rowOff>
    </xdr:from>
    <xdr:ext cx="534377" cy="259045"/>
    <xdr:sp macro="" textlink="">
      <xdr:nvSpPr>
        <xdr:cNvPr id="129" name="【道路】&#10;一人当たり延長該当値テキスト">
          <a:extLst>
            <a:ext uri="{FF2B5EF4-FFF2-40B4-BE49-F238E27FC236}">
              <a16:creationId xmlns:a16="http://schemas.microsoft.com/office/drawing/2014/main" id="{CB461312-B66C-4199-8DB0-68BD48B856B5}"/>
            </a:ext>
          </a:extLst>
        </xdr:cNvPr>
        <xdr:cNvSpPr txBox="1"/>
      </xdr:nvSpPr>
      <xdr:spPr>
        <a:xfrm>
          <a:off x="10515600" y="69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80093</xdr:rowOff>
    </xdr:from>
    <xdr:to>
      <xdr:col>50</xdr:col>
      <xdr:colOff>165100</xdr:colOff>
      <xdr:row>41</xdr:row>
      <xdr:rowOff>10243</xdr:rowOff>
    </xdr:to>
    <xdr:sp macro="" textlink="">
      <xdr:nvSpPr>
        <xdr:cNvPr id="130" name="楕円 129">
          <a:extLst>
            <a:ext uri="{FF2B5EF4-FFF2-40B4-BE49-F238E27FC236}">
              <a16:creationId xmlns:a16="http://schemas.microsoft.com/office/drawing/2014/main" id="{AF8DCDD6-024B-444B-8B56-FD28D51A8723}"/>
            </a:ext>
          </a:extLst>
        </xdr:cNvPr>
        <xdr:cNvSpPr/>
      </xdr:nvSpPr>
      <xdr:spPr>
        <a:xfrm>
          <a:off x="9588500" y="69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126682</xdr:rowOff>
    </xdr:from>
    <xdr:to>
      <xdr:col>55</xdr:col>
      <xdr:colOff>0</xdr:colOff>
      <xdr:row>40</xdr:row>
      <xdr:rowOff>130893</xdr:rowOff>
    </xdr:to>
    <xdr:cxnSp macro="">
      <xdr:nvCxnSpPr>
        <xdr:cNvPr id="131" name="直線コネクタ 130">
          <a:extLst>
            <a:ext uri="{FF2B5EF4-FFF2-40B4-BE49-F238E27FC236}">
              <a16:creationId xmlns:a16="http://schemas.microsoft.com/office/drawing/2014/main" id="{D985529A-667E-4991-843C-C67826B23DCE}"/>
            </a:ext>
          </a:extLst>
        </xdr:cNvPr>
        <xdr:cNvCxnSpPr/>
      </xdr:nvCxnSpPr>
      <xdr:spPr>
        <a:xfrm flipV="1">
          <a:off x="9639300" y="6984682"/>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82664</xdr:rowOff>
    </xdr:from>
    <xdr:to>
      <xdr:col>46</xdr:col>
      <xdr:colOff>38100</xdr:colOff>
      <xdr:row>41</xdr:row>
      <xdr:rowOff>12814</xdr:rowOff>
    </xdr:to>
    <xdr:sp macro="" textlink="">
      <xdr:nvSpPr>
        <xdr:cNvPr id="132" name="楕円 131">
          <a:extLst>
            <a:ext uri="{FF2B5EF4-FFF2-40B4-BE49-F238E27FC236}">
              <a16:creationId xmlns:a16="http://schemas.microsoft.com/office/drawing/2014/main" id="{EF56B5D2-EB0E-4FB8-810C-9B404A63FAC5}"/>
            </a:ext>
          </a:extLst>
        </xdr:cNvPr>
        <xdr:cNvSpPr/>
      </xdr:nvSpPr>
      <xdr:spPr>
        <a:xfrm>
          <a:off x="8699500" y="69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130893</xdr:rowOff>
    </xdr:from>
    <xdr:to>
      <xdr:col>50</xdr:col>
      <xdr:colOff>114300</xdr:colOff>
      <xdr:row>40</xdr:row>
      <xdr:rowOff>133464</xdr:rowOff>
    </xdr:to>
    <xdr:cxnSp macro="">
      <xdr:nvCxnSpPr>
        <xdr:cNvPr id="133" name="直線コネクタ 132">
          <a:extLst>
            <a:ext uri="{FF2B5EF4-FFF2-40B4-BE49-F238E27FC236}">
              <a16:creationId xmlns:a16="http://schemas.microsoft.com/office/drawing/2014/main" id="{831B3073-9CE9-4B97-B314-B967D1B7B8EE}"/>
            </a:ext>
          </a:extLst>
        </xdr:cNvPr>
        <xdr:cNvCxnSpPr/>
      </xdr:nvCxnSpPr>
      <xdr:spPr>
        <a:xfrm flipV="1">
          <a:off x="8750300" y="6988893"/>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87484</xdr:rowOff>
    </xdr:from>
    <xdr:to>
      <xdr:col>41</xdr:col>
      <xdr:colOff>101600</xdr:colOff>
      <xdr:row>41</xdr:row>
      <xdr:rowOff>17634</xdr:rowOff>
    </xdr:to>
    <xdr:sp macro="" textlink="">
      <xdr:nvSpPr>
        <xdr:cNvPr id="134" name="楕円 133">
          <a:extLst>
            <a:ext uri="{FF2B5EF4-FFF2-40B4-BE49-F238E27FC236}">
              <a16:creationId xmlns:a16="http://schemas.microsoft.com/office/drawing/2014/main" id="{94F1C365-ADCA-4D58-86E4-64DDB26F28BA}"/>
            </a:ext>
          </a:extLst>
        </xdr:cNvPr>
        <xdr:cNvSpPr/>
      </xdr:nvSpPr>
      <xdr:spPr>
        <a:xfrm>
          <a:off x="7810500" y="69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133464</xdr:rowOff>
    </xdr:from>
    <xdr:to>
      <xdr:col>45</xdr:col>
      <xdr:colOff>177800</xdr:colOff>
      <xdr:row>40</xdr:row>
      <xdr:rowOff>138284</xdr:rowOff>
    </xdr:to>
    <xdr:cxnSp macro="">
      <xdr:nvCxnSpPr>
        <xdr:cNvPr id="135" name="直線コネクタ 134">
          <a:extLst>
            <a:ext uri="{FF2B5EF4-FFF2-40B4-BE49-F238E27FC236}">
              <a16:creationId xmlns:a16="http://schemas.microsoft.com/office/drawing/2014/main" id="{99FDAD35-5DBD-48B6-B6E0-B713CB3D71BC}"/>
            </a:ext>
          </a:extLst>
        </xdr:cNvPr>
        <xdr:cNvCxnSpPr/>
      </xdr:nvCxnSpPr>
      <xdr:spPr>
        <a:xfrm flipV="1">
          <a:off x="7861300" y="6991464"/>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96114</xdr:rowOff>
    </xdr:from>
    <xdr:to>
      <xdr:col>36</xdr:col>
      <xdr:colOff>165100</xdr:colOff>
      <xdr:row>41</xdr:row>
      <xdr:rowOff>26264</xdr:rowOff>
    </xdr:to>
    <xdr:sp macro="" textlink="">
      <xdr:nvSpPr>
        <xdr:cNvPr id="136" name="楕円 135">
          <a:extLst>
            <a:ext uri="{FF2B5EF4-FFF2-40B4-BE49-F238E27FC236}">
              <a16:creationId xmlns:a16="http://schemas.microsoft.com/office/drawing/2014/main" id="{F90D0AAE-27DF-4B06-8138-7A7540FF2C71}"/>
            </a:ext>
          </a:extLst>
        </xdr:cNvPr>
        <xdr:cNvSpPr/>
      </xdr:nvSpPr>
      <xdr:spPr>
        <a:xfrm>
          <a:off x="6921500" y="69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138284</xdr:rowOff>
    </xdr:from>
    <xdr:to>
      <xdr:col>41</xdr:col>
      <xdr:colOff>50800</xdr:colOff>
      <xdr:row>40</xdr:row>
      <xdr:rowOff>146914</xdr:rowOff>
    </xdr:to>
    <xdr:cxnSp macro="">
      <xdr:nvCxnSpPr>
        <xdr:cNvPr id="137" name="直線コネクタ 136">
          <a:extLst>
            <a:ext uri="{FF2B5EF4-FFF2-40B4-BE49-F238E27FC236}">
              <a16:creationId xmlns:a16="http://schemas.microsoft.com/office/drawing/2014/main" id="{750A781B-5B68-4EAA-ABC5-30CC2A915D98}"/>
            </a:ext>
          </a:extLst>
        </xdr:cNvPr>
        <xdr:cNvCxnSpPr/>
      </xdr:nvCxnSpPr>
      <xdr:spPr>
        <a:xfrm flipV="1">
          <a:off x="6972300" y="6996284"/>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id="{FA699BB4-73F3-452B-9756-B0976B3EE527}"/>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id="{A50CC0CE-4753-447C-A8D9-3279F1BA2B31}"/>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id="{7BAA0625-B582-4146-AAB7-27A19017112F}"/>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id="{D4A4F8ED-9408-47ED-BD9A-4151E0E3C9BD}"/>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1370</xdr:rowOff>
    </xdr:from>
    <xdr:ext cx="534377" cy="259045"/>
    <xdr:sp macro="" textlink="">
      <xdr:nvSpPr>
        <xdr:cNvPr id="142" name="n_1mainValue【道路】&#10;一人当たり延長">
          <a:extLst>
            <a:ext uri="{FF2B5EF4-FFF2-40B4-BE49-F238E27FC236}">
              <a16:creationId xmlns:a16="http://schemas.microsoft.com/office/drawing/2014/main" id="{C9CF3A40-D580-4C60-807F-31D9F8B63E16}"/>
            </a:ext>
          </a:extLst>
        </xdr:cNvPr>
        <xdr:cNvSpPr txBox="1"/>
      </xdr:nvSpPr>
      <xdr:spPr>
        <a:xfrm>
          <a:off x="9359411" y="70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3941</xdr:rowOff>
    </xdr:from>
    <xdr:ext cx="534377" cy="259045"/>
    <xdr:sp macro="" textlink="">
      <xdr:nvSpPr>
        <xdr:cNvPr id="143" name="n_2mainValue【道路】&#10;一人当たり延長">
          <a:extLst>
            <a:ext uri="{FF2B5EF4-FFF2-40B4-BE49-F238E27FC236}">
              <a16:creationId xmlns:a16="http://schemas.microsoft.com/office/drawing/2014/main" id="{4DEBB2A5-8900-44CC-8D30-33840249C687}"/>
            </a:ext>
          </a:extLst>
        </xdr:cNvPr>
        <xdr:cNvSpPr txBox="1"/>
      </xdr:nvSpPr>
      <xdr:spPr>
        <a:xfrm>
          <a:off x="8483111" y="70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8761</xdr:rowOff>
    </xdr:from>
    <xdr:ext cx="534377" cy="259045"/>
    <xdr:sp macro="" textlink="">
      <xdr:nvSpPr>
        <xdr:cNvPr id="144" name="n_3mainValue【道路】&#10;一人当たり延長">
          <a:extLst>
            <a:ext uri="{FF2B5EF4-FFF2-40B4-BE49-F238E27FC236}">
              <a16:creationId xmlns:a16="http://schemas.microsoft.com/office/drawing/2014/main" id="{D316DFE5-18E5-4069-BAEE-DF458C2E6AE9}"/>
            </a:ext>
          </a:extLst>
        </xdr:cNvPr>
        <xdr:cNvSpPr txBox="1"/>
      </xdr:nvSpPr>
      <xdr:spPr>
        <a:xfrm>
          <a:off x="7594111" y="7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17391</xdr:rowOff>
    </xdr:from>
    <xdr:ext cx="534377" cy="259045"/>
    <xdr:sp macro="" textlink="">
      <xdr:nvSpPr>
        <xdr:cNvPr id="145" name="n_4mainValue【道路】&#10;一人当たり延長">
          <a:extLst>
            <a:ext uri="{FF2B5EF4-FFF2-40B4-BE49-F238E27FC236}">
              <a16:creationId xmlns:a16="http://schemas.microsoft.com/office/drawing/2014/main" id="{F1227AFA-7E6B-472B-A6CB-0C7EAE42D774}"/>
            </a:ext>
          </a:extLst>
        </xdr:cNvPr>
        <xdr:cNvSpPr txBox="1"/>
      </xdr:nvSpPr>
      <xdr:spPr>
        <a:xfrm>
          <a:off x="6705111" y="704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CDACC82-9129-453D-B9B9-B5FE8C477A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C572E2E-7E01-44B0-87B1-10E12ECAC0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DA107A9-07C8-4A4A-9F05-0EA5897BD2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3A66BFF-6A74-4B1E-A3BB-94F15A802E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C31BDDC-2E00-42DE-9A24-DE36235B1B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2813C97-496E-4B29-A1EE-7909B037AC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B38E958-BEC4-4D45-9D39-A86E3E0B13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438916A-667B-4685-A915-5EE5B15DCB9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57F63D4-463C-4937-B34A-E7CEC9B9AB8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BCB9446-6F0C-4D9B-9216-796EF821EDE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AC1B736-1100-4B43-8FD9-C9B8D579FC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6C0EBF7-056F-4553-BE4A-26B4E79167F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29930A4-F8FA-465B-896E-1B8EBEE2DA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F7781F5-3A92-4FD6-B08B-70A3D3E462E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79CB8EBA-3A89-4A77-B3F8-CCFDBEE96B5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C19623A-55F9-41DB-9A2F-01DCFD1A622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F5EDCB1-8ECF-4395-87F9-B15F5D60502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347928B-2FDE-4854-807C-6B2CE81479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18227CE-7E78-4D3A-ACA4-E8715ABB0F7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D8CE324-3187-4C0A-9020-891CEFCA642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53CE757-AB45-4D6D-8863-F7F11A060D0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1B79C27-F559-45E0-A6C0-8F477033A4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E7F5C42-69FB-4067-BA03-B63D2614742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B196D19-FB78-4205-9990-F3A0071469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1537A5C-2610-4FBB-AA5A-743A185006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9CC46B31-1C1F-4D21-8621-C7E9286EDEC5}"/>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1BFAD5D-22DD-47EE-AE65-2DE687CD4E09}"/>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3C84CC36-7BE9-48BD-95E6-25E124A62E49}"/>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2D2E638B-3B91-4F14-B785-BB6F55CD186F}"/>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C6EE0915-199F-41CD-B33C-F79DC3A257C8}"/>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F1E918F-8602-489B-AD81-9116B1EAE83A}"/>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64556A17-034B-456B-A283-52E10BF4DD0E}"/>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2BFA0C09-1E85-4CBE-B790-7BCC574FD48A}"/>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19365F59-C4BD-43B0-86F5-5B17E34C876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31B117B1-EDE7-4CB6-9C15-D83B7E95478E}"/>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DBE12CE8-7E69-4D9F-8B60-22E94BD16B6B}"/>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16EDD27-D701-447B-8265-5715A39CA9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B1B077E-0897-4DF4-991A-A8F0473162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032B70-FB23-48C6-83D6-F2A152D596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105404E-8E29-4048-954A-42D26C4D71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28E24BE-02E3-4588-A890-3001C30B61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7" name="楕円 186">
          <a:extLst>
            <a:ext uri="{FF2B5EF4-FFF2-40B4-BE49-F238E27FC236}">
              <a16:creationId xmlns:a16="http://schemas.microsoft.com/office/drawing/2014/main" id="{9781B36C-A89B-43CB-9404-0DA2706B77C1}"/>
            </a:ext>
          </a:extLst>
        </xdr:cNvPr>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96174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2D9EAE5-160F-4385-8B2B-B61DE110C413}"/>
            </a:ext>
          </a:extLst>
        </xdr:cNvPr>
        <xdr:cNvSpPr txBox="1"/>
      </xdr:nvSpPr>
      <xdr:spPr>
        <a:xfrm>
          <a:off x="4673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89" name="楕円 188">
          <a:extLst>
            <a:ext uri="{FF2B5EF4-FFF2-40B4-BE49-F238E27FC236}">
              <a16:creationId xmlns:a16="http://schemas.microsoft.com/office/drawing/2014/main" id="{0D9AA21E-1D02-42D9-880F-474A7F18C92A}"/>
            </a:ext>
          </a:extLst>
        </xdr:cNvPr>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124097</xdr:rowOff>
    </xdr:to>
    <xdr:cxnSp macro="">
      <xdr:nvCxnSpPr>
        <xdr:cNvPr id="190" name="直線コネクタ 189">
          <a:extLst>
            <a:ext uri="{FF2B5EF4-FFF2-40B4-BE49-F238E27FC236}">
              <a16:creationId xmlns:a16="http://schemas.microsoft.com/office/drawing/2014/main" id="{AD5A62AF-CE13-4872-A50E-391DA565682D}"/>
            </a:ext>
          </a:extLst>
        </xdr:cNvPr>
        <xdr:cNvCxnSpPr/>
      </xdr:nvCxnSpPr>
      <xdr:spPr>
        <a:xfrm>
          <a:off x="3797300" y="103882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191" name="楕円 190">
          <a:extLst>
            <a:ext uri="{FF2B5EF4-FFF2-40B4-BE49-F238E27FC236}">
              <a16:creationId xmlns:a16="http://schemas.microsoft.com/office/drawing/2014/main" id="{0DBC65D6-0B92-4E49-BCBF-6814664A2F92}"/>
            </a:ext>
          </a:extLst>
        </xdr:cNvPr>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78377</xdr:rowOff>
    </xdr:from>
    <xdr:to>
      <xdr:col>19</xdr:col>
      <xdr:colOff>177800</xdr:colOff>
      <xdr:row>60</xdr:row>
      <xdr:rowOff>101237</xdr:rowOff>
    </xdr:to>
    <xdr:cxnSp macro="">
      <xdr:nvCxnSpPr>
        <xdr:cNvPr id="192" name="直線コネクタ 191">
          <a:extLst>
            <a:ext uri="{FF2B5EF4-FFF2-40B4-BE49-F238E27FC236}">
              <a16:creationId xmlns:a16="http://schemas.microsoft.com/office/drawing/2014/main" id="{9AE841D2-8C59-44D5-9335-0B3B5B177BF6}"/>
            </a:ext>
          </a:extLst>
        </xdr:cNvPr>
        <xdr:cNvCxnSpPr/>
      </xdr:nvCxnSpPr>
      <xdr:spPr>
        <a:xfrm>
          <a:off x="2908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xdr:rowOff>
    </xdr:from>
    <xdr:to>
      <xdr:col>10</xdr:col>
      <xdr:colOff>165100</xdr:colOff>
      <xdr:row>60</xdr:row>
      <xdr:rowOff>106317</xdr:rowOff>
    </xdr:to>
    <xdr:sp macro="" textlink="">
      <xdr:nvSpPr>
        <xdr:cNvPr id="193" name="楕円 192">
          <a:extLst>
            <a:ext uri="{FF2B5EF4-FFF2-40B4-BE49-F238E27FC236}">
              <a16:creationId xmlns:a16="http://schemas.microsoft.com/office/drawing/2014/main" id="{DECE0B7B-FBAA-4F23-997B-D5C02ECC2BBD}"/>
            </a:ext>
          </a:extLst>
        </xdr:cNvPr>
        <xdr:cNvSpPr/>
      </xdr:nvSpPr>
      <xdr:spPr>
        <a:xfrm>
          <a:off x="1968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55517</xdr:rowOff>
    </xdr:from>
    <xdr:to>
      <xdr:col>15</xdr:col>
      <xdr:colOff>50800</xdr:colOff>
      <xdr:row>60</xdr:row>
      <xdr:rowOff>78377</xdr:rowOff>
    </xdr:to>
    <xdr:cxnSp macro="">
      <xdr:nvCxnSpPr>
        <xdr:cNvPr id="194" name="直線コネクタ 193">
          <a:extLst>
            <a:ext uri="{FF2B5EF4-FFF2-40B4-BE49-F238E27FC236}">
              <a16:creationId xmlns:a16="http://schemas.microsoft.com/office/drawing/2014/main" id="{5C0AECC5-9E70-4D5F-83BF-15E15CCD0582}"/>
            </a:ext>
          </a:extLst>
        </xdr:cNvPr>
        <xdr:cNvCxnSpPr/>
      </xdr:nvCxnSpPr>
      <xdr:spPr>
        <a:xfrm>
          <a:off x="2019300" y="103425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5" name="楕円 194">
          <a:extLst>
            <a:ext uri="{FF2B5EF4-FFF2-40B4-BE49-F238E27FC236}">
              <a16:creationId xmlns:a16="http://schemas.microsoft.com/office/drawing/2014/main" id="{74027087-4516-41D5-9F3F-E25D9B9C42B3}"/>
            </a:ext>
          </a:extLst>
        </xdr:cNvPr>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61</xdr:row>
      <xdr:rowOff>1633</xdr:rowOff>
    </xdr:to>
    <xdr:cxnSp macro="">
      <xdr:nvCxnSpPr>
        <xdr:cNvPr id="196" name="直線コネクタ 195">
          <a:extLst>
            <a:ext uri="{FF2B5EF4-FFF2-40B4-BE49-F238E27FC236}">
              <a16:creationId xmlns:a16="http://schemas.microsoft.com/office/drawing/2014/main" id="{B145DF20-82BF-4E2C-B898-1118701F9A50}"/>
            </a:ext>
          </a:extLst>
        </xdr:cNvPr>
        <xdr:cNvCxnSpPr/>
      </xdr:nvCxnSpPr>
      <xdr:spPr>
        <a:xfrm flipV="1">
          <a:off x="1130300" y="1034251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95C25BF-AD80-41AB-86CB-2A2F48DAD976}"/>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419CD01-0593-4325-A512-985A9EC2CFD5}"/>
            </a:ext>
          </a:extLst>
        </xdr:cNvPr>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AC79E26-1DAB-47AD-B1DC-FE38AE5E94FD}"/>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7928A23-A3B7-437C-881F-9857FE9F7D91}"/>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55C3DB8-D7BC-4E37-99D7-8D386532830F}"/>
            </a:ext>
          </a:extLst>
        </xdr:cNvPr>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145704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7DEB7C7-A13C-44AB-80A1-D1DF92285BB9}"/>
            </a:ext>
          </a:extLst>
        </xdr:cNvPr>
        <xdr:cNvSpPr txBox="1"/>
      </xdr:nvSpPr>
      <xdr:spPr>
        <a:xfrm>
          <a:off x="2705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122844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0231D95-0B98-4E07-807C-AB2319F610C5}"/>
            </a:ext>
          </a:extLst>
        </xdr:cNvPr>
        <xdr:cNvSpPr txBox="1"/>
      </xdr:nvSpPr>
      <xdr:spPr>
        <a:xfrm>
          <a:off x="1816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CB84AD7-06B5-4DF4-A1FF-16F44A25514C}"/>
            </a:ext>
          </a:extLst>
        </xdr:cNvPr>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8F4FDAA-C4DA-4F0D-808A-EF37330278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FBBA491-8A9F-44E9-8F6B-6C3C8EFA32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33A1D86-2441-4AF4-A8B9-2470A7F9D1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1004516-4B55-45D6-8670-BC1CECE25E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7FA8340-E9E5-43EA-A9DA-8207A33C37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BD8B0AD-AA61-4462-8829-C733A358D2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C9455F4-F558-4E71-80DC-98C4C7C976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2CF0BCC-1AF9-4E8E-BF20-91C9AC547A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4531C92-1E57-495B-9106-44D97A1FAD2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3FB9ABF-7AC6-4655-8FED-D007A3D28AB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9BFE581-B970-45ED-BA67-946821B29BA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4C88C07-F0BF-4DA6-8F33-E6FDF1483F9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38A915E-7C9C-49C5-83CA-C7D36AAD42A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B5CC6348-B09B-4483-ADD8-C9AE832A800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B785BBBC-E804-4641-8684-1EA53F83C17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DC48C922-87EF-4FE9-9B11-9D6602FDD55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809DF91-7B08-409D-B869-F7259013DB9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F98C1277-086B-4198-8FD4-48E9320D0E0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84BC4FB-0B9E-42B1-ADE2-AEC92C52B52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F68035F4-5FB5-4ADF-A4BD-38DA4605A7E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6F2C8D7-672F-44FF-976F-6267F7AD61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323729C8-FD22-4CF6-922F-CB657A71B9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2682001A-5C46-4FE3-BBFB-7FEF34760C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85D506E1-1DB9-4E67-B661-7EDEA5C433D4}"/>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364F9B2-EEB2-49C3-8F3E-1CE92C4FA696}"/>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C7EC9A96-98F2-4F0B-A565-34B3ED5D0FF5}"/>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7F26555B-2CF3-4C8C-A88B-08DC6960D551}"/>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FBFD205B-8F30-4182-B0BC-394BBA901F4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D2BEF464-2516-4821-9770-48A15E6E79E1}"/>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2D3B60DC-B8C9-4D8A-824A-CD7B00A078E2}"/>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67661D24-6C16-4308-9172-AAD454D05583}"/>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27C9E24C-8EDB-4B1D-A96B-9E5FD622DCDD}"/>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6E63FA51-1AA9-4608-A0C8-DA3E12006B28}"/>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FDF44202-5636-4873-BFB3-6A94D87F4C8C}"/>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D27452A-E1E5-4E0C-9591-39518C9946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A7127BE-8356-476E-8AC8-7B62405BEA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2E0C2D7-8C91-4059-B3DC-08E23BF60E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C9D9449-ED82-4E15-878E-F280775ED0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EC7D8A5-2E0F-4DA3-AB47-045B4388898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17602</xdr:rowOff>
    </xdr:from>
    <xdr:to>
      <xdr:col>55</xdr:col>
      <xdr:colOff>50800</xdr:colOff>
      <xdr:row>63</xdr:row>
      <xdr:rowOff>119202</xdr:rowOff>
    </xdr:to>
    <xdr:sp macro="" textlink="">
      <xdr:nvSpPr>
        <xdr:cNvPr id="244" name="楕円 243">
          <a:extLst>
            <a:ext uri="{FF2B5EF4-FFF2-40B4-BE49-F238E27FC236}">
              <a16:creationId xmlns:a16="http://schemas.microsoft.com/office/drawing/2014/main" id="{0BEAF05B-7BE6-4F0B-9D26-08B55B992A25}"/>
            </a:ext>
          </a:extLst>
        </xdr:cNvPr>
        <xdr:cNvSpPr/>
      </xdr:nvSpPr>
      <xdr:spPr>
        <a:xfrm>
          <a:off x="10426700" y="108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167479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CA2C02AA-993B-416B-912D-429B29A85B00}"/>
            </a:ext>
          </a:extLst>
        </xdr:cNvPr>
        <xdr:cNvSpPr txBox="1"/>
      </xdr:nvSpPr>
      <xdr:spPr>
        <a:xfrm>
          <a:off x="10515600" y="1079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20565</xdr:rowOff>
    </xdr:from>
    <xdr:to>
      <xdr:col>50</xdr:col>
      <xdr:colOff>165100</xdr:colOff>
      <xdr:row>63</xdr:row>
      <xdr:rowOff>122165</xdr:rowOff>
    </xdr:to>
    <xdr:sp macro="" textlink="">
      <xdr:nvSpPr>
        <xdr:cNvPr id="246" name="楕円 245">
          <a:extLst>
            <a:ext uri="{FF2B5EF4-FFF2-40B4-BE49-F238E27FC236}">
              <a16:creationId xmlns:a16="http://schemas.microsoft.com/office/drawing/2014/main" id="{F7241B13-6BA4-4819-911E-724B315D64B4}"/>
            </a:ext>
          </a:extLst>
        </xdr:cNvPr>
        <xdr:cNvSpPr/>
      </xdr:nvSpPr>
      <xdr:spPr>
        <a:xfrm>
          <a:off x="9588500" y="108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68402</xdr:rowOff>
    </xdr:from>
    <xdr:to>
      <xdr:col>55</xdr:col>
      <xdr:colOff>0</xdr:colOff>
      <xdr:row>63</xdr:row>
      <xdr:rowOff>71365</xdr:rowOff>
    </xdr:to>
    <xdr:cxnSp macro="">
      <xdr:nvCxnSpPr>
        <xdr:cNvPr id="247" name="直線コネクタ 246">
          <a:extLst>
            <a:ext uri="{FF2B5EF4-FFF2-40B4-BE49-F238E27FC236}">
              <a16:creationId xmlns:a16="http://schemas.microsoft.com/office/drawing/2014/main" id="{4E21E640-6581-4557-985E-57653E25B963}"/>
            </a:ext>
          </a:extLst>
        </xdr:cNvPr>
        <xdr:cNvCxnSpPr/>
      </xdr:nvCxnSpPr>
      <xdr:spPr>
        <a:xfrm flipV="1">
          <a:off x="9639300" y="10869752"/>
          <a:ext cx="8382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22385</xdr:rowOff>
    </xdr:from>
    <xdr:to>
      <xdr:col>46</xdr:col>
      <xdr:colOff>38100</xdr:colOff>
      <xdr:row>63</xdr:row>
      <xdr:rowOff>123985</xdr:rowOff>
    </xdr:to>
    <xdr:sp macro="" textlink="">
      <xdr:nvSpPr>
        <xdr:cNvPr id="248" name="楕円 247">
          <a:extLst>
            <a:ext uri="{FF2B5EF4-FFF2-40B4-BE49-F238E27FC236}">
              <a16:creationId xmlns:a16="http://schemas.microsoft.com/office/drawing/2014/main" id="{43A870AD-069B-4873-A238-4C9B10D29D09}"/>
            </a:ext>
          </a:extLst>
        </xdr:cNvPr>
        <xdr:cNvSpPr/>
      </xdr:nvSpPr>
      <xdr:spPr>
        <a:xfrm>
          <a:off x="8699500" y="108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71365</xdr:rowOff>
    </xdr:from>
    <xdr:to>
      <xdr:col>50</xdr:col>
      <xdr:colOff>114300</xdr:colOff>
      <xdr:row>63</xdr:row>
      <xdr:rowOff>73185</xdr:rowOff>
    </xdr:to>
    <xdr:cxnSp macro="">
      <xdr:nvCxnSpPr>
        <xdr:cNvPr id="249" name="直線コネクタ 248">
          <a:extLst>
            <a:ext uri="{FF2B5EF4-FFF2-40B4-BE49-F238E27FC236}">
              <a16:creationId xmlns:a16="http://schemas.microsoft.com/office/drawing/2014/main" id="{C249B025-A236-4236-88CF-37AD70852490}"/>
            </a:ext>
          </a:extLst>
        </xdr:cNvPr>
        <xdr:cNvCxnSpPr/>
      </xdr:nvCxnSpPr>
      <xdr:spPr>
        <a:xfrm flipV="1">
          <a:off x="8750300" y="10872715"/>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25786</xdr:rowOff>
    </xdr:from>
    <xdr:to>
      <xdr:col>41</xdr:col>
      <xdr:colOff>101600</xdr:colOff>
      <xdr:row>63</xdr:row>
      <xdr:rowOff>127386</xdr:rowOff>
    </xdr:to>
    <xdr:sp macro="" textlink="">
      <xdr:nvSpPr>
        <xdr:cNvPr id="250" name="楕円 249">
          <a:extLst>
            <a:ext uri="{FF2B5EF4-FFF2-40B4-BE49-F238E27FC236}">
              <a16:creationId xmlns:a16="http://schemas.microsoft.com/office/drawing/2014/main" id="{1A403C01-67D8-43C1-9A5E-57FFFD21CFD7}"/>
            </a:ext>
          </a:extLst>
        </xdr:cNvPr>
        <xdr:cNvSpPr/>
      </xdr:nvSpPr>
      <xdr:spPr>
        <a:xfrm>
          <a:off x="7810500" y="108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73185</xdr:rowOff>
    </xdr:from>
    <xdr:to>
      <xdr:col>45</xdr:col>
      <xdr:colOff>177800</xdr:colOff>
      <xdr:row>63</xdr:row>
      <xdr:rowOff>76586</xdr:rowOff>
    </xdr:to>
    <xdr:cxnSp macro="">
      <xdr:nvCxnSpPr>
        <xdr:cNvPr id="251" name="直線コネクタ 250">
          <a:extLst>
            <a:ext uri="{FF2B5EF4-FFF2-40B4-BE49-F238E27FC236}">
              <a16:creationId xmlns:a16="http://schemas.microsoft.com/office/drawing/2014/main" id="{263A0D48-27B9-4B8B-B361-935261BE438C}"/>
            </a:ext>
          </a:extLst>
        </xdr:cNvPr>
        <xdr:cNvCxnSpPr/>
      </xdr:nvCxnSpPr>
      <xdr:spPr>
        <a:xfrm flipV="1">
          <a:off x="7861300" y="10874535"/>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52017</xdr:rowOff>
    </xdr:from>
    <xdr:to>
      <xdr:col>36</xdr:col>
      <xdr:colOff>165100</xdr:colOff>
      <xdr:row>63</xdr:row>
      <xdr:rowOff>153617</xdr:rowOff>
    </xdr:to>
    <xdr:sp macro="" textlink="">
      <xdr:nvSpPr>
        <xdr:cNvPr id="252" name="楕円 251">
          <a:extLst>
            <a:ext uri="{FF2B5EF4-FFF2-40B4-BE49-F238E27FC236}">
              <a16:creationId xmlns:a16="http://schemas.microsoft.com/office/drawing/2014/main" id="{B890B12A-861B-4DD4-8667-1CB436000E36}"/>
            </a:ext>
          </a:extLst>
        </xdr:cNvPr>
        <xdr:cNvSpPr/>
      </xdr:nvSpPr>
      <xdr:spPr>
        <a:xfrm>
          <a:off x="6921500" y="1085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76586</xdr:rowOff>
    </xdr:from>
    <xdr:to>
      <xdr:col>41</xdr:col>
      <xdr:colOff>50800</xdr:colOff>
      <xdr:row>63</xdr:row>
      <xdr:rowOff>102817</xdr:rowOff>
    </xdr:to>
    <xdr:cxnSp macro="">
      <xdr:nvCxnSpPr>
        <xdr:cNvPr id="253" name="直線コネクタ 252">
          <a:extLst>
            <a:ext uri="{FF2B5EF4-FFF2-40B4-BE49-F238E27FC236}">
              <a16:creationId xmlns:a16="http://schemas.microsoft.com/office/drawing/2014/main" id="{174B4E54-6015-4A2B-B95F-E324EB4F8E34}"/>
            </a:ext>
          </a:extLst>
        </xdr:cNvPr>
        <xdr:cNvCxnSpPr/>
      </xdr:nvCxnSpPr>
      <xdr:spPr>
        <a:xfrm flipV="1">
          <a:off x="6972300" y="10877936"/>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A13AB77-617C-4ADF-9F21-49396AEAD691}"/>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12B74AC-1F28-4F7E-BC5D-D8AEB7A6201E}"/>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354F5099-7AE8-4A33-8E99-3270E8A44F7A}"/>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91B1D57-7535-4463-BCEB-5FB74D83FA38}"/>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113292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D39279F1-641A-423E-B18A-A440DB13EEAF}"/>
            </a:ext>
          </a:extLst>
        </xdr:cNvPr>
        <xdr:cNvSpPr txBox="1"/>
      </xdr:nvSpPr>
      <xdr:spPr>
        <a:xfrm>
          <a:off x="9327095" y="1091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115112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15EA363-412F-4D3F-BD20-A776A929201B}"/>
            </a:ext>
          </a:extLst>
        </xdr:cNvPr>
        <xdr:cNvSpPr txBox="1"/>
      </xdr:nvSpPr>
      <xdr:spPr>
        <a:xfrm>
          <a:off x="8450795" y="109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118513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BBACA86-F05A-4A0E-8A61-C0CB9FA0C0B5}"/>
            </a:ext>
          </a:extLst>
        </xdr:cNvPr>
        <xdr:cNvSpPr txBox="1"/>
      </xdr:nvSpPr>
      <xdr:spPr>
        <a:xfrm>
          <a:off x="7561795" y="1091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144744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BEFEACD-B28D-414C-9A9A-3AF02414FEB6}"/>
            </a:ext>
          </a:extLst>
        </xdr:cNvPr>
        <xdr:cNvSpPr txBox="1"/>
      </xdr:nvSpPr>
      <xdr:spPr>
        <a:xfrm>
          <a:off x="6672795" y="1094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BE6619D-B5F0-484B-A3CA-ECAC5CD9FF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1E4286E-475C-4F01-8F0F-68F6A75F70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99C533D-A98C-4CF7-841D-7BF709EEF6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D0138A7-A229-4D82-914E-65E480E76C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9D2B666-F387-4C17-9FF6-7C434D55A2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972D34B-D6D6-4428-9154-F13CFCDB87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20F6A7F-0C85-438C-A995-6AB7921A02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869C6A2-C416-4A6E-9996-67EC71FDF14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3A15A04-284D-4A29-AEFF-EBC86D9A0D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4719A76-FA05-4CB3-B2AC-84AD0660309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2FF0F75-C23D-4CE3-97C4-7A5DDEE905C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C0F7FB02-0A57-4180-AECD-A8080C29F0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0510364-9ABF-4705-B860-6675D851E73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C0EFE69D-7455-43DE-8675-BCD5F43CC60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FF5A90F6-5138-4825-97E5-C699014E2A2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58743FD-4FCC-430C-87A1-A6A76D30E5D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FDCEDB44-3C57-4366-8B3A-B89F450B21C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9678778-2065-4621-8C71-4D8447D9CB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454AD4-B1CD-4764-9340-E3268BFB98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E99A8004-B430-4D30-B45B-C49BE64EB38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D15EBB0A-1C96-4DC7-BAAC-44025E59579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0DFA27D-0CAE-492D-9C50-24BA04D9E0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56112BB-2E61-41A4-867D-10E4C6E2A03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F4D8B36D-8012-4714-A4AD-EBE85AC8CB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56A3645F-C8A2-4493-B998-38499A648606}"/>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160484A-74A6-47D9-BA12-B37DDF3732D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7AAE7A42-3F1F-4B36-9EE2-3B0E8C40797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03F04B7-DCAB-492D-9CF3-9F184A9B2731}"/>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F4F6DAD3-29C8-4767-802B-B7B572778A8D}"/>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102474E-B245-4520-BE2E-772D0BD8B0D7}"/>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CB7D6672-388B-4C8F-B9AD-B600C0887C47}"/>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3A1F629B-451F-4A08-8C70-19B06EE54EC2}"/>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E1CC78AA-AFC2-494E-8349-1F0A20D90506}"/>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336B9339-FE9B-4D90-9543-0E5E229A365B}"/>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25AC108E-FDBB-47A4-9FC4-FAA6449E015E}"/>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56DE9A0-5B46-4AF7-A289-E0711242B0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62FFE95-C2C1-4E68-847B-4C6A7051DA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046FBFA-F5F2-48C2-8A89-3453BE4CA9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57D9F49-1A7B-49EF-BFF5-8466FB21904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43E8280-AB91-4F19-9860-2BF693BBB3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2" name="楕円 301">
          <a:extLst>
            <a:ext uri="{FF2B5EF4-FFF2-40B4-BE49-F238E27FC236}">
              <a16:creationId xmlns:a16="http://schemas.microsoft.com/office/drawing/2014/main" id="{20193511-C060-40F5-AB3A-CD5D881FC2CE}"/>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744840A-0436-45B7-980E-28EF9CC569E4}"/>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4" name="楕円 303">
          <a:extLst>
            <a:ext uri="{FF2B5EF4-FFF2-40B4-BE49-F238E27FC236}">
              <a16:creationId xmlns:a16="http://schemas.microsoft.com/office/drawing/2014/main" id="{425F05C5-E96F-4A7E-A2FB-BCF145D3D5D9}"/>
            </a:ext>
          </a:extLst>
        </xdr:cNvPr>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26670</xdr:rowOff>
    </xdr:to>
    <xdr:cxnSp macro="">
      <xdr:nvCxnSpPr>
        <xdr:cNvPr id="305" name="直線コネクタ 304">
          <a:extLst>
            <a:ext uri="{FF2B5EF4-FFF2-40B4-BE49-F238E27FC236}">
              <a16:creationId xmlns:a16="http://schemas.microsoft.com/office/drawing/2014/main" id="{877F48F6-FBCB-409C-AEBB-76A197387976}"/>
            </a:ext>
          </a:extLst>
        </xdr:cNvPr>
        <xdr:cNvCxnSpPr/>
      </xdr:nvCxnSpPr>
      <xdr:spPr>
        <a:xfrm>
          <a:off x="3797300" y="144075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306" name="楕円 305">
          <a:extLst>
            <a:ext uri="{FF2B5EF4-FFF2-40B4-BE49-F238E27FC236}">
              <a16:creationId xmlns:a16="http://schemas.microsoft.com/office/drawing/2014/main" id="{3C74B696-0AAC-48FC-AA9B-D90114C830B1}"/>
            </a:ext>
          </a:extLst>
        </xdr:cNvPr>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133350</xdr:rowOff>
    </xdr:from>
    <xdr:to>
      <xdr:col>19</xdr:col>
      <xdr:colOff>177800</xdr:colOff>
      <xdr:row>84</xdr:row>
      <xdr:rowOff>5714</xdr:rowOff>
    </xdr:to>
    <xdr:cxnSp macro="">
      <xdr:nvCxnSpPr>
        <xdr:cNvPr id="307" name="直線コネクタ 306">
          <a:extLst>
            <a:ext uri="{FF2B5EF4-FFF2-40B4-BE49-F238E27FC236}">
              <a16:creationId xmlns:a16="http://schemas.microsoft.com/office/drawing/2014/main" id="{2EEC4760-A636-4F52-A6E4-4EB9AAD83981}"/>
            </a:ext>
          </a:extLst>
        </xdr:cNvPr>
        <xdr:cNvCxnSpPr/>
      </xdr:nvCxnSpPr>
      <xdr:spPr>
        <a:xfrm>
          <a:off x="2908300" y="143637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48261</xdr:rowOff>
    </xdr:from>
    <xdr:to>
      <xdr:col>10</xdr:col>
      <xdr:colOff>165100</xdr:colOff>
      <xdr:row>83</xdr:row>
      <xdr:rowOff>149861</xdr:rowOff>
    </xdr:to>
    <xdr:sp macro="" textlink="">
      <xdr:nvSpPr>
        <xdr:cNvPr id="308" name="楕円 307">
          <a:extLst>
            <a:ext uri="{FF2B5EF4-FFF2-40B4-BE49-F238E27FC236}">
              <a16:creationId xmlns:a16="http://schemas.microsoft.com/office/drawing/2014/main" id="{EE64FB35-A31B-4637-87C2-64B0C7BBB5ED}"/>
            </a:ext>
          </a:extLst>
        </xdr:cNvPr>
        <xdr:cNvSpPr/>
      </xdr:nvSpPr>
      <xdr:spPr>
        <a:xfrm>
          <a:off x="196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99061</xdr:rowOff>
    </xdr:from>
    <xdr:to>
      <xdr:col>15</xdr:col>
      <xdr:colOff>50800</xdr:colOff>
      <xdr:row>83</xdr:row>
      <xdr:rowOff>133350</xdr:rowOff>
    </xdr:to>
    <xdr:cxnSp macro="">
      <xdr:nvCxnSpPr>
        <xdr:cNvPr id="309" name="直線コネクタ 308">
          <a:extLst>
            <a:ext uri="{FF2B5EF4-FFF2-40B4-BE49-F238E27FC236}">
              <a16:creationId xmlns:a16="http://schemas.microsoft.com/office/drawing/2014/main" id="{53428DB8-91B5-4E4E-9577-80C57FB9A96B}"/>
            </a:ext>
          </a:extLst>
        </xdr:cNvPr>
        <xdr:cNvCxnSpPr/>
      </xdr:nvCxnSpPr>
      <xdr:spPr>
        <a:xfrm>
          <a:off x="2019300" y="14329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310" name="楕円 309">
          <a:extLst>
            <a:ext uri="{FF2B5EF4-FFF2-40B4-BE49-F238E27FC236}">
              <a16:creationId xmlns:a16="http://schemas.microsoft.com/office/drawing/2014/main" id="{27BE8546-A1D0-4036-80FC-D7CE947A045F}"/>
            </a:ext>
          </a:extLst>
        </xdr:cNvPr>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99061</xdr:rowOff>
    </xdr:to>
    <xdr:cxnSp macro="">
      <xdr:nvCxnSpPr>
        <xdr:cNvPr id="311" name="直線コネクタ 310">
          <a:extLst>
            <a:ext uri="{FF2B5EF4-FFF2-40B4-BE49-F238E27FC236}">
              <a16:creationId xmlns:a16="http://schemas.microsoft.com/office/drawing/2014/main" id="{BD77166C-C1C6-4C7D-92CB-4D99928CA79E}"/>
            </a:ext>
          </a:extLst>
        </xdr:cNvPr>
        <xdr:cNvCxnSpPr/>
      </xdr:nvCxnSpPr>
      <xdr:spPr>
        <a:xfrm>
          <a:off x="1130300" y="143008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id="{648BC4F6-AFBF-49EF-BDF8-CC18D429F10B}"/>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a16="http://schemas.microsoft.com/office/drawing/2014/main" id="{A789C9A2-CACC-42E1-BB00-2C91B0B1F42D}"/>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a:extLst>
            <a:ext uri="{FF2B5EF4-FFF2-40B4-BE49-F238E27FC236}">
              <a16:creationId xmlns:a16="http://schemas.microsoft.com/office/drawing/2014/main" id="{2F3D9770-7299-4DA8-8CE4-20897C206AA6}"/>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a:extLst>
            <a:ext uri="{FF2B5EF4-FFF2-40B4-BE49-F238E27FC236}">
              <a16:creationId xmlns:a16="http://schemas.microsoft.com/office/drawing/2014/main" id="{7B3B9985-9689-42DA-802E-D55B76687D49}"/>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16" name="n_1mainValue【公営住宅】&#10;有形固定資産減価償却率">
          <a:extLst>
            <a:ext uri="{FF2B5EF4-FFF2-40B4-BE49-F238E27FC236}">
              <a16:creationId xmlns:a16="http://schemas.microsoft.com/office/drawing/2014/main" id="{515BE519-07E3-4FA6-A668-E42837F1F90A}"/>
            </a:ext>
          </a:extLst>
        </xdr:cNvPr>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317" name="n_2mainValue【公営住宅】&#10;有形固定資産減価償却率">
          <a:extLst>
            <a:ext uri="{FF2B5EF4-FFF2-40B4-BE49-F238E27FC236}">
              <a16:creationId xmlns:a16="http://schemas.microsoft.com/office/drawing/2014/main" id="{FE012BD3-1CBF-4EAE-B928-93B5E53A002B}"/>
            </a:ext>
          </a:extLst>
        </xdr:cNvPr>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mainValue【公営住宅】&#10;有形固定資産減価償却率">
          <a:extLst>
            <a:ext uri="{FF2B5EF4-FFF2-40B4-BE49-F238E27FC236}">
              <a16:creationId xmlns:a16="http://schemas.microsoft.com/office/drawing/2014/main" id="{E113B131-CB6E-4541-AE26-EA344CEE18D3}"/>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319" name="n_4mainValue【公営住宅】&#10;有形固定資産減価償却率">
          <a:extLst>
            <a:ext uri="{FF2B5EF4-FFF2-40B4-BE49-F238E27FC236}">
              <a16:creationId xmlns:a16="http://schemas.microsoft.com/office/drawing/2014/main" id="{A5FDE564-040C-46F3-894C-E3CB3FE98FB5}"/>
            </a:ext>
          </a:extLst>
        </xdr:cNvPr>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44980376-B2F7-40FE-A4D5-0D37673973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CF73290-6A8C-4900-8B1F-2B305A3C52A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AAA77B3-ED37-4ED9-9A25-83A4C892B6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7FB0FB5-176E-49CA-882F-99440A8F70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DE0CF1C-DD70-409B-ACB6-5D36468B3A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4A78FAD-2E2C-49F1-B6AD-F39FD47C68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204FDBB-D6CF-4B1C-9231-BE8EF66B1B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E9C518C-A677-4855-BB1E-ED04E1FECC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9135860-7E76-45EC-96B3-C0E4ED4B32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82F3101-B17C-49B9-96DE-B470170AE0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9E0F6843-A94F-49E5-94DF-E0009FBDF6C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911D40D1-D9D5-4F12-B5CB-D37AA068C72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5E963B54-FFF1-4F6D-9483-076D23C9401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1E60E389-066F-42B4-90DC-3D99C456ECB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F35DDFC-CFDB-4EF8-8F15-0047EBF4B16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5943E64E-076C-4960-A7F6-185A9E6C022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BCA5EF8D-1E5E-4469-9E2D-525380C571B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B79CF890-B6E5-4670-AB9E-0E45138C828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3D917D7B-4E4D-455C-B620-0EB2BFE8A2C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99A2BD2-098E-4D9D-A765-BC9C758DD5A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6BD25B1-6436-4C6F-BFC7-568D9E8F29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197EA7D7-A4A8-49DD-ABF9-2765B18563E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6F43491D-244C-43A6-BE50-7649F4BE9D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110E9707-4124-416E-891E-AB04D876ED13}"/>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F466D1E5-39D8-4E80-BC40-A3181BDC39EB}"/>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3544F8BF-9CEE-4D02-B587-605FFDD5880D}"/>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1D393E7D-5207-4B8E-A2B5-26CB25A605E1}"/>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B502DFC-41CB-48A5-9978-212CF03D827F}"/>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DDE7209F-852F-4AEA-9122-EE7B0A0E5C6D}"/>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F1AC8C25-3D80-4D5C-B627-74FF62D288C7}"/>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50317AE6-C23A-42F2-AA1F-28FCDC31BDB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46A61767-1FF0-4EA6-AB0F-9E90B4DF7123}"/>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D684CA5B-6F73-4852-91F3-ECD1FC2849E8}"/>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4C106CCA-B4E4-451A-981E-9424FF242528}"/>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56E49D1-3323-4A28-8858-9A0178EE7C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BE263E3-03AF-442A-9958-B0C2018B6F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BA8DE32-237F-44C9-973C-92B2B5EAE7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185910E-C58C-48B1-B741-26C1DABF7B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28D8CAC-C9B5-41DB-972C-4FB1821E8D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50164</xdr:rowOff>
    </xdr:from>
    <xdr:to>
      <xdr:col>55</xdr:col>
      <xdr:colOff>50800</xdr:colOff>
      <xdr:row>85</xdr:row>
      <xdr:rowOff>151764</xdr:rowOff>
    </xdr:to>
    <xdr:sp macro="" textlink="">
      <xdr:nvSpPr>
        <xdr:cNvPr id="359" name="楕円 358">
          <a:extLst>
            <a:ext uri="{FF2B5EF4-FFF2-40B4-BE49-F238E27FC236}">
              <a16:creationId xmlns:a16="http://schemas.microsoft.com/office/drawing/2014/main" id="{7DE55427-B114-4F35-BAE6-A290BD265FB2}"/>
            </a:ext>
          </a:extLst>
        </xdr:cNvPr>
        <xdr:cNvSpPr/>
      </xdr:nvSpPr>
      <xdr:spPr>
        <a:xfrm>
          <a:off x="10426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28591</xdr:rowOff>
    </xdr:from>
    <xdr:ext cx="469744" cy="259045"/>
    <xdr:sp macro="" textlink="">
      <xdr:nvSpPr>
        <xdr:cNvPr id="360" name="【公営住宅】&#10;一人当たり面積該当値テキスト">
          <a:extLst>
            <a:ext uri="{FF2B5EF4-FFF2-40B4-BE49-F238E27FC236}">
              <a16:creationId xmlns:a16="http://schemas.microsoft.com/office/drawing/2014/main" id="{B99CA555-ECF0-4533-BF46-1A09FE9E08B1}"/>
            </a:ext>
          </a:extLst>
        </xdr:cNvPr>
        <xdr:cNvSpPr txBox="1"/>
      </xdr:nvSpPr>
      <xdr:spPr>
        <a:xfrm>
          <a:off x="10515600"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53212</xdr:rowOff>
    </xdr:from>
    <xdr:to>
      <xdr:col>50</xdr:col>
      <xdr:colOff>165100</xdr:colOff>
      <xdr:row>85</xdr:row>
      <xdr:rowOff>154812</xdr:rowOff>
    </xdr:to>
    <xdr:sp macro="" textlink="">
      <xdr:nvSpPr>
        <xdr:cNvPr id="361" name="楕円 360">
          <a:extLst>
            <a:ext uri="{FF2B5EF4-FFF2-40B4-BE49-F238E27FC236}">
              <a16:creationId xmlns:a16="http://schemas.microsoft.com/office/drawing/2014/main" id="{D3193D87-62B3-4031-A03D-008DB4F7B9DA}"/>
            </a:ext>
          </a:extLst>
        </xdr:cNvPr>
        <xdr:cNvSpPr/>
      </xdr:nvSpPr>
      <xdr:spPr>
        <a:xfrm>
          <a:off x="9588500" y="146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100964</xdr:rowOff>
    </xdr:from>
    <xdr:to>
      <xdr:col>55</xdr:col>
      <xdr:colOff>0</xdr:colOff>
      <xdr:row>85</xdr:row>
      <xdr:rowOff>104012</xdr:rowOff>
    </xdr:to>
    <xdr:cxnSp macro="">
      <xdr:nvCxnSpPr>
        <xdr:cNvPr id="362" name="直線コネクタ 361">
          <a:extLst>
            <a:ext uri="{FF2B5EF4-FFF2-40B4-BE49-F238E27FC236}">
              <a16:creationId xmlns:a16="http://schemas.microsoft.com/office/drawing/2014/main" id="{C595122A-00CB-4DB5-BA97-4C1233117107}"/>
            </a:ext>
          </a:extLst>
        </xdr:cNvPr>
        <xdr:cNvCxnSpPr/>
      </xdr:nvCxnSpPr>
      <xdr:spPr>
        <a:xfrm flipV="1">
          <a:off x="9639300" y="1467421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37973</xdr:rowOff>
    </xdr:from>
    <xdr:to>
      <xdr:col>46</xdr:col>
      <xdr:colOff>38100</xdr:colOff>
      <xdr:row>85</xdr:row>
      <xdr:rowOff>139573</xdr:rowOff>
    </xdr:to>
    <xdr:sp macro="" textlink="">
      <xdr:nvSpPr>
        <xdr:cNvPr id="363" name="楕円 362">
          <a:extLst>
            <a:ext uri="{FF2B5EF4-FFF2-40B4-BE49-F238E27FC236}">
              <a16:creationId xmlns:a16="http://schemas.microsoft.com/office/drawing/2014/main" id="{905D27E7-E279-434A-B237-A0E85CAF3BEC}"/>
            </a:ext>
          </a:extLst>
        </xdr:cNvPr>
        <xdr:cNvSpPr/>
      </xdr:nvSpPr>
      <xdr:spPr>
        <a:xfrm>
          <a:off x="8699500" y="14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88773</xdr:rowOff>
    </xdr:from>
    <xdr:to>
      <xdr:col>50</xdr:col>
      <xdr:colOff>114300</xdr:colOff>
      <xdr:row>85</xdr:row>
      <xdr:rowOff>104012</xdr:rowOff>
    </xdr:to>
    <xdr:cxnSp macro="">
      <xdr:nvCxnSpPr>
        <xdr:cNvPr id="364" name="直線コネクタ 363">
          <a:extLst>
            <a:ext uri="{FF2B5EF4-FFF2-40B4-BE49-F238E27FC236}">
              <a16:creationId xmlns:a16="http://schemas.microsoft.com/office/drawing/2014/main" id="{8B473D10-C953-4D8A-B569-BC10CD42B6D4}"/>
            </a:ext>
          </a:extLst>
        </xdr:cNvPr>
        <xdr:cNvCxnSpPr/>
      </xdr:nvCxnSpPr>
      <xdr:spPr>
        <a:xfrm>
          <a:off x="8750300" y="14662023"/>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40830</xdr:rowOff>
    </xdr:from>
    <xdr:to>
      <xdr:col>41</xdr:col>
      <xdr:colOff>101600</xdr:colOff>
      <xdr:row>85</xdr:row>
      <xdr:rowOff>142430</xdr:rowOff>
    </xdr:to>
    <xdr:sp macro="" textlink="">
      <xdr:nvSpPr>
        <xdr:cNvPr id="365" name="楕円 364">
          <a:extLst>
            <a:ext uri="{FF2B5EF4-FFF2-40B4-BE49-F238E27FC236}">
              <a16:creationId xmlns:a16="http://schemas.microsoft.com/office/drawing/2014/main" id="{60C749DA-1BF1-4CFA-B3CB-EAB73D667939}"/>
            </a:ext>
          </a:extLst>
        </xdr:cNvPr>
        <xdr:cNvSpPr/>
      </xdr:nvSpPr>
      <xdr:spPr>
        <a:xfrm>
          <a:off x="7810500" y="146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88773</xdr:rowOff>
    </xdr:from>
    <xdr:to>
      <xdr:col>45</xdr:col>
      <xdr:colOff>177800</xdr:colOff>
      <xdr:row>85</xdr:row>
      <xdr:rowOff>91630</xdr:rowOff>
    </xdr:to>
    <xdr:cxnSp macro="">
      <xdr:nvCxnSpPr>
        <xdr:cNvPr id="366" name="直線コネクタ 365">
          <a:extLst>
            <a:ext uri="{FF2B5EF4-FFF2-40B4-BE49-F238E27FC236}">
              <a16:creationId xmlns:a16="http://schemas.microsoft.com/office/drawing/2014/main" id="{06324DBD-9E63-425F-BD99-83D67949E99C}"/>
            </a:ext>
          </a:extLst>
        </xdr:cNvPr>
        <xdr:cNvCxnSpPr/>
      </xdr:nvCxnSpPr>
      <xdr:spPr>
        <a:xfrm flipV="1">
          <a:off x="7861300" y="1466202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38925</xdr:rowOff>
    </xdr:from>
    <xdr:to>
      <xdr:col>36</xdr:col>
      <xdr:colOff>165100</xdr:colOff>
      <xdr:row>85</xdr:row>
      <xdr:rowOff>140525</xdr:rowOff>
    </xdr:to>
    <xdr:sp macro="" textlink="">
      <xdr:nvSpPr>
        <xdr:cNvPr id="367" name="楕円 366">
          <a:extLst>
            <a:ext uri="{FF2B5EF4-FFF2-40B4-BE49-F238E27FC236}">
              <a16:creationId xmlns:a16="http://schemas.microsoft.com/office/drawing/2014/main" id="{96D44F61-3301-4273-AE17-97D5BD8D9A9D}"/>
            </a:ext>
          </a:extLst>
        </xdr:cNvPr>
        <xdr:cNvSpPr/>
      </xdr:nvSpPr>
      <xdr:spPr>
        <a:xfrm>
          <a:off x="6921500" y="146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89725</xdr:rowOff>
    </xdr:from>
    <xdr:to>
      <xdr:col>41</xdr:col>
      <xdr:colOff>50800</xdr:colOff>
      <xdr:row>85</xdr:row>
      <xdr:rowOff>91630</xdr:rowOff>
    </xdr:to>
    <xdr:cxnSp macro="">
      <xdr:nvCxnSpPr>
        <xdr:cNvPr id="368" name="直線コネクタ 367">
          <a:extLst>
            <a:ext uri="{FF2B5EF4-FFF2-40B4-BE49-F238E27FC236}">
              <a16:creationId xmlns:a16="http://schemas.microsoft.com/office/drawing/2014/main" id="{F8864A68-0735-4C7E-9CDA-3A82D13FFF35}"/>
            </a:ext>
          </a:extLst>
        </xdr:cNvPr>
        <xdr:cNvCxnSpPr/>
      </xdr:nvCxnSpPr>
      <xdr:spPr>
        <a:xfrm>
          <a:off x="6972300" y="14662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a:extLst>
            <a:ext uri="{FF2B5EF4-FFF2-40B4-BE49-F238E27FC236}">
              <a16:creationId xmlns:a16="http://schemas.microsoft.com/office/drawing/2014/main" id="{60321CF7-8A9D-46E9-BE51-48FE5D2F85D8}"/>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id="{65112FD1-76AC-432F-B943-69AE75603FB6}"/>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a:extLst>
            <a:ext uri="{FF2B5EF4-FFF2-40B4-BE49-F238E27FC236}">
              <a16:creationId xmlns:a16="http://schemas.microsoft.com/office/drawing/2014/main" id="{BEC3F076-8B5E-49B5-B50F-D353FE993502}"/>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a:extLst>
            <a:ext uri="{FF2B5EF4-FFF2-40B4-BE49-F238E27FC236}">
              <a16:creationId xmlns:a16="http://schemas.microsoft.com/office/drawing/2014/main" id="{5AB85EA7-B551-4C80-B0F2-2C1CBC4FFB9A}"/>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145939</xdr:rowOff>
    </xdr:from>
    <xdr:ext cx="469744" cy="259045"/>
    <xdr:sp macro="" textlink="">
      <xdr:nvSpPr>
        <xdr:cNvPr id="373" name="n_1mainValue【公営住宅】&#10;一人当たり面積">
          <a:extLst>
            <a:ext uri="{FF2B5EF4-FFF2-40B4-BE49-F238E27FC236}">
              <a16:creationId xmlns:a16="http://schemas.microsoft.com/office/drawing/2014/main" id="{36830713-0A5D-4048-87F2-6448753575DD}"/>
            </a:ext>
          </a:extLst>
        </xdr:cNvPr>
        <xdr:cNvSpPr txBox="1"/>
      </xdr:nvSpPr>
      <xdr:spPr>
        <a:xfrm>
          <a:off x="9391727" y="1471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130700</xdr:rowOff>
    </xdr:from>
    <xdr:ext cx="469744" cy="259045"/>
    <xdr:sp macro="" textlink="">
      <xdr:nvSpPr>
        <xdr:cNvPr id="374" name="n_2mainValue【公営住宅】&#10;一人当たり面積">
          <a:extLst>
            <a:ext uri="{FF2B5EF4-FFF2-40B4-BE49-F238E27FC236}">
              <a16:creationId xmlns:a16="http://schemas.microsoft.com/office/drawing/2014/main" id="{9E522074-097E-4743-9BA0-8095380E01F0}"/>
            </a:ext>
          </a:extLst>
        </xdr:cNvPr>
        <xdr:cNvSpPr txBox="1"/>
      </xdr:nvSpPr>
      <xdr:spPr>
        <a:xfrm>
          <a:off x="8515427" y="147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133557</xdr:rowOff>
    </xdr:from>
    <xdr:ext cx="469744" cy="259045"/>
    <xdr:sp macro="" textlink="">
      <xdr:nvSpPr>
        <xdr:cNvPr id="375" name="n_3mainValue【公営住宅】&#10;一人当たり面積">
          <a:extLst>
            <a:ext uri="{FF2B5EF4-FFF2-40B4-BE49-F238E27FC236}">
              <a16:creationId xmlns:a16="http://schemas.microsoft.com/office/drawing/2014/main" id="{CDA9E840-C951-4800-ADCC-345F10772531}"/>
            </a:ext>
          </a:extLst>
        </xdr:cNvPr>
        <xdr:cNvSpPr txBox="1"/>
      </xdr:nvSpPr>
      <xdr:spPr>
        <a:xfrm>
          <a:off x="7626427" y="1470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131652</xdr:rowOff>
    </xdr:from>
    <xdr:ext cx="469744" cy="259045"/>
    <xdr:sp macro="" textlink="">
      <xdr:nvSpPr>
        <xdr:cNvPr id="376" name="n_4mainValue【公営住宅】&#10;一人当たり面積">
          <a:extLst>
            <a:ext uri="{FF2B5EF4-FFF2-40B4-BE49-F238E27FC236}">
              <a16:creationId xmlns:a16="http://schemas.microsoft.com/office/drawing/2014/main" id="{E3280E6A-4185-4F9B-A96C-46E7FB340817}"/>
            </a:ext>
          </a:extLst>
        </xdr:cNvPr>
        <xdr:cNvSpPr txBox="1"/>
      </xdr:nvSpPr>
      <xdr:spPr>
        <a:xfrm>
          <a:off x="6737427" y="1470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F5ABFD2-BE74-44FE-9D80-2F373CE542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FC662570-C2F3-43DA-A0CB-773311F096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28FE70F-B9CB-4A79-A5B9-2D903C4C928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CBD8FD42-CC09-4B05-AE69-D133398846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DEF84F7-B45C-48F9-BDB7-3540E807AA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2A80F08-5A11-4A50-AC39-C0A0A12159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89AB38C-E617-42D8-92A4-74BB6D0D37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B269F380-C9C7-4779-B8C6-C8CC8CFC3C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FA6C9FA0-920C-45E7-808C-ACC23AF9793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61D48207-0C04-44F7-A146-25F34DB748D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CCA468E2-0FF7-4141-96C9-C1827BA78D9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6B9871B3-B710-422F-8236-B0B93575F38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F93F515C-9688-46D6-A86C-997EA8F9791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250A23F8-497D-4569-B956-BBC7C701AEB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22AA7BAD-169C-4CE5-96DE-725FCEF55C8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618D6C76-7D40-42B1-890D-C8468A1253B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D1C4C2FD-0408-47F8-8F8C-F645D6F4EBB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2B8143F2-EF86-47DB-9E09-6A1DABC85B6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AFFE0729-A433-4FC6-973F-C3E11DB1FD8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5B2A5954-A1CA-4F6C-862C-3DC4B0A74B9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B6CAD5D2-ED51-41CF-BC58-F098327E2C7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59E49B72-D959-4AE1-9D76-0C0FC58EF3A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D26873D0-F203-4611-829C-F0399D10854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FE1C1982-B5F9-43DB-A302-9450DF33338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a:extLst>
            <a:ext uri="{FF2B5EF4-FFF2-40B4-BE49-F238E27FC236}">
              <a16:creationId xmlns:a16="http://schemas.microsoft.com/office/drawing/2014/main" id="{51CAB8E4-7E90-42FA-907F-E03FAFA25419}"/>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504F1D76-5140-45A2-912E-04505D3098F3}"/>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a:extLst>
            <a:ext uri="{FF2B5EF4-FFF2-40B4-BE49-F238E27FC236}">
              <a16:creationId xmlns:a16="http://schemas.microsoft.com/office/drawing/2014/main" id="{D6A0FB34-2690-4FC1-A266-F82FBD0ED59D}"/>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49D16936-6101-4535-B6B2-6954D93CB542}"/>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a:extLst>
            <a:ext uri="{FF2B5EF4-FFF2-40B4-BE49-F238E27FC236}">
              <a16:creationId xmlns:a16="http://schemas.microsoft.com/office/drawing/2014/main" id="{CA205567-CCC9-456F-84FF-0516F1E89E2B}"/>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8A736E48-C334-4133-BF39-913391954C4E}"/>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a:extLst>
            <a:ext uri="{FF2B5EF4-FFF2-40B4-BE49-F238E27FC236}">
              <a16:creationId xmlns:a16="http://schemas.microsoft.com/office/drawing/2014/main" id="{050B07DA-4DDE-4049-97DA-C37B11CBD259}"/>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a:extLst>
            <a:ext uri="{FF2B5EF4-FFF2-40B4-BE49-F238E27FC236}">
              <a16:creationId xmlns:a16="http://schemas.microsoft.com/office/drawing/2014/main" id="{A2FE5596-D787-47A5-AF92-92401ACDF348}"/>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a:extLst>
            <a:ext uri="{FF2B5EF4-FFF2-40B4-BE49-F238E27FC236}">
              <a16:creationId xmlns:a16="http://schemas.microsoft.com/office/drawing/2014/main" id="{C86DCC2F-9353-4688-9AAB-C1CA533D1A19}"/>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a:extLst>
            <a:ext uri="{FF2B5EF4-FFF2-40B4-BE49-F238E27FC236}">
              <a16:creationId xmlns:a16="http://schemas.microsoft.com/office/drawing/2014/main" id="{FE37ADB6-20D8-42FE-B3D6-80A090D8B7D4}"/>
            </a:ext>
          </a:extLst>
        </xdr:cNvPr>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a:extLst>
            <a:ext uri="{FF2B5EF4-FFF2-40B4-BE49-F238E27FC236}">
              <a16:creationId xmlns:a16="http://schemas.microsoft.com/office/drawing/2014/main" id="{C8F4B63B-08B5-403E-A7DF-220405653A31}"/>
            </a:ext>
          </a:extLst>
        </xdr:cNvPr>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0E3A3B4-11C8-4DDE-B7F2-31987CE7185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1BCF40F-4589-4602-99A0-A37B7838DF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34BD067-CD2D-4F82-AE2C-4EC216C3D6E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CADD666-D5DB-4292-8E1C-D01E740E8BD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07DBA2A-1C24-4738-912C-215F3A756CB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50164</xdr:rowOff>
    </xdr:from>
    <xdr:to>
      <xdr:col>24</xdr:col>
      <xdr:colOff>114300</xdr:colOff>
      <xdr:row>104</xdr:row>
      <xdr:rowOff>151764</xdr:rowOff>
    </xdr:to>
    <xdr:sp macro="" textlink="">
      <xdr:nvSpPr>
        <xdr:cNvPr id="417" name="楕円 416">
          <a:extLst>
            <a:ext uri="{FF2B5EF4-FFF2-40B4-BE49-F238E27FC236}">
              <a16:creationId xmlns:a16="http://schemas.microsoft.com/office/drawing/2014/main" id="{4EE077F5-F0EC-4471-A9C7-047F9648C292}"/>
            </a:ext>
          </a:extLst>
        </xdr:cNvPr>
        <xdr:cNvSpPr/>
      </xdr:nvSpPr>
      <xdr:spPr>
        <a:xfrm>
          <a:off x="45847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28591</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D30DB430-F348-4819-A2DD-866F8873A70C}"/>
            </a:ext>
          </a:extLst>
        </xdr:cNvPr>
        <xdr:cNvSpPr txBox="1"/>
      </xdr:nvSpPr>
      <xdr:spPr>
        <a:xfrm>
          <a:off x="4673600"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21589</xdr:rowOff>
    </xdr:from>
    <xdr:to>
      <xdr:col>20</xdr:col>
      <xdr:colOff>38100</xdr:colOff>
      <xdr:row>104</xdr:row>
      <xdr:rowOff>123189</xdr:rowOff>
    </xdr:to>
    <xdr:sp macro="" textlink="">
      <xdr:nvSpPr>
        <xdr:cNvPr id="419" name="楕円 418">
          <a:extLst>
            <a:ext uri="{FF2B5EF4-FFF2-40B4-BE49-F238E27FC236}">
              <a16:creationId xmlns:a16="http://schemas.microsoft.com/office/drawing/2014/main" id="{10AD05FE-35CE-432E-AB2A-4BCC2B03DEA9}"/>
            </a:ext>
          </a:extLst>
        </xdr:cNvPr>
        <xdr:cNvSpPr/>
      </xdr:nvSpPr>
      <xdr:spPr>
        <a:xfrm>
          <a:off x="3746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72389</xdr:rowOff>
    </xdr:from>
    <xdr:to>
      <xdr:col>24</xdr:col>
      <xdr:colOff>63500</xdr:colOff>
      <xdr:row>104</xdr:row>
      <xdr:rowOff>100964</xdr:rowOff>
    </xdr:to>
    <xdr:cxnSp macro="">
      <xdr:nvCxnSpPr>
        <xdr:cNvPr id="420" name="直線コネクタ 419">
          <a:extLst>
            <a:ext uri="{FF2B5EF4-FFF2-40B4-BE49-F238E27FC236}">
              <a16:creationId xmlns:a16="http://schemas.microsoft.com/office/drawing/2014/main" id="{C95862CE-F3A3-402F-92B6-0BE291BF8D97}"/>
            </a:ext>
          </a:extLst>
        </xdr:cNvPr>
        <xdr:cNvCxnSpPr/>
      </xdr:nvCxnSpPr>
      <xdr:spPr>
        <a:xfrm>
          <a:off x="3797300" y="179031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154939</xdr:rowOff>
    </xdr:from>
    <xdr:to>
      <xdr:col>15</xdr:col>
      <xdr:colOff>101600</xdr:colOff>
      <xdr:row>104</xdr:row>
      <xdr:rowOff>85089</xdr:rowOff>
    </xdr:to>
    <xdr:sp macro="" textlink="">
      <xdr:nvSpPr>
        <xdr:cNvPr id="421" name="楕円 420">
          <a:extLst>
            <a:ext uri="{FF2B5EF4-FFF2-40B4-BE49-F238E27FC236}">
              <a16:creationId xmlns:a16="http://schemas.microsoft.com/office/drawing/2014/main" id="{B3E6623F-46EC-4A1A-BAC4-F8A6124948FE}"/>
            </a:ext>
          </a:extLst>
        </xdr:cNvPr>
        <xdr:cNvSpPr/>
      </xdr:nvSpPr>
      <xdr:spPr>
        <a:xfrm>
          <a:off x="2857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34289</xdr:rowOff>
    </xdr:from>
    <xdr:to>
      <xdr:col>19</xdr:col>
      <xdr:colOff>177800</xdr:colOff>
      <xdr:row>104</xdr:row>
      <xdr:rowOff>72389</xdr:rowOff>
    </xdr:to>
    <xdr:cxnSp macro="">
      <xdr:nvCxnSpPr>
        <xdr:cNvPr id="422" name="直線コネクタ 421">
          <a:extLst>
            <a:ext uri="{FF2B5EF4-FFF2-40B4-BE49-F238E27FC236}">
              <a16:creationId xmlns:a16="http://schemas.microsoft.com/office/drawing/2014/main" id="{409CDFD9-C674-4C6D-B713-046E87D6614C}"/>
            </a:ext>
          </a:extLst>
        </xdr:cNvPr>
        <xdr:cNvCxnSpPr/>
      </xdr:nvCxnSpPr>
      <xdr:spPr>
        <a:xfrm>
          <a:off x="2908300" y="17865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132080</xdr:rowOff>
    </xdr:from>
    <xdr:to>
      <xdr:col>10</xdr:col>
      <xdr:colOff>165100</xdr:colOff>
      <xdr:row>104</xdr:row>
      <xdr:rowOff>62230</xdr:rowOff>
    </xdr:to>
    <xdr:sp macro="" textlink="">
      <xdr:nvSpPr>
        <xdr:cNvPr id="423" name="楕円 422">
          <a:extLst>
            <a:ext uri="{FF2B5EF4-FFF2-40B4-BE49-F238E27FC236}">
              <a16:creationId xmlns:a16="http://schemas.microsoft.com/office/drawing/2014/main" id="{63FFF425-CB7D-424B-9D8A-B76C7BE77255}"/>
            </a:ext>
          </a:extLst>
        </xdr:cNvPr>
        <xdr:cNvSpPr/>
      </xdr:nvSpPr>
      <xdr:spPr>
        <a:xfrm>
          <a:off x="1968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11430</xdr:rowOff>
    </xdr:from>
    <xdr:to>
      <xdr:col>15</xdr:col>
      <xdr:colOff>50800</xdr:colOff>
      <xdr:row>104</xdr:row>
      <xdr:rowOff>34289</xdr:rowOff>
    </xdr:to>
    <xdr:cxnSp macro="">
      <xdr:nvCxnSpPr>
        <xdr:cNvPr id="424" name="直線コネクタ 423">
          <a:extLst>
            <a:ext uri="{FF2B5EF4-FFF2-40B4-BE49-F238E27FC236}">
              <a16:creationId xmlns:a16="http://schemas.microsoft.com/office/drawing/2014/main" id="{7830BB1D-6CF3-4836-9DBB-05E348D64002}"/>
            </a:ext>
          </a:extLst>
        </xdr:cNvPr>
        <xdr:cNvCxnSpPr/>
      </xdr:nvCxnSpPr>
      <xdr:spPr>
        <a:xfrm>
          <a:off x="2019300" y="17842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92075</xdr:rowOff>
    </xdr:from>
    <xdr:to>
      <xdr:col>6</xdr:col>
      <xdr:colOff>38100</xdr:colOff>
      <xdr:row>104</xdr:row>
      <xdr:rowOff>22225</xdr:rowOff>
    </xdr:to>
    <xdr:sp macro="" textlink="">
      <xdr:nvSpPr>
        <xdr:cNvPr id="425" name="楕円 424">
          <a:extLst>
            <a:ext uri="{FF2B5EF4-FFF2-40B4-BE49-F238E27FC236}">
              <a16:creationId xmlns:a16="http://schemas.microsoft.com/office/drawing/2014/main" id="{DF2E8754-24A4-4348-B5EB-2172DA37C03C}"/>
            </a:ext>
          </a:extLst>
        </xdr:cNvPr>
        <xdr:cNvSpPr/>
      </xdr:nvSpPr>
      <xdr:spPr>
        <a:xfrm>
          <a:off x="1079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142875</xdr:rowOff>
    </xdr:from>
    <xdr:to>
      <xdr:col>10</xdr:col>
      <xdr:colOff>114300</xdr:colOff>
      <xdr:row>104</xdr:row>
      <xdr:rowOff>11430</xdr:rowOff>
    </xdr:to>
    <xdr:cxnSp macro="">
      <xdr:nvCxnSpPr>
        <xdr:cNvPr id="426" name="直線コネクタ 425">
          <a:extLst>
            <a:ext uri="{FF2B5EF4-FFF2-40B4-BE49-F238E27FC236}">
              <a16:creationId xmlns:a16="http://schemas.microsoft.com/office/drawing/2014/main" id="{FBAA290A-C4BC-4638-9B52-853BB10B28B1}"/>
            </a:ext>
          </a:extLst>
        </xdr:cNvPr>
        <xdr:cNvCxnSpPr/>
      </xdr:nvCxnSpPr>
      <xdr:spPr>
        <a:xfrm>
          <a:off x="1130300" y="17802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a:extLst>
            <a:ext uri="{FF2B5EF4-FFF2-40B4-BE49-F238E27FC236}">
              <a16:creationId xmlns:a16="http://schemas.microsoft.com/office/drawing/2014/main" id="{9D5D521C-1245-488E-AE3D-4E68F7C6F0E6}"/>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28" name="n_2aveValue【港湾・漁港】&#10;有形固定資産減価償却率">
          <a:extLst>
            <a:ext uri="{FF2B5EF4-FFF2-40B4-BE49-F238E27FC236}">
              <a16:creationId xmlns:a16="http://schemas.microsoft.com/office/drawing/2014/main" id="{CF235198-377E-4AA7-B0A9-9528807C3146}"/>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57802</xdr:rowOff>
    </xdr:from>
    <xdr:ext cx="405111" cy="259045"/>
    <xdr:sp macro="" textlink="">
      <xdr:nvSpPr>
        <xdr:cNvPr id="429" name="n_3aveValue【港湾・漁港】&#10;有形固定資産減価償却率">
          <a:extLst>
            <a:ext uri="{FF2B5EF4-FFF2-40B4-BE49-F238E27FC236}">
              <a16:creationId xmlns:a16="http://schemas.microsoft.com/office/drawing/2014/main" id="{E1513F6D-2724-403E-93E9-D6187B0322C7}"/>
            </a:ext>
          </a:extLst>
        </xdr:cNvPr>
        <xdr:cNvSpPr txBox="1"/>
      </xdr:nvSpPr>
      <xdr:spPr>
        <a:xfrm>
          <a:off x="1816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30" name="n_4aveValue【港湾・漁港】&#10;有形固定資産減価償却率">
          <a:extLst>
            <a:ext uri="{FF2B5EF4-FFF2-40B4-BE49-F238E27FC236}">
              <a16:creationId xmlns:a16="http://schemas.microsoft.com/office/drawing/2014/main" id="{5A869F2A-A94F-4F46-9804-5191CBD67EF5}"/>
            </a:ext>
          </a:extLst>
        </xdr:cNvPr>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139716</xdr:rowOff>
    </xdr:from>
    <xdr:ext cx="405111" cy="259045"/>
    <xdr:sp macro="" textlink="">
      <xdr:nvSpPr>
        <xdr:cNvPr id="431" name="n_1mainValue【港湾・漁港】&#10;有形固定資産減価償却率">
          <a:extLst>
            <a:ext uri="{FF2B5EF4-FFF2-40B4-BE49-F238E27FC236}">
              <a16:creationId xmlns:a16="http://schemas.microsoft.com/office/drawing/2014/main" id="{7B704DD9-BF90-4548-8E0D-8009BCC23F3D}"/>
            </a:ext>
          </a:extLst>
        </xdr:cNvPr>
        <xdr:cNvSpPr txBox="1"/>
      </xdr:nvSpPr>
      <xdr:spPr>
        <a:xfrm>
          <a:off x="3582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432" name="n_2mainValue【港湾・漁港】&#10;有形固定資産減価償却率">
          <a:extLst>
            <a:ext uri="{FF2B5EF4-FFF2-40B4-BE49-F238E27FC236}">
              <a16:creationId xmlns:a16="http://schemas.microsoft.com/office/drawing/2014/main" id="{CB22A892-331E-453D-9A8B-58CE8915EACC}"/>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53357</xdr:rowOff>
    </xdr:from>
    <xdr:ext cx="405111" cy="259045"/>
    <xdr:sp macro="" textlink="">
      <xdr:nvSpPr>
        <xdr:cNvPr id="433" name="n_3mainValue【港湾・漁港】&#10;有形固定資産減価償却率">
          <a:extLst>
            <a:ext uri="{FF2B5EF4-FFF2-40B4-BE49-F238E27FC236}">
              <a16:creationId xmlns:a16="http://schemas.microsoft.com/office/drawing/2014/main" id="{72292199-E591-48D6-87F3-B67F7CA07AFE}"/>
            </a:ext>
          </a:extLst>
        </xdr:cNvPr>
        <xdr:cNvSpPr txBox="1"/>
      </xdr:nvSpPr>
      <xdr:spPr>
        <a:xfrm>
          <a:off x="1816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13352</xdr:rowOff>
    </xdr:from>
    <xdr:ext cx="405111" cy="259045"/>
    <xdr:sp macro="" textlink="">
      <xdr:nvSpPr>
        <xdr:cNvPr id="434" name="n_4mainValue【港湾・漁港】&#10;有形固定資産減価償却率">
          <a:extLst>
            <a:ext uri="{FF2B5EF4-FFF2-40B4-BE49-F238E27FC236}">
              <a16:creationId xmlns:a16="http://schemas.microsoft.com/office/drawing/2014/main" id="{70E4A62C-0941-49EC-A1E0-1444D778DB68}"/>
            </a:ext>
          </a:extLst>
        </xdr:cNvPr>
        <xdr:cNvSpPr txBox="1"/>
      </xdr:nvSpPr>
      <xdr:spPr>
        <a:xfrm>
          <a:off x="927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AF442F34-61FF-409D-BBF9-4BB20AABB8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DF6C2527-ACB9-451E-82B5-66F92B528D1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6D6F24F1-8630-43DE-88F4-F4D5EC1194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C6B16565-1175-4906-B3A4-D11F09309D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FADCA4FB-18C4-43F2-B7C9-12A17DD909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DF6EB1A8-2CA9-44D4-B38A-EE37702C79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6CAF3989-DEFE-4A7B-9E92-4AC520B2FD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F5DB04C8-DDCD-4E2F-855D-7236616DA97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96D55F-DFA4-46E8-A184-7B5AF182797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768C60B7-1777-4BBB-95E5-2F831A5024B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EA1CBF95-10E5-4E9C-8F27-E6CBEB1BFEE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47290FB3-0EE2-4F9A-934A-6C79967377C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6FD3600F-1468-4679-9B1F-992803DB9D8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F32D3DF6-EBED-4B00-A1C6-804643BE3DD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EE92396B-B2AD-4D1B-AEAE-3BF2B9FFAF7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E80A0D4B-D2E1-45A4-8426-99C8639BA4DC}"/>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C8967C4F-2BF7-46EC-805D-A0B2C1386E4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1A3FAF6C-BB54-4273-AD85-7F3C4DB4C189}"/>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86948C8E-D50A-4432-8C78-7F708CC651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9B8D5BDA-92D1-4348-B85E-9AF7B453AA1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8CF29E31-5CCF-463A-8A2D-9550053CAD7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C1208B40-4661-42BA-A74F-4FEC9053173D}"/>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1E24E462-F3E9-4082-9735-9C9C4798D498}"/>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969A79CD-DE2A-4817-B8EA-19EA0FDE6D1E}"/>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FE1047E9-9275-4EFF-BED9-603D5D5B9407}"/>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a:extLst>
            <a:ext uri="{FF2B5EF4-FFF2-40B4-BE49-F238E27FC236}">
              <a16:creationId xmlns:a16="http://schemas.microsoft.com/office/drawing/2014/main" id="{6103A238-BC94-4E7F-9C82-51456DFD6A62}"/>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E2B76FA-3AD1-4DFC-835F-83F15EFAFB61}"/>
            </a:ext>
          </a:extLst>
        </xdr:cNvPr>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a:extLst>
            <a:ext uri="{FF2B5EF4-FFF2-40B4-BE49-F238E27FC236}">
              <a16:creationId xmlns:a16="http://schemas.microsoft.com/office/drawing/2014/main" id="{E0E1BE10-4115-4E28-B5A0-7BA9D8BCD812}"/>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a:extLst>
            <a:ext uri="{FF2B5EF4-FFF2-40B4-BE49-F238E27FC236}">
              <a16:creationId xmlns:a16="http://schemas.microsoft.com/office/drawing/2014/main" id="{A24EC043-0C3C-4EE1-9E8B-3AF2E2A01DB0}"/>
            </a:ext>
          </a:extLst>
        </xdr:cNvPr>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a:extLst>
            <a:ext uri="{FF2B5EF4-FFF2-40B4-BE49-F238E27FC236}">
              <a16:creationId xmlns:a16="http://schemas.microsoft.com/office/drawing/2014/main" id="{3E37AD8C-F73A-481E-A2E9-B7757859DB5F}"/>
            </a:ext>
          </a:extLst>
        </xdr:cNvPr>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a:extLst>
            <a:ext uri="{FF2B5EF4-FFF2-40B4-BE49-F238E27FC236}">
              <a16:creationId xmlns:a16="http://schemas.microsoft.com/office/drawing/2014/main" id="{E84C70E1-2A99-45B3-B2B0-4E73473E9A08}"/>
            </a:ext>
          </a:extLst>
        </xdr:cNvPr>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a:extLst>
            <a:ext uri="{FF2B5EF4-FFF2-40B4-BE49-F238E27FC236}">
              <a16:creationId xmlns:a16="http://schemas.microsoft.com/office/drawing/2014/main" id="{BF8433D1-FB85-4F01-BE2E-EDAA5C952A9C}"/>
            </a:ext>
          </a:extLst>
        </xdr:cNvPr>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1DDD7350-E8F9-4A4C-9C53-0239688E4A3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5FEC5AA-8CFD-4207-BA28-798955A0FD7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A507B8C-ADB2-4579-8536-9B2AD9886F0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6F577B0-28C8-47AE-9455-14BC5003DD3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ACF5D12-3933-45A3-884B-45CC7E73F5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52319</xdr:rowOff>
    </xdr:from>
    <xdr:to>
      <xdr:col>55</xdr:col>
      <xdr:colOff>50800</xdr:colOff>
      <xdr:row>107</xdr:row>
      <xdr:rowOff>153919</xdr:rowOff>
    </xdr:to>
    <xdr:sp macro="" textlink="">
      <xdr:nvSpPr>
        <xdr:cNvPr id="472" name="楕円 471">
          <a:extLst>
            <a:ext uri="{FF2B5EF4-FFF2-40B4-BE49-F238E27FC236}">
              <a16:creationId xmlns:a16="http://schemas.microsoft.com/office/drawing/2014/main" id="{6AB498A1-791B-453F-A163-67958FF9ADC9}"/>
            </a:ext>
          </a:extLst>
        </xdr:cNvPr>
        <xdr:cNvSpPr/>
      </xdr:nvSpPr>
      <xdr:spPr>
        <a:xfrm>
          <a:off x="10426700" y="183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30746</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D8739D76-421E-4070-9532-3A5DB067F6A2}"/>
            </a:ext>
          </a:extLst>
        </xdr:cNvPr>
        <xdr:cNvSpPr txBox="1"/>
      </xdr:nvSpPr>
      <xdr:spPr>
        <a:xfrm>
          <a:off x="10515600" y="183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55662</xdr:rowOff>
    </xdr:from>
    <xdr:to>
      <xdr:col>50</xdr:col>
      <xdr:colOff>165100</xdr:colOff>
      <xdr:row>107</xdr:row>
      <xdr:rowOff>157262</xdr:rowOff>
    </xdr:to>
    <xdr:sp macro="" textlink="">
      <xdr:nvSpPr>
        <xdr:cNvPr id="474" name="楕円 473">
          <a:extLst>
            <a:ext uri="{FF2B5EF4-FFF2-40B4-BE49-F238E27FC236}">
              <a16:creationId xmlns:a16="http://schemas.microsoft.com/office/drawing/2014/main" id="{571351B6-F1BA-4727-94E2-7647D514AA6B}"/>
            </a:ext>
          </a:extLst>
        </xdr:cNvPr>
        <xdr:cNvSpPr/>
      </xdr:nvSpPr>
      <xdr:spPr>
        <a:xfrm>
          <a:off x="9588500" y="184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103119</xdr:rowOff>
    </xdr:from>
    <xdr:to>
      <xdr:col>55</xdr:col>
      <xdr:colOff>0</xdr:colOff>
      <xdr:row>107</xdr:row>
      <xdr:rowOff>106462</xdr:rowOff>
    </xdr:to>
    <xdr:cxnSp macro="">
      <xdr:nvCxnSpPr>
        <xdr:cNvPr id="475" name="直線コネクタ 474">
          <a:extLst>
            <a:ext uri="{FF2B5EF4-FFF2-40B4-BE49-F238E27FC236}">
              <a16:creationId xmlns:a16="http://schemas.microsoft.com/office/drawing/2014/main" id="{BDEEA1F6-F862-44F3-8AFA-902EB600239A}"/>
            </a:ext>
          </a:extLst>
        </xdr:cNvPr>
        <xdr:cNvCxnSpPr/>
      </xdr:nvCxnSpPr>
      <xdr:spPr>
        <a:xfrm flipV="1">
          <a:off x="9639300" y="18448269"/>
          <a:ext cx="8382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57119</xdr:rowOff>
    </xdr:from>
    <xdr:to>
      <xdr:col>46</xdr:col>
      <xdr:colOff>38100</xdr:colOff>
      <xdr:row>107</xdr:row>
      <xdr:rowOff>158719</xdr:rowOff>
    </xdr:to>
    <xdr:sp macro="" textlink="">
      <xdr:nvSpPr>
        <xdr:cNvPr id="476" name="楕円 475">
          <a:extLst>
            <a:ext uri="{FF2B5EF4-FFF2-40B4-BE49-F238E27FC236}">
              <a16:creationId xmlns:a16="http://schemas.microsoft.com/office/drawing/2014/main" id="{926BD997-2067-46BA-B458-9AE75CCFC5DF}"/>
            </a:ext>
          </a:extLst>
        </xdr:cNvPr>
        <xdr:cNvSpPr/>
      </xdr:nvSpPr>
      <xdr:spPr>
        <a:xfrm>
          <a:off x="8699500" y="184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106462</xdr:rowOff>
    </xdr:from>
    <xdr:to>
      <xdr:col>50</xdr:col>
      <xdr:colOff>114300</xdr:colOff>
      <xdr:row>107</xdr:row>
      <xdr:rowOff>107919</xdr:rowOff>
    </xdr:to>
    <xdr:cxnSp macro="">
      <xdr:nvCxnSpPr>
        <xdr:cNvPr id="477" name="直線コネクタ 476">
          <a:extLst>
            <a:ext uri="{FF2B5EF4-FFF2-40B4-BE49-F238E27FC236}">
              <a16:creationId xmlns:a16="http://schemas.microsoft.com/office/drawing/2014/main" id="{0D0E25EC-4464-46D8-8E17-0C75D367A4DD}"/>
            </a:ext>
          </a:extLst>
        </xdr:cNvPr>
        <xdr:cNvCxnSpPr/>
      </xdr:nvCxnSpPr>
      <xdr:spPr>
        <a:xfrm flipV="1">
          <a:off x="8750300" y="18451612"/>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61930</xdr:rowOff>
    </xdr:from>
    <xdr:to>
      <xdr:col>41</xdr:col>
      <xdr:colOff>101600</xdr:colOff>
      <xdr:row>107</xdr:row>
      <xdr:rowOff>163530</xdr:rowOff>
    </xdr:to>
    <xdr:sp macro="" textlink="">
      <xdr:nvSpPr>
        <xdr:cNvPr id="478" name="楕円 477">
          <a:extLst>
            <a:ext uri="{FF2B5EF4-FFF2-40B4-BE49-F238E27FC236}">
              <a16:creationId xmlns:a16="http://schemas.microsoft.com/office/drawing/2014/main" id="{22C46719-A4B8-49D9-9066-FCD87A021B83}"/>
            </a:ext>
          </a:extLst>
        </xdr:cNvPr>
        <xdr:cNvSpPr/>
      </xdr:nvSpPr>
      <xdr:spPr>
        <a:xfrm>
          <a:off x="7810500" y="18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107919</xdr:rowOff>
    </xdr:from>
    <xdr:to>
      <xdr:col>45</xdr:col>
      <xdr:colOff>177800</xdr:colOff>
      <xdr:row>107</xdr:row>
      <xdr:rowOff>112730</xdr:rowOff>
    </xdr:to>
    <xdr:cxnSp macro="">
      <xdr:nvCxnSpPr>
        <xdr:cNvPr id="479" name="直線コネクタ 478">
          <a:extLst>
            <a:ext uri="{FF2B5EF4-FFF2-40B4-BE49-F238E27FC236}">
              <a16:creationId xmlns:a16="http://schemas.microsoft.com/office/drawing/2014/main" id="{7805DFCC-5E83-44AA-9429-082F12C6C28E}"/>
            </a:ext>
          </a:extLst>
        </xdr:cNvPr>
        <xdr:cNvCxnSpPr/>
      </xdr:nvCxnSpPr>
      <xdr:spPr>
        <a:xfrm flipV="1">
          <a:off x="7861300" y="18453069"/>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64328</xdr:rowOff>
    </xdr:from>
    <xdr:to>
      <xdr:col>36</xdr:col>
      <xdr:colOff>165100</xdr:colOff>
      <xdr:row>107</xdr:row>
      <xdr:rowOff>165928</xdr:rowOff>
    </xdr:to>
    <xdr:sp macro="" textlink="">
      <xdr:nvSpPr>
        <xdr:cNvPr id="480" name="楕円 479">
          <a:extLst>
            <a:ext uri="{FF2B5EF4-FFF2-40B4-BE49-F238E27FC236}">
              <a16:creationId xmlns:a16="http://schemas.microsoft.com/office/drawing/2014/main" id="{FA5853EF-B927-4FA2-BAA0-1354B37526A9}"/>
            </a:ext>
          </a:extLst>
        </xdr:cNvPr>
        <xdr:cNvSpPr/>
      </xdr:nvSpPr>
      <xdr:spPr>
        <a:xfrm>
          <a:off x="6921500" y="184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112730</xdr:rowOff>
    </xdr:from>
    <xdr:to>
      <xdr:col>41</xdr:col>
      <xdr:colOff>50800</xdr:colOff>
      <xdr:row>107</xdr:row>
      <xdr:rowOff>115128</xdr:rowOff>
    </xdr:to>
    <xdr:cxnSp macro="">
      <xdr:nvCxnSpPr>
        <xdr:cNvPr id="481" name="直線コネクタ 480">
          <a:extLst>
            <a:ext uri="{FF2B5EF4-FFF2-40B4-BE49-F238E27FC236}">
              <a16:creationId xmlns:a16="http://schemas.microsoft.com/office/drawing/2014/main" id="{07946164-E9DA-4C41-A450-A22BB107D327}"/>
            </a:ext>
          </a:extLst>
        </xdr:cNvPr>
        <xdr:cNvCxnSpPr/>
      </xdr:nvCxnSpPr>
      <xdr:spPr>
        <a:xfrm flipV="1">
          <a:off x="6972300" y="18457880"/>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7E93E5F-A47C-421E-81E3-1319D38F9ABE}"/>
            </a:ext>
          </a:extLst>
        </xdr:cNvPr>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3E92A0BA-8806-4AF3-881C-850EA4A3FC89}"/>
            </a:ext>
          </a:extLst>
        </xdr:cNvPr>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2460B9A1-0B6F-4391-95AE-A7904B1B8633}"/>
            </a:ext>
          </a:extLst>
        </xdr:cNvPr>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53AA48DE-87EA-4469-888C-9FABADEC83C4}"/>
            </a:ext>
          </a:extLst>
        </xdr:cNvPr>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148389</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CD34736B-4CB5-4C41-AD03-2C89C3956B25}"/>
            </a:ext>
          </a:extLst>
        </xdr:cNvPr>
        <xdr:cNvSpPr txBox="1"/>
      </xdr:nvSpPr>
      <xdr:spPr>
        <a:xfrm>
          <a:off x="9327095" y="1849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149846</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1ECA7E74-A093-4A1F-8730-326E6FE74582}"/>
            </a:ext>
          </a:extLst>
        </xdr:cNvPr>
        <xdr:cNvSpPr txBox="1"/>
      </xdr:nvSpPr>
      <xdr:spPr>
        <a:xfrm>
          <a:off x="8450795" y="184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154657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A3AB8DA1-1FFE-40A5-BEB4-835D87B8FE56}"/>
            </a:ext>
          </a:extLst>
        </xdr:cNvPr>
        <xdr:cNvSpPr txBox="1"/>
      </xdr:nvSpPr>
      <xdr:spPr>
        <a:xfrm>
          <a:off x="7561795" y="1849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157055</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FF669752-5C96-44B7-899F-20FC08F2F7F0}"/>
            </a:ext>
          </a:extLst>
        </xdr:cNvPr>
        <xdr:cNvSpPr txBox="1"/>
      </xdr:nvSpPr>
      <xdr:spPr>
        <a:xfrm>
          <a:off x="6672795" y="1850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AB713C4D-E876-4E0B-8B21-4C25996191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2EAF9266-2904-41E6-8A85-66C22E32B8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7AA06495-FEF8-49DC-A9AA-FBD8383F08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4AB6412B-3EC8-4269-86F1-C8FDC7D7DB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AD3D45A1-7C91-49F7-A68F-51D124EB52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536381EC-1465-43EA-BA62-F296EA669A5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73C6402D-21AF-4800-953A-15807E5BE7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B9554BC7-13C2-4D4C-A195-A8829EA546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FE37E069-6332-4F6C-88F1-67883D7957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7370FB75-16FD-419B-8FB8-862A17014A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4DF7146A-E414-400E-84FF-6236243022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56E79C04-8124-46B5-B2BD-FC36C6D7FCF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40449DBE-76E5-4DA9-93FB-B6606FA038B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3C29E49B-A920-4B7D-84F4-30363CFA091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2E1277EE-51C5-4F28-8EF7-03634F1B522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151F8EAC-E744-4CE4-8D32-9A99E3FFB67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1ABF18E0-723C-43F2-9C44-7425B51A09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968E1843-D4B2-41FF-93F2-151BEBED232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D7E18C43-3B3A-4565-A13F-CC1313D2D4F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8FE9DCE1-2F74-413B-8C48-DE48AA97FF8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F47D1E15-30CC-41C2-8989-6E448DE6BB9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0CBEA0B2-26BD-4204-BACC-5A023469449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93D8AA24-AC89-4E4C-9972-7C41A1BF060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1D25DAB8-7B5C-463A-95F9-0231878634C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B801DCD2-50E9-4F86-B059-40AD610975D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a:extLst>
            <a:ext uri="{FF2B5EF4-FFF2-40B4-BE49-F238E27FC236}">
              <a16:creationId xmlns:a16="http://schemas.microsoft.com/office/drawing/2014/main" id="{A5A7A07E-6271-4424-A89A-6463D42F77B8}"/>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9630E708-3A80-40A5-8ECF-FF6439CA0F6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a:extLst>
            <a:ext uri="{FF2B5EF4-FFF2-40B4-BE49-F238E27FC236}">
              <a16:creationId xmlns:a16="http://schemas.microsoft.com/office/drawing/2014/main" id="{3BDED29C-5289-4110-959E-1888D77F1A3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608AD783-A5CC-4A49-9AFE-4B2B0920877B}"/>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a:extLst>
            <a:ext uri="{FF2B5EF4-FFF2-40B4-BE49-F238E27FC236}">
              <a16:creationId xmlns:a16="http://schemas.microsoft.com/office/drawing/2014/main" id="{4BD4FD83-8327-4646-A74B-DB9E98A26A77}"/>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C511C935-018A-40BD-B987-272537656515}"/>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a:extLst>
            <a:ext uri="{FF2B5EF4-FFF2-40B4-BE49-F238E27FC236}">
              <a16:creationId xmlns:a16="http://schemas.microsoft.com/office/drawing/2014/main" id="{923E4E37-8D70-4E91-A9BE-62E300AE55F2}"/>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a:extLst>
            <a:ext uri="{FF2B5EF4-FFF2-40B4-BE49-F238E27FC236}">
              <a16:creationId xmlns:a16="http://schemas.microsoft.com/office/drawing/2014/main" id="{C759910F-5E23-4EA0-8D7C-B49C66481B0F}"/>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a:extLst>
            <a:ext uri="{FF2B5EF4-FFF2-40B4-BE49-F238E27FC236}">
              <a16:creationId xmlns:a16="http://schemas.microsoft.com/office/drawing/2014/main" id="{1B30CECC-C2B1-452D-9E85-6631F61C5B15}"/>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a:extLst>
            <a:ext uri="{FF2B5EF4-FFF2-40B4-BE49-F238E27FC236}">
              <a16:creationId xmlns:a16="http://schemas.microsoft.com/office/drawing/2014/main" id="{3F87EE85-BDB9-422A-9592-E44C9E7596D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a:extLst>
            <a:ext uri="{FF2B5EF4-FFF2-40B4-BE49-F238E27FC236}">
              <a16:creationId xmlns:a16="http://schemas.microsoft.com/office/drawing/2014/main" id="{FAA1659E-9F52-4572-BFF5-AF627C1F8D31}"/>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CCA47FC2-F6E7-4E29-8E45-641C2FE87F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27EF754-2474-4292-82BA-CF06F394F8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6C9F5B3-F60D-475C-9223-EE92AF3726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907FE37-7C0D-4AD7-A3A0-FDA674D9277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3F966A6-2FDF-4BD4-B3D8-392AF8CC6C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43362</xdr:rowOff>
    </xdr:from>
    <xdr:to>
      <xdr:col>85</xdr:col>
      <xdr:colOff>177800</xdr:colOff>
      <xdr:row>41</xdr:row>
      <xdr:rowOff>144962</xdr:rowOff>
    </xdr:to>
    <xdr:sp macro="" textlink="">
      <xdr:nvSpPr>
        <xdr:cNvPr id="531" name="楕円 530">
          <a:extLst>
            <a:ext uri="{FF2B5EF4-FFF2-40B4-BE49-F238E27FC236}">
              <a16:creationId xmlns:a16="http://schemas.microsoft.com/office/drawing/2014/main" id="{F17FACE2-98EA-4C5F-9599-0862DA832A11}"/>
            </a:ext>
          </a:extLst>
        </xdr:cNvPr>
        <xdr:cNvSpPr/>
      </xdr:nvSpPr>
      <xdr:spPr>
        <a:xfrm>
          <a:off x="16268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21789</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96CAC8E3-7C8C-4E87-A0CE-A447447B87AF}"/>
            </a:ext>
          </a:extLst>
        </xdr:cNvPr>
        <xdr:cNvSpPr txBox="1"/>
      </xdr:nvSpPr>
      <xdr:spPr>
        <a:xfrm>
          <a:off x="16357600"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43362</xdr:rowOff>
    </xdr:from>
    <xdr:to>
      <xdr:col>81</xdr:col>
      <xdr:colOff>101600</xdr:colOff>
      <xdr:row>41</xdr:row>
      <xdr:rowOff>144962</xdr:rowOff>
    </xdr:to>
    <xdr:sp macro="" textlink="">
      <xdr:nvSpPr>
        <xdr:cNvPr id="533" name="楕円 532">
          <a:extLst>
            <a:ext uri="{FF2B5EF4-FFF2-40B4-BE49-F238E27FC236}">
              <a16:creationId xmlns:a16="http://schemas.microsoft.com/office/drawing/2014/main" id="{794F66E5-89C5-4254-A373-BD574DF9D246}"/>
            </a:ext>
          </a:extLst>
        </xdr:cNvPr>
        <xdr:cNvSpPr/>
      </xdr:nvSpPr>
      <xdr:spPr>
        <a:xfrm>
          <a:off x="15430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94162</xdr:rowOff>
    </xdr:from>
    <xdr:to>
      <xdr:col>85</xdr:col>
      <xdr:colOff>127000</xdr:colOff>
      <xdr:row>41</xdr:row>
      <xdr:rowOff>94162</xdr:rowOff>
    </xdr:to>
    <xdr:cxnSp macro="">
      <xdr:nvCxnSpPr>
        <xdr:cNvPr id="534" name="直線コネクタ 533">
          <a:extLst>
            <a:ext uri="{FF2B5EF4-FFF2-40B4-BE49-F238E27FC236}">
              <a16:creationId xmlns:a16="http://schemas.microsoft.com/office/drawing/2014/main" id="{FA0F24AF-2064-46C1-9242-1BA54F396C25}"/>
            </a:ext>
          </a:extLst>
        </xdr:cNvPr>
        <xdr:cNvCxnSpPr/>
      </xdr:nvCxnSpPr>
      <xdr:spPr>
        <a:xfrm>
          <a:off x="15481300" y="712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xdr:rowOff>
    </xdr:from>
    <xdr:to>
      <xdr:col>76</xdr:col>
      <xdr:colOff>165100</xdr:colOff>
      <xdr:row>41</xdr:row>
      <xdr:rowOff>109038</xdr:rowOff>
    </xdr:to>
    <xdr:sp macro="" textlink="">
      <xdr:nvSpPr>
        <xdr:cNvPr id="535" name="楕円 534">
          <a:extLst>
            <a:ext uri="{FF2B5EF4-FFF2-40B4-BE49-F238E27FC236}">
              <a16:creationId xmlns:a16="http://schemas.microsoft.com/office/drawing/2014/main" id="{9CB1AC73-14AF-43ED-BD6D-741BAE90EF82}"/>
            </a:ext>
          </a:extLst>
        </xdr:cNvPr>
        <xdr:cNvSpPr/>
      </xdr:nvSpPr>
      <xdr:spPr>
        <a:xfrm>
          <a:off x="14541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58238</xdr:rowOff>
    </xdr:from>
    <xdr:to>
      <xdr:col>81</xdr:col>
      <xdr:colOff>50800</xdr:colOff>
      <xdr:row>41</xdr:row>
      <xdr:rowOff>94162</xdr:rowOff>
    </xdr:to>
    <xdr:cxnSp macro="">
      <xdr:nvCxnSpPr>
        <xdr:cNvPr id="536" name="直線コネクタ 535">
          <a:extLst>
            <a:ext uri="{FF2B5EF4-FFF2-40B4-BE49-F238E27FC236}">
              <a16:creationId xmlns:a16="http://schemas.microsoft.com/office/drawing/2014/main" id="{1D19DF96-F1BE-49D8-8869-1CEB5FBEACF7}"/>
            </a:ext>
          </a:extLst>
        </xdr:cNvPr>
        <xdr:cNvCxnSpPr/>
      </xdr:nvCxnSpPr>
      <xdr:spPr>
        <a:xfrm>
          <a:off x="14592300" y="70876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142966</xdr:rowOff>
    </xdr:from>
    <xdr:to>
      <xdr:col>72</xdr:col>
      <xdr:colOff>38100</xdr:colOff>
      <xdr:row>41</xdr:row>
      <xdr:rowOff>73116</xdr:rowOff>
    </xdr:to>
    <xdr:sp macro="" textlink="">
      <xdr:nvSpPr>
        <xdr:cNvPr id="537" name="楕円 536">
          <a:extLst>
            <a:ext uri="{FF2B5EF4-FFF2-40B4-BE49-F238E27FC236}">
              <a16:creationId xmlns:a16="http://schemas.microsoft.com/office/drawing/2014/main" id="{57DB22AE-2F97-487C-879B-C3A51871CF2B}"/>
            </a:ext>
          </a:extLst>
        </xdr:cNvPr>
        <xdr:cNvSpPr/>
      </xdr:nvSpPr>
      <xdr:spPr>
        <a:xfrm>
          <a:off x="13652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22316</xdr:rowOff>
    </xdr:from>
    <xdr:to>
      <xdr:col>76</xdr:col>
      <xdr:colOff>114300</xdr:colOff>
      <xdr:row>41</xdr:row>
      <xdr:rowOff>58238</xdr:rowOff>
    </xdr:to>
    <xdr:cxnSp macro="">
      <xdr:nvCxnSpPr>
        <xdr:cNvPr id="538" name="直線コネクタ 537">
          <a:extLst>
            <a:ext uri="{FF2B5EF4-FFF2-40B4-BE49-F238E27FC236}">
              <a16:creationId xmlns:a16="http://schemas.microsoft.com/office/drawing/2014/main" id="{00352161-A0B4-4506-A174-C21518D59D8C}"/>
            </a:ext>
          </a:extLst>
        </xdr:cNvPr>
        <xdr:cNvCxnSpPr/>
      </xdr:nvCxnSpPr>
      <xdr:spPr>
        <a:xfrm>
          <a:off x="13703300" y="70517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107043</xdr:rowOff>
    </xdr:from>
    <xdr:to>
      <xdr:col>67</xdr:col>
      <xdr:colOff>101600</xdr:colOff>
      <xdr:row>41</xdr:row>
      <xdr:rowOff>37193</xdr:rowOff>
    </xdr:to>
    <xdr:sp macro="" textlink="">
      <xdr:nvSpPr>
        <xdr:cNvPr id="539" name="楕円 538">
          <a:extLst>
            <a:ext uri="{FF2B5EF4-FFF2-40B4-BE49-F238E27FC236}">
              <a16:creationId xmlns:a16="http://schemas.microsoft.com/office/drawing/2014/main" id="{0909195D-5BD4-493B-9CD4-4346E2527E61}"/>
            </a:ext>
          </a:extLst>
        </xdr:cNvPr>
        <xdr:cNvSpPr/>
      </xdr:nvSpPr>
      <xdr:spPr>
        <a:xfrm>
          <a:off x="12763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157843</xdr:rowOff>
    </xdr:from>
    <xdr:to>
      <xdr:col>71</xdr:col>
      <xdr:colOff>177800</xdr:colOff>
      <xdr:row>41</xdr:row>
      <xdr:rowOff>22316</xdr:rowOff>
    </xdr:to>
    <xdr:cxnSp macro="">
      <xdr:nvCxnSpPr>
        <xdr:cNvPr id="540" name="直線コネクタ 539">
          <a:extLst>
            <a:ext uri="{FF2B5EF4-FFF2-40B4-BE49-F238E27FC236}">
              <a16:creationId xmlns:a16="http://schemas.microsoft.com/office/drawing/2014/main" id="{CDB1AB9D-42EA-4999-83DA-A7CDD231961E}"/>
            </a:ext>
          </a:extLst>
        </xdr:cNvPr>
        <xdr:cNvCxnSpPr/>
      </xdr:nvCxnSpPr>
      <xdr:spPr>
        <a:xfrm>
          <a:off x="12814300" y="70158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5EB804B4-3D1A-4F16-AECA-4249F1E0985A}"/>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C8204E40-2AE5-4A96-A130-799241A8AB25}"/>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D1EFD681-FD37-4C10-A7D6-CF50DBE44406}"/>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261649FC-C43E-4D8D-827E-9A60B87371E3}"/>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136089</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FC144DBB-EC0A-4EA3-A468-70084E520F90}"/>
            </a:ext>
          </a:extLst>
        </xdr:cNvPr>
        <xdr:cNvSpPr txBox="1"/>
      </xdr:nvSpPr>
      <xdr:spPr>
        <a:xfrm>
          <a:off x="152660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100165</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2B71C5DD-A1D0-4933-843A-085F79DCBB18}"/>
            </a:ext>
          </a:extLst>
        </xdr:cNvPr>
        <xdr:cNvSpPr txBox="1"/>
      </xdr:nvSpPr>
      <xdr:spPr>
        <a:xfrm>
          <a:off x="14389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64243</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05097B21-3715-4616-8430-D42872B7E39C}"/>
            </a:ext>
          </a:extLst>
        </xdr:cNvPr>
        <xdr:cNvSpPr txBox="1"/>
      </xdr:nvSpPr>
      <xdr:spPr>
        <a:xfrm>
          <a:off x="13500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28320</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B6901DCD-94BA-4217-83B7-40944E239009}"/>
            </a:ext>
          </a:extLst>
        </xdr:cNvPr>
        <xdr:cNvSpPr txBox="1"/>
      </xdr:nvSpPr>
      <xdr:spPr>
        <a:xfrm>
          <a:off x="12611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83EB427C-4DE9-418F-91FA-A9FBBB7796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1EBA0110-EF9F-457B-90A6-79BC7547639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8B172FB0-996B-4343-B3DD-D00280DEAC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C7A7DC9F-F4DA-40C3-8D48-094FEB8920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2C5F8B86-4F88-42A9-8D49-60457A1B33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B7736E6-FABE-4241-8853-390AE46BD9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8F9FCEC2-68C5-4F8B-8285-BD6D295B6E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3A96A83E-D661-4C73-86DF-C096CC1B06F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293955C8-616E-476D-9209-0BF443573B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617AF229-9894-4DBE-A745-1725EA1B60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E1DA6DBB-C6C7-455C-A237-53525DF12AE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01BB210A-FA2D-406B-9EB5-B7B8BC665FB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54841C49-19E0-4977-81A2-43DEA92E20D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56019195-2DCB-4363-A943-38E40C5F5AC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163A457E-796F-4B79-A8B5-5295819CB8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C9E09830-4573-4DA1-9443-F837182738B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C9FF2E88-C4CB-4B4F-8FF6-D854170FE5D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2C619722-475D-49A4-B798-C216A32AE9F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3293C237-57F2-42D9-87E8-E4AF746B3B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BE57F8DD-EEB7-49B8-A673-A8FC937A1BD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F8A67AF-8979-46B5-89A9-2258CA1238B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a:extLst>
            <a:ext uri="{FF2B5EF4-FFF2-40B4-BE49-F238E27FC236}">
              <a16:creationId xmlns:a16="http://schemas.microsoft.com/office/drawing/2014/main" id="{2CDD2A79-A4D0-4CBA-B26E-E9EABB74BCF1}"/>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179B0FCE-377A-4718-8ABA-6F4B7209E341}"/>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a:extLst>
            <a:ext uri="{FF2B5EF4-FFF2-40B4-BE49-F238E27FC236}">
              <a16:creationId xmlns:a16="http://schemas.microsoft.com/office/drawing/2014/main" id="{6EF774D0-14C8-4887-B461-E27CD211A99A}"/>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F056E015-51F6-4138-B894-5D84A036AE1B}"/>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a:extLst>
            <a:ext uri="{FF2B5EF4-FFF2-40B4-BE49-F238E27FC236}">
              <a16:creationId xmlns:a16="http://schemas.microsoft.com/office/drawing/2014/main" id="{111F95B0-27EE-4ADA-93E2-5A56CB2E5BAA}"/>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94E7BE3A-F99B-4DF7-A7CF-4EBC42ED7EFC}"/>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a:extLst>
            <a:ext uri="{FF2B5EF4-FFF2-40B4-BE49-F238E27FC236}">
              <a16:creationId xmlns:a16="http://schemas.microsoft.com/office/drawing/2014/main" id="{E9DA7F0E-519A-4672-9A9A-D68721B9F7E8}"/>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a:extLst>
            <a:ext uri="{FF2B5EF4-FFF2-40B4-BE49-F238E27FC236}">
              <a16:creationId xmlns:a16="http://schemas.microsoft.com/office/drawing/2014/main" id="{6678CFF1-4F73-48ED-B815-78EAD9AB48B1}"/>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a:extLst>
            <a:ext uri="{FF2B5EF4-FFF2-40B4-BE49-F238E27FC236}">
              <a16:creationId xmlns:a16="http://schemas.microsoft.com/office/drawing/2014/main" id="{56063E5B-572D-4522-BBB0-B2DB464BB22C}"/>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a:extLst>
            <a:ext uri="{FF2B5EF4-FFF2-40B4-BE49-F238E27FC236}">
              <a16:creationId xmlns:a16="http://schemas.microsoft.com/office/drawing/2014/main" id="{EA1EA324-12E2-4857-9EB5-A2814C5F748A}"/>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a:extLst>
            <a:ext uri="{FF2B5EF4-FFF2-40B4-BE49-F238E27FC236}">
              <a16:creationId xmlns:a16="http://schemas.microsoft.com/office/drawing/2014/main" id="{41650396-51FD-4291-8967-6AC9C7DDEF99}"/>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5F85F7F-BF1D-4273-9914-88A7488156B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7F75473-05BC-40D9-9D2A-D229EAAFB0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398E640-6F92-4ED7-BE24-137DC7595C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AC6983F-FF6D-40B5-A193-EF7AA91AF7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8509518-4FF9-44B0-994E-E0CB3F6A36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586" name="楕円 585">
          <a:extLst>
            <a:ext uri="{FF2B5EF4-FFF2-40B4-BE49-F238E27FC236}">
              <a16:creationId xmlns:a16="http://schemas.microsoft.com/office/drawing/2014/main" id="{B25B9C2E-477F-4A37-93EB-A9474AD14DA8}"/>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5EC62622-2E77-4C84-B68A-7E3B5831147C}"/>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167132</xdr:rowOff>
    </xdr:from>
    <xdr:to>
      <xdr:col>112</xdr:col>
      <xdr:colOff>38100</xdr:colOff>
      <xdr:row>40</xdr:row>
      <xdr:rowOff>97282</xdr:rowOff>
    </xdr:to>
    <xdr:sp macro="" textlink="">
      <xdr:nvSpPr>
        <xdr:cNvPr id="588" name="楕円 587">
          <a:extLst>
            <a:ext uri="{FF2B5EF4-FFF2-40B4-BE49-F238E27FC236}">
              <a16:creationId xmlns:a16="http://schemas.microsoft.com/office/drawing/2014/main" id="{8778273B-245D-4336-90D0-4A9DBC310909}"/>
            </a:ext>
          </a:extLst>
        </xdr:cNvPr>
        <xdr:cNvSpPr/>
      </xdr:nvSpPr>
      <xdr:spPr>
        <a:xfrm>
          <a:off x="21272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46482</xdr:rowOff>
    </xdr:to>
    <xdr:cxnSp macro="">
      <xdr:nvCxnSpPr>
        <xdr:cNvPr id="589" name="直線コネクタ 588">
          <a:extLst>
            <a:ext uri="{FF2B5EF4-FFF2-40B4-BE49-F238E27FC236}">
              <a16:creationId xmlns:a16="http://schemas.microsoft.com/office/drawing/2014/main" id="{56497ABA-3CE9-4428-9A38-CF02E73D80EC}"/>
            </a:ext>
          </a:extLst>
        </xdr:cNvPr>
        <xdr:cNvCxnSpPr/>
      </xdr:nvCxnSpPr>
      <xdr:spPr>
        <a:xfrm flipV="1">
          <a:off x="21323300" y="68999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590" name="楕円 589">
          <a:extLst>
            <a:ext uri="{FF2B5EF4-FFF2-40B4-BE49-F238E27FC236}">
              <a16:creationId xmlns:a16="http://schemas.microsoft.com/office/drawing/2014/main" id="{DBA862B6-58BA-4EAB-A571-139917B45536}"/>
            </a:ext>
          </a:extLst>
        </xdr:cNvPr>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46482</xdr:rowOff>
    </xdr:from>
    <xdr:to>
      <xdr:col>111</xdr:col>
      <xdr:colOff>177800</xdr:colOff>
      <xdr:row>40</xdr:row>
      <xdr:rowOff>48768</xdr:rowOff>
    </xdr:to>
    <xdr:cxnSp macro="">
      <xdr:nvCxnSpPr>
        <xdr:cNvPr id="591" name="直線コネクタ 590">
          <a:extLst>
            <a:ext uri="{FF2B5EF4-FFF2-40B4-BE49-F238E27FC236}">
              <a16:creationId xmlns:a16="http://schemas.microsoft.com/office/drawing/2014/main" id="{16B180E2-29F0-4736-8878-E2BDFC6013E8}"/>
            </a:ext>
          </a:extLst>
        </xdr:cNvPr>
        <xdr:cNvCxnSpPr/>
      </xdr:nvCxnSpPr>
      <xdr:spPr>
        <a:xfrm flipV="1">
          <a:off x="20434300" y="690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592" name="楕円 591">
          <a:extLst>
            <a:ext uri="{FF2B5EF4-FFF2-40B4-BE49-F238E27FC236}">
              <a16:creationId xmlns:a16="http://schemas.microsoft.com/office/drawing/2014/main" id="{96D39AE7-F9C8-4B47-BE06-CDDB7B5E8433}"/>
            </a:ext>
          </a:extLst>
        </xdr:cNvPr>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53340</xdr:rowOff>
    </xdr:to>
    <xdr:cxnSp macro="">
      <xdr:nvCxnSpPr>
        <xdr:cNvPr id="593" name="直線コネクタ 592">
          <a:extLst>
            <a:ext uri="{FF2B5EF4-FFF2-40B4-BE49-F238E27FC236}">
              <a16:creationId xmlns:a16="http://schemas.microsoft.com/office/drawing/2014/main" id="{4299EA3F-020D-4F0A-9332-33AA0787A749}"/>
            </a:ext>
          </a:extLst>
        </xdr:cNvPr>
        <xdr:cNvCxnSpPr/>
      </xdr:nvCxnSpPr>
      <xdr:spPr>
        <a:xfrm flipV="1">
          <a:off x="19545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594" name="楕円 593">
          <a:extLst>
            <a:ext uri="{FF2B5EF4-FFF2-40B4-BE49-F238E27FC236}">
              <a16:creationId xmlns:a16="http://schemas.microsoft.com/office/drawing/2014/main" id="{9E79B222-0FDB-4899-A059-E216AE97A5D6}"/>
            </a:ext>
          </a:extLst>
        </xdr:cNvPr>
        <xdr:cNvSpPr/>
      </xdr:nvSpPr>
      <xdr:spPr>
        <a:xfrm>
          <a:off x="18605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57912</xdr:rowOff>
    </xdr:to>
    <xdr:cxnSp macro="">
      <xdr:nvCxnSpPr>
        <xdr:cNvPr id="595" name="直線コネクタ 594">
          <a:extLst>
            <a:ext uri="{FF2B5EF4-FFF2-40B4-BE49-F238E27FC236}">
              <a16:creationId xmlns:a16="http://schemas.microsoft.com/office/drawing/2014/main" id="{4E0EAD2E-D58A-4247-A0F6-EDA2F5F0D1EA}"/>
            </a:ext>
          </a:extLst>
        </xdr:cNvPr>
        <xdr:cNvCxnSpPr/>
      </xdr:nvCxnSpPr>
      <xdr:spPr>
        <a:xfrm flipV="1">
          <a:off x="18656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FB3DFE61-5248-4B26-B1DF-7790FF19531C}"/>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BFE0D7-6523-4F9B-B72B-2EA289E1D0CC}"/>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5310D0D7-5846-400B-B65A-8130DC02806B}"/>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5A468E8-0D69-410F-BC0C-EC8A03BC5465}"/>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88409</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1854267F-03F0-409E-A6A1-640D4F4B574A}"/>
            </a:ext>
          </a:extLst>
        </xdr:cNvPr>
        <xdr:cNvSpPr txBox="1"/>
      </xdr:nvSpPr>
      <xdr:spPr>
        <a:xfrm>
          <a:off x="210757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D53C642F-CEB4-4B9D-863A-7E6B95DA29A1}"/>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AF82171F-C4B4-4227-87C3-41AE2CA71580}"/>
            </a:ext>
          </a:extLst>
        </xdr:cNvPr>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387720B2-89B9-43E5-820C-911700F279D4}"/>
            </a:ext>
          </a:extLst>
        </xdr:cNvPr>
        <xdr:cNvSpPr txBox="1"/>
      </xdr:nvSpPr>
      <xdr:spPr>
        <a:xfrm>
          <a:off x="18421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A471F1E9-E23F-4C40-8F8E-DD7B9B7525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6C504504-D254-41C5-8D21-1DE787E955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2C17C63-FC39-4EAC-84F8-251E0ADCFFC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361D0A5F-5CE3-4BCD-BF6B-F2F41DBA46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4AD45F2D-0F15-43D3-AE85-0105A3F65C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D441871C-ADA0-4DCE-A809-1FE67B29BAA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B6B37441-7D0C-404D-957E-A76A725010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779F0FB8-A85F-45D3-88D0-E090D3ABBC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82336EAC-EC00-46DF-BF15-34B7872C32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C6A35DBA-FFD0-4EB0-AA48-9C2B6E1353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888348E7-3440-4EA3-8550-00D9ECD5A8E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8B4BFC1F-98DB-4F26-A31E-11CD6D93A7E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DF3856C0-F7A4-4DE9-A07D-C98E353B416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207641D-D73F-4425-AD4E-9D9E4761D21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DF872FB-8350-43F9-8E29-2B5A60FF94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25AF5E78-9328-4E6D-8225-2D4B5FDBBEF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FEC6813A-554A-4D3A-BD21-C4AAF830410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F55F33B6-21BE-4D01-9F85-BDC71C77468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B55F0C13-EC66-4369-9EB7-BA649FE0185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8D1FB478-C271-45A0-955D-A2F17E542FA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D83CD954-1DB9-4F13-9622-AADB80439D9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F662944D-7B5A-4842-A8AA-1EBFCB3D11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2DAD990F-38BD-47F0-9806-C076B2ED451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E5053BB-C9E6-4B35-90EA-D1CF48586D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a:extLst>
            <a:ext uri="{FF2B5EF4-FFF2-40B4-BE49-F238E27FC236}">
              <a16:creationId xmlns:a16="http://schemas.microsoft.com/office/drawing/2014/main" id="{D6C50F60-B9A5-41F0-BC03-86AB60F264C2}"/>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C38482C5-EAC2-42AF-9A35-2FEC1F370838}"/>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a:extLst>
            <a:ext uri="{FF2B5EF4-FFF2-40B4-BE49-F238E27FC236}">
              <a16:creationId xmlns:a16="http://schemas.microsoft.com/office/drawing/2014/main" id="{5CFCBBDB-6531-46E7-B0C5-01E6DDA6BE0E}"/>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287A9AA5-0565-4496-8F53-5578C5B16D91}"/>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a:extLst>
            <a:ext uri="{FF2B5EF4-FFF2-40B4-BE49-F238E27FC236}">
              <a16:creationId xmlns:a16="http://schemas.microsoft.com/office/drawing/2014/main" id="{8586D2D0-1172-4711-966C-9BDC9C7FDF5B}"/>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D77A9D8-F039-4A5E-A46A-76003CF9880B}"/>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a:extLst>
            <a:ext uri="{FF2B5EF4-FFF2-40B4-BE49-F238E27FC236}">
              <a16:creationId xmlns:a16="http://schemas.microsoft.com/office/drawing/2014/main" id="{7D770F30-64B6-430B-AFD5-B608774FC26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a:extLst>
            <a:ext uri="{FF2B5EF4-FFF2-40B4-BE49-F238E27FC236}">
              <a16:creationId xmlns:a16="http://schemas.microsoft.com/office/drawing/2014/main" id="{E6E61175-5CD7-42EB-957E-C0E4A276DB7B}"/>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a:extLst>
            <a:ext uri="{FF2B5EF4-FFF2-40B4-BE49-F238E27FC236}">
              <a16:creationId xmlns:a16="http://schemas.microsoft.com/office/drawing/2014/main" id="{8178A8FF-8A01-4A45-8DA3-45EC30D966E4}"/>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a:extLst>
            <a:ext uri="{FF2B5EF4-FFF2-40B4-BE49-F238E27FC236}">
              <a16:creationId xmlns:a16="http://schemas.microsoft.com/office/drawing/2014/main" id="{C6753C34-0AA1-4B79-8696-E3697D0FDB97}"/>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a:extLst>
            <a:ext uri="{FF2B5EF4-FFF2-40B4-BE49-F238E27FC236}">
              <a16:creationId xmlns:a16="http://schemas.microsoft.com/office/drawing/2014/main" id="{B7C73481-C286-4152-91C7-447A29198112}"/>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7CB86E1-E12F-4116-8DDF-A18EA5FFE8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CC81462-79E8-4D9D-91C1-0A86611B27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486B9CF-03A3-4538-9A54-AF0B5C02DA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4DBB14D-FFDF-4A5A-A54B-2085B63AED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7220090-F587-4BDB-9AC9-636E5BF7FA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xdr:rowOff>
    </xdr:from>
    <xdr:to>
      <xdr:col>85</xdr:col>
      <xdr:colOff>177800</xdr:colOff>
      <xdr:row>61</xdr:row>
      <xdr:rowOff>106045</xdr:rowOff>
    </xdr:to>
    <xdr:sp macro="" textlink="">
      <xdr:nvSpPr>
        <xdr:cNvPr id="644" name="楕円 643">
          <a:extLst>
            <a:ext uri="{FF2B5EF4-FFF2-40B4-BE49-F238E27FC236}">
              <a16:creationId xmlns:a16="http://schemas.microsoft.com/office/drawing/2014/main" id="{1AE3FE66-EE23-463E-833E-BB23A001E3C2}"/>
            </a:ext>
          </a:extLst>
        </xdr:cNvPr>
        <xdr:cNvSpPr/>
      </xdr:nvSpPr>
      <xdr:spPr>
        <a:xfrm>
          <a:off x="16268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154322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59A62A9B-14F9-4EB5-BEA5-450A721CA8E3}"/>
            </a:ext>
          </a:extLst>
        </xdr:cNvPr>
        <xdr:cNvSpPr txBox="1"/>
      </xdr:nvSpPr>
      <xdr:spPr>
        <a:xfrm>
          <a:off x="16357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646" name="楕円 645">
          <a:extLst>
            <a:ext uri="{FF2B5EF4-FFF2-40B4-BE49-F238E27FC236}">
              <a16:creationId xmlns:a16="http://schemas.microsoft.com/office/drawing/2014/main" id="{1C2C39E1-2B1B-4C6B-B0DE-0DDB8AE02025}"/>
            </a:ext>
          </a:extLst>
        </xdr:cNvPr>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47625</xdr:rowOff>
    </xdr:from>
    <xdr:to>
      <xdr:col>85</xdr:col>
      <xdr:colOff>127000</xdr:colOff>
      <xdr:row>61</xdr:row>
      <xdr:rowOff>55245</xdr:rowOff>
    </xdr:to>
    <xdr:cxnSp macro="">
      <xdr:nvCxnSpPr>
        <xdr:cNvPr id="647" name="直線コネクタ 646">
          <a:extLst>
            <a:ext uri="{FF2B5EF4-FFF2-40B4-BE49-F238E27FC236}">
              <a16:creationId xmlns:a16="http://schemas.microsoft.com/office/drawing/2014/main" id="{FFF7C2AB-12B3-4CF3-BA17-85B9A11C4B1C}"/>
            </a:ext>
          </a:extLst>
        </xdr:cNvPr>
        <xdr:cNvCxnSpPr/>
      </xdr:nvCxnSpPr>
      <xdr:spPr>
        <a:xfrm>
          <a:off x="15481300" y="105060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648" name="楕円 647">
          <a:extLst>
            <a:ext uri="{FF2B5EF4-FFF2-40B4-BE49-F238E27FC236}">
              <a16:creationId xmlns:a16="http://schemas.microsoft.com/office/drawing/2014/main" id="{B31AC634-5EE5-4A70-8053-6F92FDB737E7}"/>
            </a:ext>
          </a:extLst>
        </xdr:cNvPr>
        <xdr:cNvSpPr/>
      </xdr:nvSpPr>
      <xdr:spPr>
        <a:xfrm>
          <a:off x="14541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47625</xdr:rowOff>
    </xdr:to>
    <xdr:cxnSp macro="">
      <xdr:nvCxnSpPr>
        <xdr:cNvPr id="649" name="直線コネクタ 648">
          <a:extLst>
            <a:ext uri="{FF2B5EF4-FFF2-40B4-BE49-F238E27FC236}">
              <a16:creationId xmlns:a16="http://schemas.microsoft.com/office/drawing/2014/main" id="{1AAC546B-D5D0-462B-9D1F-755DE8D25A69}"/>
            </a:ext>
          </a:extLst>
        </xdr:cNvPr>
        <xdr:cNvCxnSpPr/>
      </xdr:nvCxnSpPr>
      <xdr:spPr>
        <a:xfrm>
          <a:off x="14592300" y="10479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124460</xdr:rowOff>
    </xdr:from>
    <xdr:to>
      <xdr:col>72</xdr:col>
      <xdr:colOff>38100</xdr:colOff>
      <xdr:row>61</xdr:row>
      <xdr:rowOff>54610</xdr:rowOff>
    </xdr:to>
    <xdr:sp macro="" textlink="">
      <xdr:nvSpPr>
        <xdr:cNvPr id="650" name="楕円 649">
          <a:extLst>
            <a:ext uri="{FF2B5EF4-FFF2-40B4-BE49-F238E27FC236}">
              <a16:creationId xmlns:a16="http://schemas.microsoft.com/office/drawing/2014/main" id="{27C8537A-ADA8-432E-8999-3D6E96F21033}"/>
            </a:ext>
          </a:extLst>
        </xdr:cNvPr>
        <xdr:cNvSpPr/>
      </xdr:nvSpPr>
      <xdr:spPr>
        <a:xfrm>
          <a:off x="13652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xdr:rowOff>
    </xdr:from>
    <xdr:to>
      <xdr:col>76</xdr:col>
      <xdr:colOff>114300</xdr:colOff>
      <xdr:row>61</xdr:row>
      <xdr:rowOff>20955</xdr:rowOff>
    </xdr:to>
    <xdr:cxnSp macro="">
      <xdr:nvCxnSpPr>
        <xdr:cNvPr id="651" name="直線コネクタ 650">
          <a:extLst>
            <a:ext uri="{FF2B5EF4-FFF2-40B4-BE49-F238E27FC236}">
              <a16:creationId xmlns:a16="http://schemas.microsoft.com/office/drawing/2014/main" id="{750F5A3D-A802-4E7C-B712-8DC77D4E488E}"/>
            </a:ext>
          </a:extLst>
        </xdr:cNvPr>
        <xdr:cNvCxnSpPr/>
      </xdr:nvCxnSpPr>
      <xdr:spPr>
        <a:xfrm>
          <a:off x="13703300" y="104622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111125</xdr:rowOff>
    </xdr:from>
    <xdr:to>
      <xdr:col>67</xdr:col>
      <xdr:colOff>101600</xdr:colOff>
      <xdr:row>61</xdr:row>
      <xdr:rowOff>41275</xdr:rowOff>
    </xdr:to>
    <xdr:sp macro="" textlink="">
      <xdr:nvSpPr>
        <xdr:cNvPr id="652" name="楕円 651">
          <a:extLst>
            <a:ext uri="{FF2B5EF4-FFF2-40B4-BE49-F238E27FC236}">
              <a16:creationId xmlns:a16="http://schemas.microsoft.com/office/drawing/2014/main" id="{4B1EC040-725E-47AD-8990-FD91CEF38E20}"/>
            </a:ext>
          </a:extLst>
        </xdr:cNvPr>
        <xdr:cNvSpPr/>
      </xdr:nvSpPr>
      <xdr:spPr>
        <a:xfrm>
          <a:off x="12763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161925</xdr:rowOff>
    </xdr:from>
    <xdr:to>
      <xdr:col>71</xdr:col>
      <xdr:colOff>177800</xdr:colOff>
      <xdr:row>61</xdr:row>
      <xdr:rowOff>3810</xdr:rowOff>
    </xdr:to>
    <xdr:cxnSp macro="">
      <xdr:nvCxnSpPr>
        <xdr:cNvPr id="653" name="直線コネクタ 652">
          <a:extLst>
            <a:ext uri="{FF2B5EF4-FFF2-40B4-BE49-F238E27FC236}">
              <a16:creationId xmlns:a16="http://schemas.microsoft.com/office/drawing/2014/main" id="{60B2036B-5C70-40B6-A614-D4B12B8BBA78}"/>
            </a:ext>
          </a:extLst>
        </xdr:cNvPr>
        <xdr:cNvCxnSpPr/>
      </xdr:nvCxnSpPr>
      <xdr:spPr>
        <a:xfrm>
          <a:off x="12814300" y="10448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4" name="n_1aveValue【学校施設】&#10;有形固定資産減価償却率">
          <a:extLst>
            <a:ext uri="{FF2B5EF4-FFF2-40B4-BE49-F238E27FC236}">
              <a16:creationId xmlns:a16="http://schemas.microsoft.com/office/drawing/2014/main" id="{5A8D5EB9-F8B1-45A9-807C-47EDA01FE0BE}"/>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55" name="n_2aveValue【学校施設】&#10;有形固定資産減価償却率">
          <a:extLst>
            <a:ext uri="{FF2B5EF4-FFF2-40B4-BE49-F238E27FC236}">
              <a16:creationId xmlns:a16="http://schemas.microsoft.com/office/drawing/2014/main" id="{7D2402CC-9850-4A27-9BF2-182F46754A39}"/>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656" name="n_3aveValue【学校施設】&#10;有形固定資産減価償却率">
          <a:extLst>
            <a:ext uri="{FF2B5EF4-FFF2-40B4-BE49-F238E27FC236}">
              <a16:creationId xmlns:a16="http://schemas.microsoft.com/office/drawing/2014/main" id="{1C601C8A-38B8-4413-BD96-33155247E071}"/>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57" name="n_4aveValue【学校施設】&#10;有形固定資産減価償却率">
          <a:extLst>
            <a:ext uri="{FF2B5EF4-FFF2-40B4-BE49-F238E27FC236}">
              <a16:creationId xmlns:a16="http://schemas.microsoft.com/office/drawing/2014/main" id="{FF55411D-74EF-47E2-9E6C-8CE325FB91CD}"/>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658" name="n_1mainValue【学校施設】&#10;有形固定資産減価償却率">
          <a:extLst>
            <a:ext uri="{FF2B5EF4-FFF2-40B4-BE49-F238E27FC236}">
              <a16:creationId xmlns:a16="http://schemas.microsoft.com/office/drawing/2014/main" id="{C092803E-8235-401E-A774-D3AF68D06C73}"/>
            </a:ext>
          </a:extLst>
        </xdr:cNvPr>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659" name="n_2mainValue【学校施設】&#10;有形固定資産減価償却率">
          <a:extLst>
            <a:ext uri="{FF2B5EF4-FFF2-40B4-BE49-F238E27FC236}">
              <a16:creationId xmlns:a16="http://schemas.microsoft.com/office/drawing/2014/main" id="{E3538576-46D8-43A3-AAB5-F69BFF20A38A}"/>
            </a:ext>
          </a:extLst>
        </xdr:cNvPr>
        <xdr:cNvSpPr txBox="1"/>
      </xdr:nvSpPr>
      <xdr:spPr>
        <a:xfrm>
          <a:off x="14389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45737</xdr:rowOff>
    </xdr:from>
    <xdr:ext cx="405111" cy="259045"/>
    <xdr:sp macro="" textlink="">
      <xdr:nvSpPr>
        <xdr:cNvPr id="660" name="n_3mainValue【学校施設】&#10;有形固定資産減価償却率">
          <a:extLst>
            <a:ext uri="{FF2B5EF4-FFF2-40B4-BE49-F238E27FC236}">
              <a16:creationId xmlns:a16="http://schemas.microsoft.com/office/drawing/2014/main" id="{B320A0CF-09C3-49A5-9613-BA7D3B0526AC}"/>
            </a:ext>
          </a:extLst>
        </xdr:cNvPr>
        <xdr:cNvSpPr txBox="1"/>
      </xdr:nvSpPr>
      <xdr:spPr>
        <a:xfrm>
          <a:off x="13500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32402</xdr:rowOff>
    </xdr:from>
    <xdr:ext cx="405111" cy="259045"/>
    <xdr:sp macro="" textlink="">
      <xdr:nvSpPr>
        <xdr:cNvPr id="661" name="n_4mainValue【学校施設】&#10;有形固定資産減価償却率">
          <a:extLst>
            <a:ext uri="{FF2B5EF4-FFF2-40B4-BE49-F238E27FC236}">
              <a16:creationId xmlns:a16="http://schemas.microsoft.com/office/drawing/2014/main" id="{0383E2D4-57DB-4929-9BBA-A3997938B77A}"/>
            </a:ext>
          </a:extLst>
        </xdr:cNvPr>
        <xdr:cNvSpPr txBox="1"/>
      </xdr:nvSpPr>
      <xdr:spPr>
        <a:xfrm>
          <a:off x="12611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436ACA2C-7007-494E-977A-8960F6B8BD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B8E7A831-B4BC-4803-A1C1-920ED659E3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37B8CA3-8C8A-4E94-933C-46F15E1799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43CB2153-1482-48AC-9243-02EC522057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C9A3D026-6972-4842-A963-39944D6CBD2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62A21B9E-03B3-4C7D-867D-252952C306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AAE1DEF4-7289-4EA5-8E9D-7D2DFE480C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349BFF19-3634-4EB0-8DC0-EFA99E2333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E5315F3-3569-4306-9F00-ED73F09CD9A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D05D616D-CBD6-48F2-AB21-CF3AC30425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CEF6CC8A-5A50-4C2D-90E0-A0C1561CE6D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35CDA798-219C-4BB9-A5DE-37711992D1D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6E3E10D3-8928-4AEB-AAD8-69C63260232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840530F2-2CF2-402A-9C6E-92973564D1D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55D2E070-0E27-45AC-B777-5A4634B5DE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CA076DF1-9C1D-4EE6-A024-D8474A67A1D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34BACA3D-E094-4584-AB32-2667D4034A6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68107FDE-218C-489D-948D-F8C9C819B61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169EFD91-0EBC-4AC7-A69E-0AA726ED3E9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96CB500B-8908-4366-91A9-FD9D43BAFF3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3AB697B7-D7BD-4E84-82E1-CE2E53D5A8D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F3BEC041-FD72-405E-A89D-C6F5AF2D6B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F3F03A60-D752-4364-B0E4-74A57F4C31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CA386B13-CAE8-463E-8D54-A1128FBA3DD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a:extLst>
            <a:ext uri="{FF2B5EF4-FFF2-40B4-BE49-F238E27FC236}">
              <a16:creationId xmlns:a16="http://schemas.microsoft.com/office/drawing/2014/main" id="{C7139365-8BDD-440E-80CA-6F970BC1EA7E}"/>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a:extLst>
            <a:ext uri="{FF2B5EF4-FFF2-40B4-BE49-F238E27FC236}">
              <a16:creationId xmlns:a16="http://schemas.microsoft.com/office/drawing/2014/main" id="{6C129FEE-0A17-4325-B6DC-B36B0661B50D}"/>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a:extLst>
            <a:ext uri="{FF2B5EF4-FFF2-40B4-BE49-F238E27FC236}">
              <a16:creationId xmlns:a16="http://schemas.microsoft.com/office/drawing/2014/main" id="{0ED98D8A-E941-436E-AF1B-46922A27DB64}"/>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a:extLst>
            <a:ext uri="{FF2B5EF4-FFF2-40B4-BE49-F238E27FC236}">
              <a16:creationId xmlns:a16="http://schemas.microsoft.com/office/drawing/2014/main" id="{89F2C4BA-D748-4200-BF98-11AEB148DC48}"/>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a:extLst>
            <a:ext uri="{FF2B5EF4-FFF2-40B4-BE49-F238E27FC236}">
              <a16:creationId xmlns:a16="http://schemas.microsoft.com/office/drawing/2014/main" id="{391A5FBB-9EB3-4E00-80BD-26EDA29B7027}"/>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1" name="【学校施設】&#10;一人当たり面積平均値テキスト">
          <a:extLst>
            <a:ext uri="{FF2B5EF4-FFF2-40B4-BE49-F238E27FC236}">
              <a16:creationId xmlns:a16="http://schemas.microsoft.com/office/drawing/2014/main" id="{298D78BA-0E93-499F-9EC2-18EFBDE145E1}"/>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0D77A9CA-118F-467D-9BE8-7590A286E538}"/>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a:extLst>
            <a:ext uri="{FF2B5EF4-FFF2-40B4-BE49-F238E27FC236}">
              <a16:creationId xmlns:a16="http://schemas.microsoft.com/office/drawing/2014/main" id="{99C2932C-19ED-4C3B-BE4A-16379B578F4D}"/>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a:extLst>
            <a:ext uri="{FF2B5EF4-FFF2-40B4-BE49-F238E27FC236}">
              <a16:creationId xmlns:a16="http://schemas.microsoft.com/office/drawing/2014/main" id="{5B783065-3B81-42CB-99B6-8FFCACBF0F7A}"/>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a:extLst>
            <a:ext uri="{FF2B5EF4-FFF2-40B4-BE49-F238E27FC236}">
              <a16:creationId xmlns:a16="http://schemas.microsoft.com/office/drawing/2014/main" id="{4FCF3568-E1D2-4E31-A3DA-B9508996221F}"/>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a:extLst>
            <a:ext uri="{FF2B5EF4-FFF2-40B4-BE49-F238E27FC236}">
              <a16:creationId xmlns:a16="http://schemas.microsoft.com/office/drawing/2014/main" id="{E7FBE417-DF45-44B3-822E-A47B916C981D}"/>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878A3A0-4CBE-41A3-8FDB-0C0261DA31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5ABFB09-DB0A-49AC-A8A8-27185F6F48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E8C7CEF-383E-4760-9CC1-D31326D678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ADB5781-F815-408F-BFC7-3762E36B72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495BE20-1F22-4584-B4D3-2A38A5EE6E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157226</xdr:rowOff>
    </xdr:from>
    <xdr:to>
      <xdr:col>116</xdr:col>
      <xdr:colOff>114300</xdr:colOff>
      <xdr:row>63</xdr:row>
      <xdr:rowOff>87376</xdr:rowOff>
    </xdr:to>
    <xdr:sp macro="" textlink="">
      <xdr:nvSpPr>
        <xdr:cNvPr id="702" name="楕円 701">
          <a:extLst>
            <a:ext uri="{FF2B5EF4-FFF2-40B4-BE49-F238E27FC236}">
              <a16:creationId xmlns:a16="http://schemas.microsoft.com/office/drawing/2014/main" id="{C5CC2737-C3A8-420D-9AF1-C04AC771CEC1}"/>
            </a:ext>
          </a:extLst>
        </xdr:cNvPr>
        <xdr:cNvSpPr/>
      </xdr:nvSpPr>
      <xdr:spPr>
        <a:xfrm>
          <a:off x="221107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135653</xdr:rowOff>
    </xdr:from>
    <xdr:ext cx="469744" cy="259045"/>
    <xdr:sp macro="" textlink="">
      <xdr:nvSpPr>
        <xdr:cNvPr id="703" name="【学校施設】&#10;一人当たり面積該当値テキスト">
          <a:extLst>
            <a:ext uri="{FF2B5EF4-FFF2-40B4-BE49-F238E27FC236}">
              <a16:creationId xmlns:a16="http://schemas.microsoft.com/office/drawing/2014/main" id="{1E8D7CB0-AE9F-4B3F-9DA4-442713A29D27}"/>
            </a:ext>
          </a:extLst>
        </xdr:cNvPr>
        <xdr:cNvSpPr txBox="1"/>
      </xdr:nvSpPr>
      <xdr:spPr>
        <a:xfrm>
          <a:off x="22199600"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166751</xdr:rowOff>
    </xdr:from>
    <xdr:to>
      <xdr:col>112</xdr:col>
      <xdr:colOff>38100</xdr:colOff>
      <xdr:row>63</xdr:row>
      <xdr:rowOff>96901</xdr:rowOff>
    </xdr:to>
    <xdr:sp macro="" textlink="">
      <xdr:nvSpPr>
        <xdr:cNvPr id="704" name="楕円 703">
          <a:extLst>
            <a:ext uri="{FF2B5EF4-FFF2-40B4-BE49-F238E27FC236}">
              <a16:creationId xmlns:a16="http://schemas.microsoft.com/office/drawing/2014/main" id="{0D644C05-AE4F-4C72-A114-A5C3419A7DE9}"/>
            </a:ext>
          </a:extLst>
        </xdr:cNvPr>
        <xdr:cNvSpPr/>
      </xdr:nvSpPr>
      <xdr:spPr>
        <a:xfrm>
          <a:off x="212725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36576</xdr:rowOff>
    </xdr:from>
    <xdr:to>
      <xdr:col>116</xdr:col>
      <xdr:colOff>63500</xdr:colOff>
      <xdr:row>63</xdr:row>
      <xdr:rowOff>46101</xdr:rowOff>
    </xdr:to>
    <xdr:cxnSp macro="">
      <xdr:nvCxnSpPr>
        <xdr:cNvPr id="705" name="直線コネクタ 704">
          <a:extLst>
            <a:ext uri="{FF2B5EF4-FFF2-40B4-BE49-F238E27FC236}">
              <a16:creationId xmlns:a16="http://schemas.microsoft.com/office/drawing/2014/main" id="{147E4240-F64A-4E15-995D-AEC630A24CCE}"/>
            </a:ext>
          </a:extLst>
        </xdr:cNvPr>
        <xdr:cNvCxnSpPr/>
      </xdr:nvCxnSpPr>
      <xdr:spPr>
        <a:xfrm flipV="1">
          <a:off x="21323300" y="1083792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xdr:rowOff>
    </xdr:from>
    <xdr:to>
      <xdr:col>107</xdr:col>
      <xdr:colOff>101600</xdr:colOff>
      <xdr:row>63</xdr:row>
      <xdr:rowOff>102997</xdr:rowOff>
    </xdr:to>
    <xdr:sp macro="" textlink="">
      <xdr:nvSpPr>
        <xdr:cNvPr id="706" name="楕円 705">
          <a:extLst>
            <a:ext uri="{FF2B5EF4-FFF2-40B4-BE49-F238E27FC236}">
              <a16:creationId xmlns:a16="http://schemas.microsoft.com/office/drawing/2014/main" id="{F47A3628-ED10-4657-B2A4-51C4E037626A}"/>
            </a:ext>
          </a:extLst>
        </xdr:cNvPr>
        <xdr:cNvSpPr/>
      </xdr:nvSpPr>
      <xdr:spPr>
        <a:xfrm>
          <a:off x="20383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46101</xdr:rowOff>
    </xdr:from>
    <xdr:to>
      <xdr:col>111</xdr:col>
      <xdr:colOff>177800</xdr:colOff>
      <xdr:row>63</xdr:row>
      <xdr:rowOff>52197</xdr:rowOff>
    </xdr:to>
    <xdr:cxnSp macro="">
      <xdr:nvCxnSpPr>
        <xdr:cNvPr id="707" name="直線コネクタ 706">
          <a:extLst>
            <a:ext uri="{FF2B5EF4-FFF2-40B4-BE49-F238E27FC236}">
              <a16:creationId xmlns:a16="http://schemas.microsoft.com/office/drawing/2014/main" id="{116D1F11-6A0F-4769-AD47-460B26CD9F93}"/>
            </a:ext>
          </a:extLst>
        </xdr:cNvPr>
        <xdr:cNvCxnSpPr/>
      </xdr:nvCxnSpPr>
      <xdr:spPr>
        <a:xfrm flipV="1">
          <a:off x="20434300" y="1084745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xdr:rowOff>
    </xdr:from>
    <xdr:to>
      <xdr:col>102</xdr:col>
      <xdr:colOff>165100</xdr:colOff>
      <xdr:row>63</xdr:row>
      <xdr:rowOff>114046</xdr:rowOff>
    </xdr:to>
    <xdr:sp macro="" textlink="">
      <xdr:nvSpPr>
        <xdr:cNvPr id="708" name="楕円 707">
          <a:extLst>
            <a:ext uri="{FF2B5EF4-FFF2-40B4-BE49-F238E27FC236}">
              <a16:creationId xmlns:a16="http://schemas.microsoft.com/office/drawing/2014/main" id="{37F6CBFE-535F-44A4-8021-BCDC9E0DDC74}"/>
            </a:ext>
          </a:extLst>
        </xdr:cNvPr>
        <xdr:cNvSpPr/>
      </xdr:nvSpPr>
      <xdr:spPr>
        <a:xfrm>
          <a:off x="19494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52197</xdr:rowOff>
    </xdr:from>
    <xdr:to>
      <xdr:col>107</xdr:col>
      <xdr:colOff>50800</xdr:colOff>
      <xdr:row>63</xdr:row>
      <xdr:rowOff>63246</xdr:rowOff>
    </xdr:to>
    <xdr:cxnSp macro="">
      <xdr:nvCxnSpPr>
        <xdr:cNvPr id="709" name="直線コネクタ 708">
          <a:extLst>
            <a:ext uri="{FF2B5EF4-FFF2-40B4-BE49-F238E27FC236}">
              <a16:creationId xmlns:a16="http://schemas.microsoft.com/office/drawing/2014/main" id="{74193C96-9CF9-41AB-88A0-18259816F3B1}"/>
            </a:ext>
          </a:extLst>
        </xdr:cNvPr>
        <xdr:cNvCxnSpPr/>
      </xdr:nvCxnSpPr>
      <xdr:spPr>
        <a:xfrm flipV="1">
          <a:off x="19545300" y="108535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22733</xdr:rowOff>
    </xdr:from>
    <xdr:to>
      <xdr:col>98</xdr:col>
      <xdr:colOff>38100</xdr:colOff>
      <xdr:row>63</xdr:row>
      <xdr:rowOff>124333</xdr:rowOff>
    </xdr:to>
    <xdr:sp macro="" textlink="">
      <xdr:nvSpPr>
        <xdr:cNvPr id="710" name="楕円 709">
          <a:extLst>
            <a:ext uri="{FF2B5EF4-FFF2-40B4-BE49-F238E27FC236}">
              <a16:creationId xmlns:a16="http://schemas.microsoft.com/office/drawing/2014/main" id="{02E57D80-A2EF-4C36-8FD2-29C24BC6261D}"/>
            </a:ext>
          </a:extLst>
        </xdr:cNvPr>
        <xdr:cNvSpPr/>
      </xdr:nvSpPr>
      <xdr:spPr>
        <a:xfrm>
          <a:off x="18605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63246</xdr:rowOff>
    </xdr:from>
    <xdr:to>
      <xdr:col>102</xdr:col>
      <xdr:colOff>114300</xdr:colOff>
      <xdr:row>63</xdr:row>
      <xdr:rowOff>73533</xdr:rowOff>
    </xdr:to>
    <xdr:cxnSp macro="">
      <xdr:nvCxnSpPr>
        <xdr:cNvPr id="711" name="直線コネクタ 710">
          <a:extLst>
            <a:ext uri="{FF2B5EF4-FFF2-40B4-BE49-F238E27FC236}">
              <a16:creationId xmlns:a16="http://schemas.microsoft.com/office/drawing/2014/main" id="{090694B0-9B8D-4AD0-BB08-FC4E4D246902}"/>
            </a:ext>
          </a:extLst>
        </xdr:cNvPr>
        <xdr:cNvCxnSpPr/>
      </xdr:nvCxnSpPr>
      <xdr:spPr>
        <a:xfrm flipV="1">
          <a:off x="18656300" y="108645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712" name="n_1aveValue【学校施設】&#10;一人当たり面積">
          <a:extLst>
            <a:ext uri="{FF2B5EF4-FFF2-40B4-BE49-F238E27FC236}">
              <a16:creationId xmlns:a16="http://schemas.microsoft.com/office/drawing/2014/main" id="{AA63CD6F-07BA-44EC-8A2C-D8FE090BA0AC}"/>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713" name="n_2aveValue【学校施設】&#10;一人当たり面積">
          <a:extLst>
            <a:ext uri="{FF2B5EF4-FFF2-40B4-BE49-F238E27FC236}">
              <a16:creationId xmlns:a16="http://schemas.microsoft.com/office/drawing/2014/main" id="{89D69D8B-270F-4DFC-BB10-09BE1B1089AD}"/>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714" name="n_3aveValue【学校施設】&#10;一人当たり面積">
          <a:extLst>
            <a:ext uri="{FF2B5EF4-FFF2-40B4-BE49-F238E27FC236}">
              <a16:creationId xmlns:a16="http://schemas.microsoft.com/office/drawing/2014/main" id="{16204ABF-4732-4855-AD10-5ED7A1DF787E}"/>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715" name="n_4aveValue【学校施設】&#10;一人当たり面積">
          <a:extLst>
            <a:ext uri="{FF2B5EF4-FFF2-40B4-BE49-F238E27FC236}">
              <a16:creationId xmlns:a16="http://schemas.microsoft.com/office/drawing/2014/main" id="{97433560-5338-4F86-82E8-BAAC74C5BE21}"/>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88028</xdr:rowOff>
    </xdr:from>
    <xdr:ext cx="469744" cy="259045"/>
    <xdr:sp macro="" textlink="">
      <xdr:nvSpPr>
        <xdr:cNvPr id="716" name="n_1mainValue【学校施設】&#10;一人当たり面積">
          <a:extLst>
            <a:ext uri="{FF2B5EF4-FFF2-40B4-BE49-F238E27FC236}">
              <a16:creationId xmlns:a16="http://schemas.microsoft.com/office/drawing/2014/main" id="{1E7AFB54-4F91-4CC0-B14A-42F48567B394}"/>
            </a:ext>
          </a:extLst>
        </xdr:cNvPr>
        <xdr:cNvSpPr txBox="1"/>
      </xdr:nvSpPr>
      <xdr:spPr>
        <a:xfrm>
          <a:off x="21075727"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94124</xdr:rowOff>
    </xdr:from>
    <xdr:ext cx="469744" cy="259045"/>
    <xdr:sp macro="" textlink="">
      <xdr:nvSpPr>
        <xdr:cNvPr id="717" name="n_2mainValue【学校施設】&#10;一人当たり面積">
          <a:extLst>
            <a:ext uri="{FF2B5EF4-FFF2-40B4-BE49-F238E27FC236}">
              <a16:creationId xmlns:a16="http://schemas.microsoft.com/office/drawing/2014/main" id="{FB22C922-793B-4A64-9A6F-1586D6D4FA1B}"/>
            </a:ext>
          </a:extLst>
        </xdr:cNvPr>
        <xdr:cNvSpPr txBox="1"/>
      </xdr:nvSpPr>
      <xdr:spPr>
        <a:xfrm>
          <a:off x="20199427" y="108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105173</xdr:rowOff>
    </xdr:from>
    <xdr:ext cx="469744" cy="259045"/>
    <xdr:sp macro="" textlink="">
      <xdr:nvSpPr>
        <xdr:cNvPr id="718" name="n_3mainValue【学校施設】&#10;一人当たり面積">
          <a:extLst>
            <a:ext uri="{FF2B5EF4-FFF2-40B4-BE49-F238E27FC236}">
              <a16:creationId xmlns:a16="http://schemas.microsoft.com/office/drawing/2014/main" id="{126E611F-5066-4212-B63C-FE9BA3DB15F5}"/>
            </a:ext>
          </a:extLst>
        </xdr:cNvPr>
        <xdr:cNvSpPr txBox="1"/>
      </xdr:nvSpPr>
      <xdr:spPr>
        <a:xfrm>
          <a:off x="193104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115460</xdr:rowOff>
    </xdr:from>
    <xdr:ext cx="469744" cy="259045"/>
    <xdr:sp macro="" textlink="">
      <xdr:nvSpPr>
        <xdr:cNvPr id="719" name="n_4mainValue【学校施設】&#10;一人当たり面積">
          <a:extLst>
            <a:ext uri="{FF2B5EF4-FFF2-40B4-BE49-F238E27FC236}">
              <a16:creationId xmlns:a16="http://schemas.microsoft.com/office/drawing/2014/main" id="{96E20A41-9250-40E6-BDF8-6FFCB5F9C8BA}"/>
            </a:ext>
          </a:extLst>
        </xdr:cNvPr>
        <xdr:cNvSpPr txBox="1"/>
      </xdr:nvSpPr>
      <xdr:spPr>
        <a:xfrm>
          <a:off x="18421427" y="1091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607B1CE6-CFDE-490E-80FF-E179D221C6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1F134761-AB2B-4D2E-85DB-E3D71BF578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2530ECD5-6E28-4725-8316-9C188C7066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1F67490D-3A13-44CA-8AA1-B94A03E5CDE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68D89FA7-829E-4AA6-B414-DD6362B637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5A5123F0-F6CE-4E16-A990-6CAE0F06EF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CC97E2BD-D377-4D9B-8630-AF57FF2222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403EEDA8-54A0-42A1-AE30-618B740967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A0440951-134F-49B5-870E-A76538B5D2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254DA8F6-00B3-46ED-8C95-52A2F01DCF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4259794B-6A52-4690-8C4D-1D9C5898B88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10BE619B-CF64-4F69-A5AE-9E0D2CEEDC7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2956A17E-AE10-4B38-8913-3BEBA1ACCBC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5BB73B3B-7358-4F66-9164-455CB1F597C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CE041E84-C881-4E83-BC4D-BFF649E9B09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2721A918-F525-4847-B3C5-4434928D362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E6860E43-F8E8-4DAB-9BE2-24415704493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6126D6FA-9A7C-4988-A32B-FA0C667D656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FD0CCCBC-7F9D-48BD-90CC-38928416AA9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5D8851D1-0352-4AC7-AE10-83F2C7AEA8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id="{836DC377-994B-435C-BDCB-B9B96D5552F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88E84D88-98BB-41D2-AA29-3DB327533F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568AB05E-78DB-41CA-BF06-E2C51EA2251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id="{D00832C1-4431-44D9-8142-577694C2551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児童館】&#10;有形固定資産減価償却率最小値テキスト">
          <a:extLst>
            <a:ext uri="{FF2B5EF4-FFF2-40B4-BE49-F238E27FC236}">
              <a16:creationId xmlns:a16="http://schemas.microsoft.com/office/drawing/2014/main" id="{81C649F6-CF68-4DB2-BC3E-98CDBC93041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D831E334-97F8-4B67-9489-E1CF39838B0F}"/>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児童館】&#10;有形固定資産減価償却率最大値テキスト">
          <a:extLst>
            <a:ext uri="{FF2B5EF4-FFF2-40B4-BE49-F238E27FC236}">
              <a16:creationId xmlns:a16="http://schemas.microsoft.com/office/drawing/2014/main" id="{E79EC891-5032-43DB-9D99-58196D72F87A}"/>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474A83E8-61A4-4DCC-A12E-B46BBAF4B23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748" name="【児童館】&#10;有形固定資産減価償却率平均値テキスト">
          <a:extLst>
            <a:ext uri="{FF2B5EF4-FFF2-40B4-BE49-F238E27FC236}">
              <a16:creationId xmlns:a16="http://schemas.microsoft.com/office/drawing/2014/main" id="{4B898BFC-FD84-4B67-B959-53396811E96E}"/>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49" name="フローチャート: 判断 748">
          <a:extLst>
            <a:ext uri="{FF2B5EF4-FFF2-40B4-BE49-F238E27FC236}">
              <a16:creationId xmlns:a16="http://schemas.microsoft.com/office/drawing/2014/main" id="{573564E7-40E4-4F1E-B9AF-C90AAF229193}"/>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50" name="フローチャート: 判断 749">
          <a:extLst>
            <a:ext uri="{FF2B5EF4-FFF2-40B4-BE49-F238E27FC236}">
              <a16:creationId xmlns:a16="http://schemas.microsoft.com/office/drawing/2014/main" id="{D3D02654-F534-46E6-97BA-3A4FF8FCA16E}"/>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751" name="フローチャート: 判断 750">
          <a:extLst>
            <a:ext uri="{FF2B5EF4-FFF2-40B4-BE49-F238E27FC236}">
              <a16:creationId xmlns:a16="http://schemas.microsoft.com/office/drawing/2014/main" id="{706D6936-C6C4-4E15-AD9F-2AE063E7E539}"/>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52" name="フローチャート: 判断 751">
          <a:extLst>
            <a:ext uri="{FF2B5EF4-FFF2-40B4-BE49-F238E27FC236}">
              <a16:creationId xmlns:a16="http://schemas.microsoft.com/office/drawing/2014/main" id="{3AD97F3A-DE01-4C4F-83BB-F9193E06FD2D}"/>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3" name="フローチャート: 判断 752">
          <a:extLst>
            <a:ext uri="{FF2B5EF4-FFF2-40B4-BE49-F238E27FC236}">
              <a16:creationId xmlns:a16="http://schemas.microsoft.com/office/drawing/2014/main" id="{4530F10C-DE68-4179-B2C7-63CC515626D1}"/>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90A0E76-0A94-43B6-B7E7-4494EB5FA66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D4E821C3-0352-452B-ABAD-C309BE7216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44753510-43A0-46F7-BFAF-9F9CBC9D75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7E3ACA4E-124B-46AD-822D-E7DE98C285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5ECBD8B-7374-4B2E-A871-15A7C0A83A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116839</xdr:rowOff>
    </xdr:from>
    <xdr:to>
      <xdr:col>85</xdr:col>
      <xdr:colOff>177800</xdr:colOff>
      <xdr:row>83</xdr:row>
      <xdr:rowOff>46989</xdr:rowOff>
    </xdr:to>
    <xdr:sp macro="" textlink="">
      <xdr:nvSpPr>
        <xdr:cNvPr id="759" name="楕円 758">
          <a:extLst>
            <a:ext uri="{FF2B5EF4-FFF2-40B4-BE49-F238E27FC236}">
              <a16:creationId xmlns:a16="http://schemas.microsoft.com/office/drawing/2014/main" id="{F1C30417-159E-416C-9AA8-0E29FE244524}"/>
            </a:ext>
          </a:extLst>
        </xdr:cNvPr>
        <xdr:cNvSpPr/>
      </xdr:nvSpPr>
      <xdr:spPr>
        <a:xfrm>
          <a:off x="16268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95266</xdr:rowOff>
    </xdr:from>
    <xdr:ext cx="405111" cy="259045"/>
    <xdr:sp macro="" textlink="">
      <xdr:nvSpPr>
        <xdr:cNvPr id="760" name="【児童館】&#10;有形固定資産減価償却率該当値テキスト">
          <a:extLst>
            <a:ext uri="{FF2B5EF4-FFF2-40B4-BE49-F238E27FC236}">
              <a16:creationId xmlns:a16="http://schemas.microsoft.com/office/drawing/2014/main" id="{9886C183-C72B-4A93-880B-C0388016C259}"/>
            </a:ext>
          </a:extLst>
        </xdr:cNvPr>
        <xdr:cNvSpPr txBox="1"/>
      </xdr:nvSpPr>
      <xdr:spPr>
        <a:xfrm>
          <a:off x="16357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80011</xdr:rowOff>
    </xdr:from>
    <xdr:to>
      <xdr:col>81</xdr:col>
      <xdr:colOff>101600</xdr:colOff>
      <xdr:row>83</xdr:row>
      <xdr:rowOff>10161</xdr:rowOff>
    </xdr:to>
    <xdr:sp macro="" textlink="">
      <xdr:nvSpPr>
        <xdr:cNvPr id="761" name="楕円 760">
          <a:extLst>
            <a:ext uri="{FF2B5EF4-FFF2-40B4-BE49-F238E27FC236}">
              <a16:creationId xmlns:a16="http://schemas.microsoft.com/office/drawing/2014/main" id="{51B1FC40-086A-49F3-BF5D-0B5F804670AC}"/>
            </a:ext>
          </a:extLst>
        </xdr:cNvPr>
        <xdr:cNvSpPr/>
      </xdr:nvSpPr>
      <xdr:spPr>
        <a:xfrm>
          <a:off x="15430500" y="141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130811</xdr:rowOff>
    </xdr:from>
    <xdr:to>
      <xdr:col>85</xdr:col>
      <xdr:colOff>127000</xdr:colOff>
      <xdr:row>82</xdr:row>
      <xdr:rowOff>167639</xdr:rowOff>
    </xdr:to>
    <xdr:cxnSp macro="">
      <xdr:nvCxnSpPr>
        <xdr:cNvPr id="762" name="直線コネクタ 761">
          <a:extLst>
            <a:ext uri="{FF2B5EF4-FFF2-40B4-BE49-F238E27FC236}">
              <a16:creationId xmlns:a16="http://schemas.microsoft.com/office/drawing/2014/main" id="{0A121817-13F8-42EB-B583-0E3E4AE7B8EE}"/>
            </a:ext>
          </a:extLst>
        </xdr:cNvPr>
        <xdr:cNvCxnSpPr/>
      </xdr:nvCxnSpPr>
      <xdr:spPr>
        <a:xfrm>
          <a:off x="15481300" y="14189711"/>
          <a:ext cx="8382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43180</xdr:rowOff>
    </xdr:from>
    <xdr:to>
      <xdr:col>76</xdr:col>
      <xdr:colOff>165100</xdr:colOff>
      <xdr:row>82</xdr:row>
      <xdr:rowOff>144780</xdr:rowOff>
    </xdr:to>
    <xdr:sp macro="" textlink="">
      <xdr:nvSpPr>
        <xdr:cNvPr id="763" name="楕円 762">
          <a:extLst>
            <a:ext uri="{FF2B5EF4-FFF2-40B4-BE49-F238E27FC236}">
              <a16:creationId xmlns:a16="http://schemas.microsoft.com/office/drawing/2014/main" id="{0A97F58D-AF77-4109-B814-BFE9F094BB4B}"/>
            </a:ext>
          </a:extLst>
        </xdr:cNvPr>
        <xdr:cNvSpPr/>
      </xdr:nvSpPr>
      <xdr:spPr>
        <a:xfrm>
          <a:off x="145415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93980</xdr:rowOff>
    </xdr:from>
    <xdr:to>
      <xdr:col>81</xdr:col>
      <xdr:colOff>50800</xdr:colOff>
      <xdr:row>82</xdr:row>
      <xdr:rowOff>130811</xdr:rowOff>
    </xdr:to>
    <xdr:cxnSp macro="">
      <xdr:nvCxnSpPr>
        <xdr:cNvPr id="764" name="直線コネクタ 763">
          <a:extLst>
            <a:ext uri="{FF2B5EF4-FFF2-40B4-BE49-F238E27FC236}">
              <a16:creationId xmlns:a16="http://schemas.microsoft.com/office/drawing/2014/main" id="{D1875314-06C5-4D76-B08D-FBF1F8C30BC1}"/>
            </a:ext>
          </a:extLst>
        </xdr:cNvPr>
        <xdr:cNvCxnSpPr/>
      </xdr:nvCxnSpPr>
      <xdr:spPr>
        <a:xfrm>
          <a:off x="14592300" y="14152880"/>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3811</xdr:rowOff>
    </xdr:from>
    <xdr:to>
      <xdr:col>72</xdr:col>
      <xdr:colOff>38100</xdr:colOff>
      <xdr:row>82</xdr:row>
      <xdr:rowOff>105411</xdr:rowOff>
    </xdr:to>
    <xdr:sp macro="" textlink="">
      <xdr:nvSpPr>
        <xdr:cNvPr id="765" name="楕円 764">
          <a:extLst>
            <a:ext uri="{FF2B5EF4-FFF2-40B4-BE49-F238E27FC236}">
              <a16:creationId xmlns:a16="http://schemas.microsoft.com/office/drawing/2014/main" id="{07FB3E73-1B51-4064-9757-86564B51B15B}"/>
            </a:ext>
          </a:extLst>
        </xdr:cNvPr>
        <xdr:cNvSpPr/>
      </xdr:nvSpPr>
      <xdr:spPr>
        <a:xfrm>
          <a:off x="13652500" y="140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54611</xdr:rowOff>
    </xdr:from>
    <xdr:to>
      <xdr:col>76</xdr:col>
      <xdr:colOff>114300</xdr:colOff>
      <xdr:row>82</xdr:row>
      <xdr:rowOff>93980</xdr:rowOff>
    </xdr:to>
    <xdr:cxnSp macro="">
      <xdr:nvCxnSpPr>
        <xdr:cNvPr id="766" name="直線コネクタ 765">
          <a:extLst>
            <a:ext uri="{FF2B5EF4-FFF2-40B4-BE49-F238E27FC236}">
              <a16:creationId xmlns:a16="http://schemas.microsoft.com/office/drawing/2014/main" id="{D5B0E0F5-EBF6-4180-B99C-6F48F06BF0FD}"/>
            </a:ext>
          </a:extLst>
        </xdr:cNvPr>
        <xdr:cNvCxnSpPr/>
      </xdr:nvCxnSpPr>
      <xdr:spPr>
        <a:xfrm>
          <a:off x="13703300" y="1411351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767" name="楕円 766">
          <a:extLst>
            <a:ext uri="{FF2B5EF4-FFF2-40B4-BE49-F238E27FC236}">
              <a16:creationId xmlns:a16="http://schemas.microsoft.com/office/drawing/2014/main" id="{EE287F21-DA52-472A-B341-47B33E20091E}"/>
            </a:ext>
          </a:extLst>
        </xdr:cNvPr>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54611</xdr:rowOff>
    </xdr:to>
    <xdr:cxnSp macro="">
      <xdr:nvCxnSpPr>
        <xdr:cNvPr id="768" name="直線コネクタ 767">
          <a:extLst>
            <a:ext uri="{FF2B5EF4-FFF2-40B4-BE49-F238E27FC236}">
              <a16:creationId xmlns:a16="http://schemas.microsoft.com/office/drawing/2014/main" id="{4E323CC3-B896-4250-B34E-E438721C5DFC}"/>
            </a:ext>
          </a:extLst>
        </xdr:cNvPr>
        <xdr:cNvCxnSpPr/>
      </xdr:nvCxnSpPr>
      <xdr:spPr>
        <a:xfrm>
          <a:off x="12814300" y="140741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769" name="n_1aveValue【児童館】&#10;有形固定資産減価償却率">
          <a:extLst>
            <a:ext uri="{FF2B5EF4-FFF2-40B4-BE49-F238E27FC236}">
              <a16:creationId xmlns:a16="http://schemas.microsoft.com/office/drawing/2014/main" id="{9EF24D87-1B82-4B51-A59C-C8DC1588F6D8}"/>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770" name="n_2aveValue【児童館】&#10;有形固定資産減価償却率">
          <a:extLst>
            <a:ext uri="{FF2B5EF4-FFF2-40B4-BE49-F238E27FC236}">
              <a16:creationId xmlns:a16="http://schemas.microsoft.com/office/drawing/2014/main" id="{F85282ED-BFD9-4F53-A129-E540A4C5E878}"/>
            </a:ext>
          </a:extLst>
        </xdr:cNvPr>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771" name="n_3aveValue【児童館】&#10;有形固定資産減価償却率">
          <a:extLst>
            <a:ext uri="{FF2B5EF4-FFF2-40B4-BE49-F238E27FC236}">
              <a16:creationId xmlns:a16="http://schemas.microsoft.com/office/drawing/2014/main" id="{B7FE5C5E-4515-450E-971A-9F634687D490}"/>
            </a:ext>
          </a:extLst>
        </xdr:cNvPr>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2" name="n_4aveValue【児童館】&#10;有形固定資産減価償却率">
          <a:extLst>
            <a:ext uri="{FF2B5EF4-FFF2-40B4-BE49-F238E27FC236}">
              <a16:creationId xmlns:a16="http://schemas.microsoft.com/office/drawing/2014/main" id="{F7392705-D558-425E-997B-14C4939F2387}"/>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1288</xdr:rowOff>
    </xdr:from>
    <xdr:ext cx="405111" cy="259045"/>
    <xdr:sp macro="" textlink="">
      <xdr:nvSpPr>
        <xdr:cNvPr id="773" name="n_1mainValue【児童館】&#10;有形固定資産減価償却率">
          <a:extLst>
            <a:ext uri="{FF2B5EF4-FFF2-40B4-BE49-F238E27FC236}">
              <a16:creationId xmlns:a16="http://schemas.microsoft.com/office/drawing/2014/main" id="{AA51FE01-F391-4373-BCDB-F1B1E439E6EA}"/>
            </a:ext>
          </a:extLst>
        </xdr:cNvPr>
        <xdr:cNvSpPr txBox="1"/>
      </xdr:nvSpPr>
      <xdr:spPr>
        <a:xfrm>
          <a:off x="15266044" y="1423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135907</xdr:rowOff>
    </xdr:from>
    <xdr:ext cx="405111" cy="259045"/>
    <xdr:sp macro="" textlink="">
      <xdr:nvSpPr>
        <xdr:cNvPr id="774" name="n_2mainValue【児童館】&#10;有形固定資産減価償却率">
          <a:extLst>
            <a:ext uri="{FF2B5EF4-FFF2-40B4-BE49-F238E27FC236}">
              <a16:creationId xmlns:a16="http://schemas.microsoft.com/office/drawing/2014/main" id="{CF1A7168-0864-4F39-A6EF-BB5FF1A21BD8}"/>
            </a:ext>
          </a:extLst>
        </xdr:cNvPr>
        <xdr:cNvSpPr txBox="1"/>
      </xdr:nvSpPr>
      <xdr:spPr>
        <a:xfrm>
          <a:off x="14389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775" name="n_3mainValue【児童館】&#10;有形固定資産減価償却率">
          <a:extLst>
            <a:ext uri="{FF2B5EF4-FFF2-40B4-BE49-F238E27FC236}">
              <a16:creationId xmlns:a16="http://schemas.microsoft.com/office/drawing/2014/main" id="{14061671-3233-430B-A286-902A1F7DCC9C}"/>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57166</xdr:rowOff>
    </xdr:from>
    <xdr:ext cx="405111" cy="259045"/>
    <xdr:sp macro="" textlink="">
      <xdr:nvSpPr>
        <xdr:cNvPr id="776" name="n_4mainValue【児童館】&#10;有形固定資産減価償却率">
          <a:extLst>
            <a:ext uri="{FF2B5EF4-FFF2-40B4-BE49-F238E27FC236}">
              <a16:creationId xmlns:a16="http://schemas.microsoft.com/office/drawing/2014/main" id="{CE721FD4-1241-4231-8CB5-D0058FB57796}"/>
            </a:ext>
          </a:extLst>
        </xdr:cNvPr>
        <xdr:cNvSpPr txBox="1"/>
      </xdr:nvSpPr>
      <xdr:spPr>
        <a:xfrm>
          <a:off x="12611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31376552-118D-44E5-94A3-829BE850DD4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5CBB214C-73B3-45DD-B730-CD48A7DB66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9D48B48D-EBE2-4733-A948-9E7EC92C0C0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596C2C18-5AAA-4DA5-9544-616541C97B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D04FF7A1-77EC-463A-A19C-7B5B03A91B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AE16207-5079-480F-B4A3-7EA91437DC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427F995D-E245-4239-9374-0850DE428F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2F5040F5-E434-4505-8AC9-1AF538F949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759138E5-FC46-4811-87EF-96F1E155E5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7E2C55CA-E569-40F1-9ED1-538CD90C9F1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D0085EAB-3D03-425B-86CB-1396E00A145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C23BF83C-1419-428D-AF12-C213C97C249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12CFF3DB-6ACE-4BD4-A2C5-03EED85FD62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5C60352F-481B-4216-B111-7B44EC4DF60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EC78305B-255C-46FA-9B1F-C9CF4C34466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602C7F48-5FCF-492E-9B60-D57A398C309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BF5C69DE-B61A-405B-9843-20ECD80120B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46399EE9-D2E0-4E05-865D-0D83BF36593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F052067F-5600-4E60-B887-EFB023D9715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F39E03EB-F10E-4986-A388-4117B4B5888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AA652CED-FD8D-4A77-9941-B71ACA75060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97C76B65-22A9-4661-B9B4-C7ED16F549C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FEC1987F-B2C4-49B8-B0A3-6329EBBD8D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E27F005E-76A1-4CE9-8AAE-7C230B1D87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6FA3FA23-9168-48FF-92EC-8A3D5DE0D41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802" name="直線コネクタ 801">
          <a:extLst>
            <a:ext uri="{FF2B5EF4-FFF2-40B4-BE49-F238E27FC236}">
              <a16:creationId xmlns:a16="http://schemas.microsoft.com/office/drawing/2014/main" id="{85DB0A06-2137-49C4-A0B8-D4CA2D4284E4}"/>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803" name="【児童館】&#10;一人当たり面積最小値テキスト">
          <a:extLst>
            <a:ext uri="{FF2B5EF4-FFF2-40B4-BE49-F238E27FC236}">
              <a16:creationId xmlns:a16="http://schemas.microsoft.com/office/drawing/2014/main" id="{68F58B43-C51B-47EB-AEAB-86B030C2E772}"/>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804" name="直線コネクタ 803">
          <a:extLst>
            <a:ext uri="{FF2B5EF4-FFF2-40B4-BE49-F238E27FC236}">
              <a16:creationId xmlns:a16="http://schemas.microsoft.com/office/drawing/2014/main" id="{25541342-3C1F-4C2C-97B1-5C9BD496E2FC}"/>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5" name="【児童館】&#10;一人当たり面積最大値テキスト">
          <a:extLst>
            <a:ext uri="{FF2B5EF4-FFF2-40B4-BE49-F238E27FC236}">
              <a16:creationId xmlns:a16="http://schemas.microsoft.com/office/drawing/2014/main" id="{8F3972CE-7417-4DAF-B01A-F721E7CE072E}"/>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6" name="直線コネクタ 805">
          <a:extLst>
            <a:ext uri="{FF2B5EF4-FFF2-40B4-BE49-F238E27FC236}">
              <a16:creationId xmlns:a16="http://schemas.microsoft.com/office/drawing/2014/main" id="{A28D4C88-59E8-465E-B8D3-712685234644}"/>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7" name="【児童館】&#10;一人当たり面積平均値テキスト">
          <a:extLst>
            <a:ext uri="{FF2B5EF4-FFF2-40B4-BE49-F238E27FC236}">
              <a16:creationId xmlns:a16="http://schemas.microsoft.com/office/drawing/2014/main" id="{8735025C-4AA0-473D-ABFA-47471CED67DB}"/>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08" name="フローチャート: 判断 807">
          <a:extLst>
            <a:ext uri="{FF2B5EF4-FFF2-40B4-BE49-F238E27FC236}">
              <a16:creationId xmlns:a16="http://schemas.microsoft.com/office/drawing/2014/main" id="{5A4E475A-4682-49B0-A7A2-853E08B89467}"/>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09" name="フローチャート: 判断 808">
          <a:extLst>
            <a:ext uri="{FF2B5EF4-FFF2-40B4-BE49-F238E27FC236}">
              <a16:creationId xmlns:a16="http://schemas.microsoft.com/office/drawing/2014/main" id="{BA95EB64-853B-4A35-84AC-054DF4065DFF}"/>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10" name="フローチャート: 判断 809">
          <a:extLst>
            <a:ext uri="{FF2B5EF4-FFF2-40B4-BE49-F238E27FC236}">
              <a16:creationId xmlns:a16="http://schemas.microsoft.com/office/drawing/2014/main" id="{13634A11-564B-410C-84A3-69A108F53C9C}"/>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811" name="フローチャート: 判断 810">
          <a:extLst>
            <a:ext uri="{FF2B5EF4-FFF2-40B4-BE49-F238E27FC236}">
              <a16:creationId xmlns:a16="http://schemas.microsoft.com/office/drawing/2014/main" id="{B7DB531F-B8AE-4A7E-941C-BA1096A62535}"/>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812" name="フローチャート: 判断 811">
          <a:extLst>
            <a:ext uri="{FF2B5EF4-FFF2-40B4-BE49-F238E27FC236}">
              <a16:creationId xmlns:a16="http://schemas.microsoft.com/office/drawing/2014/main" id="{E83332EB-0ECB-4D1F-8C6B-CBA957F35501}"/>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5E15113-4EFE-48D9-B551-F0BE20399C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53A5BF52-3F9E-464B-A057-7633C5D11D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782122C-DD5E-4C6C-9517-521E1E678F0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5915AFF-EBE6-4C48-A490-BB6C565782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861D515-289F-40B8-A8A4-203EE277AF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79829</xdr:rowOff>
    </xdr:from>
    <xdr:to>
      <xdr:col>116</xdr:col>
      <xdr:colOff>114300</xdr:colOff>
      <xdr:row>85</xdr:row>
      <xdr:rowOff>9979</xdr:rowOff>
    </xdr:to>
    <xdr:sp macro="" textlink="">
      <xdr:nvSpPr>
        <xdr:cNvPr id="818" name="楕円 817">
          <a:extLst>
            <a:ext uri="{FF2B5EF4-FFF2-40B4-BE49-F238E27FC236}">
              <a16:creationId xmlns:a16="http://schemas.microsoft.com/office/drawing/2014/main" id="{ABA11117-ABD4-4F82-B00B-9EA3930A71C7}"/>
            </a:ext>
          </a:extLst>
        </xdr:cNvPr>
        <xdr:cNvSpPr/>
      </xdr:nvSpPr>
      <xdr:spPr>
        <a:xfrm>
          <a:off x="22110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58256</xdr:rowOff>
    </xdr:from>
    <xdr:ext cx="469744" cy="259045"/>
    <xdr:sp macro="" textlink="">
      <xdr:nvSpPr>
        <xdr:cNvPr id="819" name="【児童館】&#10;一人当たり面積該当値テキスト">
          <a:extLst>
            <a:ext uri="{FF2B5EF4-FFF2-40B4-BE49-F238E27FC236}">
              <a16:creationId xmlns:a16="http://schemas.microsoft.com/office/drawing/2014/main" id="{91FD5351-4B2E-4C08-9687-2FC3DDB95493}"/>
            </a:ext>
          </a:extLst>
        </xdr:cNvPr>
        <xdr:cNvSpPr txBox="1"/>
      </xdr:nvSpPr>
      <xdr:spPr>
        <a:xfrm>
          <a:off x="22199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90714</xdr:rowOff>
    </xdr:from>
    <xdr:to>
      <xdr:col>112</xdr:col>
      <xdr:colOff>38100</xdr:colOff>
      <xdr:row>85</xdr:row>
      <xdr:rowOff>20864</xdr:rowOff>
    </xdr:to>
    <xdr:sp macro="" textlink="">
      <xdr:nvSpPr>
        <xdr:cNvPr id="820" name="楕円 819">
          <a:extLst>
            <a:ext uri="{FF2B5EF4-FFF2-40B4-BE49-F238E27FC236}">
              <a16:creationId xmlns:a16="http://schemas.microsoft.com/office/drawing/2014/main" id="{E8CC995A-EA8C-4E5D-B529-E768192A92A6}"/>
            </a:ext>
          </a:extLst>
        </xdr:cNvPr>
        <xdr:cNvSpPr/>
      </xdr:nvSpPr>
      <xdr:spPr>
        <a:xfrm>
          <a:off x="21272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130629</xdr:rowOff>
    </xdr:from>
    <xdr:to>
      <xdr:col>116</xdr:col>
      <xdr:colOff>63500</xdr:colOff>
      <xdr:row>84</xdr:row>
      <xdr:rowOff>141514</xdr:rowOff>
    </xdr:to>
    <xdr:cxnSp macro="">
      <xdr:nvCxnSpPr>
        <xdr:cNvPr id="821" name="直線コネクタ 820">
          <a:extLst>
            <a:ext uri="{FF2B5EF4-FFF2-40B4-BE49-F238E27FC236}">
              <a16:creationId xmlns:a16="http://schemas.microsoft.com/office/drawing/2014/main" id="{0E768BDC-F3DE-4F7B-B3D6-347C38B81174}"/>
            </a:ext>
          </a:extLst>
        </xdr:cNvPr>
        <xdr:cNvCxnSpPr/>
      </xdr:nvCxnSpPr>
      <xdr:spPr>
        <a:xfrm flipV="1">
          <a:off x="21323300" y="145324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90714</xdr:rowOff>
    </xdr:from>
    <xdr:to>
      <xdr:col>107</xdr:col>
      <xdr:colOff>101600</xdr:colOff>
      <xdr:row>85</xdr:row>
      <xdr:rowOff>20864</xdr:rowOff>
    </xdr:to>
    <xdr:sp macro="" textlink="">
      <xdr:nvSpPr>
        <xdr:cNvPr id="822" name="楕円 821">
          <a:extLst>
            <a:ext uri="{FF2B5EF4-FFF2-40B4-BE49-F238E27FC236}">
              <a16:creationId xmlns:a16="http://schemas.microsoft.com/office/drawing/2014/main" id="{877F493B-C6B1-44DB-BDEB-414882DFF4F3}"/>
            </a:ext>
          </a:extLst>
        </xdr:cNvPr>
        <xdr:cNvSpPr/>
      </xdr:nvSpPr>
      <xdr:spPr>
        <a:xfrm>
          <a:off x="20383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141514</xdr:rowOff>
    </xdr:from>
    <xdr:to>
      <xdr:col>111</xdr:col>
      <xdr:colOff>177800</xdr:colOff>
      <xdr:row>84</xdr:row>
      <xdr:rowOff>141514</xdr:rowOff>
    </xdr:to>
    <xdr:cxnSp macro="">
      <xdr:nvCxnSpPr>
        <xdr:cNvPr id="823" name="直線コネクタ 822">
          <a:extLst>
            <a:ext uri="{FF2B5EF4-FFF2-40B4-BE49-F238E27FC236}">
              <a16:creationId xmlns:a16="http://schemas.microsoft.com/office/drawing/2014/main" id="{12DAD151-B14D-437B-BDBA-223F08BDE9E7}"/>
            </a:ext>
          </a:extLst>
        </xdr:cNvPr>
        <xdr:cNvCxnSpPr/>
      </xdr:nvCxnSpPr>
      <xdr:spPr>
        <a:xfrm>
          <a:off x="20434300" y="1454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4" name="楕円 823">
          <a:extLst>
            <a:ext uri="{FF2B5EF4-FFF2-40B4-BE49-F238E27FC236}">
              <a16:creationId xmlns:a16="http://schemas.microsoft.com/office/drawing/2014/main" id="{FC9EF691-641C-4F97-8CEC-DD42E21A30F8}"/>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141514</xdr:rowOff>
    </xdr:from>
    <xdr:to>
      <xdr:col>107</xdr:col>
      <xdr:colOff>50800</xdr:colOff>
      <xdr:row>84</xdr:row>
      <xdr:rowOff>152400</xdr:rowOff>
    </xdr:to>
    <xdr:cxnSp macro="">
      <xdr:nvCxnSpPr>
        <xdr:cNvPr id="825" name="直線コネクタ 824">
          <a:extLst>
            <a:ext uri="{FF2B5EF4-FFF2-40B4-BE49-F238E27FC236}">
              <a16:creationId xmlns:a16="http://schemas.microsoft.com/office/drawing/2014/main" id="{2775BB86-262B-470B-93F2-D3959EF87CFE}"/>
            </a:ext>
          </a:extLst>
        </xdr:cNvPr>
        <xdr:cNvCxnSpPr/>
      </xdr:nvCxnSpPr>
      <xdr:spPr>
        <a:xfrm flipV="1">
          <a:off x="19545300" y="1454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6" name="楕円 825">
          <a:extLst>
            <a:ext uri="{FF2B5EF4-FFF2-40B4-BE49-F238E27FC236}">
              <a16:creationId xmlns:a16="http://schemas.microsoft.com/office/drawing/2014/main" id="{1AB35C8E-C8A9-42DA-B321-33A825493A9D}"/>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7" name="直線コネクタ 826">
          <a:extLst>
            <a:ext uri="{FF2B5EF4-FFF2-40B4-BE49-F238E27FC236}">
              <a16:creationId xmlns:a16="http://schemas.microsoft.com/office/drawing/2014/main" id="{FD15397B-A41F-4940-8B8E-A60AB644DFF8}"/>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828" name="n_1aveValue【児童館】&#10;一人当たり面積">
          <a:extLst>
            <a:ext uri="{FF2B5EF4-FFF2-40B4-BE49-F238E27FC236}">
              <a16:creationId xmlns:a16="http://schemas.microsoft.com/office/drawing/2014/main" id="{F7D545E0-4687-4FFC-8AD0-3FAF51433BA7}"/>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29" name="n_2aveValue【児童館】&#10;一人当たり面積">
          <a:extLst>
            <a:ext uri="{FF2B5EF4-FFF2-40B4-BE49-F238E27FC236}">
              <a16:creationId xmlns:a16="http://schemas.microsoft.com/office/drawing/2014/main" id="{AC4715B4-DA3B-47CC-ACD5-BB3FF9E85DBA}"/>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830" name="n_3aveValue【児童館】&#10;一人当たり面積">
          <a:extLst>
            <a:ext uri="{FF2B5EF4-FFF2-40B4-BE49-F238E27FC236}">
              <a16:creationId xmlns:a16="http://schemas.microsoft.com/office/drawing/2014/main" id="{C7F26179-F743-4CAE-A518-0C0CF88E52EB}"/>
            </a:ext>
          </a:extLst>
        </xdr:cNvPr>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831" name="n_4aveValue【児童館】&#10;一人当たり面積">
          <a:extLst>
            <a:ext uri="{FF2B5EF4-FFF2-40B4-BE49-F238E27FC236}">
              <a16:creationId xmlns:a16="http://schemas.microsoft.com/office/drawing/2014/main" id="{703EFA8B-B896-49A1-87BA-7F581C17111D}"/>
            </a:ext>
          </a:extLst>
        </xdr:cNvPr>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11991</xdr:rowOff>
    </xdr:from>
    <xdr:ext cx="469744" cy="259045"/>
    <xdr:sp macro="" textlink="">
      <xdr:nvSpPr>
        <xdr:cNvPr id="832" name="n_1mainValue【児童館】&#10;一人当たり面積">
          <a:extLst>
            <a:ext uri="{FF2B5EF4-FFF2-40B4-BE49-F238E27FC236}">
              <a16:creationId xmlns:a16="http://schemas.microsoft.com/office/drawing/2014/main" id="{9D4419DB-3A68-4B35-AF23-EA90C97FD333}"/>
            </a:ext>
          </a:extLst>
        </xdr:cNvPr>
        <xdr:cNvSpPr txBox="1"/>
      </xdr:nvSpPr>
      <xdr:spPr>
        <a:xfrm>
          <a:off x="210757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11991</xdr:rowOff>
    </xdr:from>
    <xdr:ext cx="469744" cy="259045"/>
    <xdr:sp macro="" textlink="">
      <xdr:nvSpPr>
        <xdr:cNvPr id="833" name="n_2mainValue【児童館】&#10;一人当たり面積">
          <a:extLst>
            <a:ext uri="{FF2B5EF4-FFF2-40B4-BE49-F238E27FC236}">
              <a16:creationId xmlns:a16="http://schemas.microsoft.com/office/drawing/2014/main" id="{FDC3AEBE-E50A-423A-B6D3-528E0D51B8E6}"/>
            </a:ext>
          </a:extLst>
        </xdr:cNvPr>
        <xdr:cNvSpPr txBox="1"/>
      </xdr:nvSpPr>
      <xdr:spPr>
        <a:xfrm>
          <a:off x="20199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4" name="n_3mainValue【児童館】&#10;一人当たり面積">
          <a:extLst>
            <a:ext uri="{FF2B5EF4-FFF2-40B4-BE49-F238E27FC236}">
              <a16:creationId xmlns:a16="http://schemas.microsoft.com/office/drawing/2014/main" id="{B98701C8-5C9F-41B3-82D3-70F304351D34}"/>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5" name="n_4mainValue【児童館】&#10;一人当たり面積">
          <a:extLst>
            <a:ext uri="{FF2B5EF4-FFF2-40B4-BE49-F238E27FC236}">
              <a16:creationId xmlns:a16="http://schemas.microsoft.com/office/drawing/2014/main" id="{5741FECF-728D-415F-A3F4-ADF97B559753}"/>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E27C5207-7096-44CD-AC02-35A4AD16F1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ED5A0E6C-1055-4026-B429-C21E4F2CFA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B0CEFBDD-6289-47DA-B7EE-67D5FA09DA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7DDF35D9-69E4-49D8-8945-B28F857C0B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3DA6F55-5266-45DA-BE58-5CB89F7C6C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6D65479B-ECB4-4E32-B143-57A79D998A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FCFC83C9-FF4C-4399-812F-7255BAA7E4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25A9DC61-9A05-406F-8ED7-4C2BAA47C14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id="{B4C950D4-DFEE-45CE-B372-C2EB1EF947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id="{13CBB5F5-79C1-4749-B4BE-12BC93F51F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id="{47B7CBF9-D079-4375-AC15-CFCEE24F04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id="{498B608D-7E9A-4466-9A30-881264F43D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id="{ADC80664-21E1-4AF5-BF44-01456D0BDA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id="{0C830B05-568F-4EC3-A001-1AC8B37F7D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id="{CE9FCAD8-2CDC-4D0A-BA60-645DA30B1D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id="{CAACA417-AA43-4456-9658-FBEB92A39B9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FF943554-0610-4F1A-A169-FCC09E25F4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DE2F6A03-B46E-4C20-A0AB-A1327C1F3F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D18AACCB-524A-4ABF-8104-6BB4F78FC3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類似団体と比較して特に有形固定資産減価償却率が上回っている施設は、認定こども園・幼稚園・保育所であり、下回っている施設は道路である。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については、幼稚園が有形固定資産減価償却率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％となっており、特に保育所の有形固定資産減価償却率が高くなっている。これは、昭和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年度に建設されており、耐用年数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年が経過目前であり、更新時期となりつつあるためである。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年度に農免農道の譲与を受けたため、類似団体と比較して有形固定資産減価償却率が低くなっている。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前年度と比較するとほとんどの類型で増加しているが、一人当たり面積などについては、人口の減少もあり、大きな変動は見られない。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それぞれの公共施設等について個別施設計画を踏まえ、適切な維持管理及び計画的な更新や除却を進め老朽化対策に取り組み、比率の減少に努める。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3D7B99-53E4-4BF8-BC59-0F0E138962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F6FDDB-24D1-4C98-B2BD-A616E33AF5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BB2D6C-6D20-4B8D-9AA0-FDE7078ED7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8EAD37-8752-4109-831B-6FB5407884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A4CB18-826D-40D5-AAA3-A122CD2589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9E4CC2-7067-4705-A43A-88BD918386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5225FC-677F-4A4F-9F7A-8CFEA8EE6C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B9ADB2-B839-4EFB-A4E6-E04D391C80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A41FBB-F04A-4DCA-A059-997B091E32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5E5774-0628-437D-B7D7-E390595690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C4AFFA-4488-42BA-B6BF-7FA21393ED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3E9D17-B71F-4A1D-9397-76668A8997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AF42CC-6B8D-4433-B8DD-5E20311445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AB309B5-D30E-43D3-B717-66127580CA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DB72ED-478B-44BA-B3F8-47D1B7DD27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79B3D2-9CE3-410E-BC2F-4B27517D4D8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FF6C77-D7A4-450A-AC1B-07319B4011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E8553D-02F6-4525-A38A-02FB5490B2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0CAE59-E6F9-4C5B-96E4-373C8044D8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0AFBC9-128E-4671-A41D-8D5E5B6505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406745-BC10-4602-9DF8-416CBBEDFC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FEA77A-6578-4B2F-9CAC-7AD5D6D825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03F8BA-5F57-4532-B8B1-6A5A7E7A8B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6525693-70FC-4599-BA3D-7A0E4A23C06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49C844-26CB-4BCB-A5DD-FA0CD33689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944FCB-CF0E-4B91-B0F1-93999D13DF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257880-CA95-4B63-B2C1-DE36295213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3568FB-B3A3-46AF-90A3-727343215C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45DF38-88DA-4ADD-8A58-037CD7EC9C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50A179-00F9-46E2-942A-6392A3C85FF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FCB1C4-2751-4C59-8933-6170812D29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C7511F-5F0F-4947-997A-D3A0F59F45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114F7E-7E0A-4E2B-9AEA-463130CEC8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F5E2CC-8CDE-4489-8A13-32469004F2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AADDA3C-99FF-429F-8E65-1E2A142B11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74DC304-F4D6-43E9-B59D-1C9D1626E3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665ACC6-1272-4DBB-AA01-830DC8B887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AAA351-7988-40C8-9639-E41C28FA4F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EDD53D-A262-4B72-9466-7FB7632573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03C08C-F69F-4366-B65B-0C6E7616D2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EAAAA49-9380-4B8E-BAD9-E78B23C2F7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A11A35-F2C3-4550-9650-15B8DE5188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2C85234-89BB-4266-8EC6-A6FC4B37E88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64F5F7-08AC-4DA9-9798-D81BB65FDD8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CBAF032-343A-4E71-8084-63E612558C0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64C1AD6-4EF2-45AA-9A13-F84337CA177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45B4AF6-8DE6-4367-B1F2-F0DB3139D4E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DB70795-1A99-4551-8E55-501A0D79D89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146106-35C6-4F58-9B8F-BD210251866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9644E45-EDC7-4961-8D34-341E45A2AF2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430DD76-FF68-4611-A2C4-D3654A1C6EA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1F21A8F-5054-44B1-8FF3-53FCA4B48D4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2DB3324-5B3F-4A84-8813-3A7F472A252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A9B03A1-7593-4DB2-B2EF-55E4C2BAEE3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9081E9B-0D02-40EB-BB15-9CC7433452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05AD0FD-6A2E-40B5-8AF0-7B3AF4E7D11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266C87AB-0A60-49A8-844E-D14BCFA4A94A}"/>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9FF81417-69A0-4204-B4B4-79BAF8196031}"/>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1FCDCE8A-0F46-4437-8634-87AC321DBE2F}"/>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E8D15FB0-360B-43C9-A579-B2626E0BD17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EEBAA66-7732-4E7F-B8C1-7A91B7C3E7A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a:extLst>
            <a:ext uri="{FF2B5EF4-FFF2-40B4-BE49-F238E27FC236}">
              <a16:creationId xmlns:a16="http://schemas.microsoft.com/office/drawing/2014/main" id="{E6DAA4BA-864C-42D1-B665-98F87FAFAEFC}"/>
            </a:ext>
          </a:extLst>
        </xdr:cNvPr>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46C46B57-A66A-4786-AB6E-990EB81F82E2}"/>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6F7DA7B4-A4CD-456E-9016-151F162C748F}"/>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6A85396B-060E-4D88-9869-AB04C51B7636}"/>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06C9B65D-884B-466E-9B98-C522F25FC12A}"/>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27016C97-B399-4A9C-8F21-3FA38EA88DA3}"/>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9F72E9-2866-44EA-83D2-1D58D79741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FB230B-F054-4546-B60B-4218DBB2A18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6D6080-AA36-4BC7-878F-7192D326CF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8BF93B-6B49-4EA4-94C8-6D39FC6FA33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B5983F9-4599-45D1-9B3D-67CE6CE33F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28666</xdr:rowOff>
    </xdr:from>
    <xdr:to>
      <xdr:col>24</xdr:col>
      <xdr:colOff>114300</xdr:colOff>
      <xdr:row>41</xdr:row>
      <xdr:rowOff>130266</xdr:rowOff>
    </xdr:to>
    <xdr:sp macro="" textlink="">
      <xdr:nvSpPr>
        <xdr:cNvPr id="74" name="楕円 73">
          <a:extLst>
            <a:ext uri="{FF2B5EF4-FFF2-40B4-BE49-F238E27FC236}">
              <a16:creationId xmlns:a16="http://schemas.microsoft.com/office/drawing/2014/main" id="{7D7E0775-A9D8-4EE7-AD05-F46DDE268382}"/>
            </a:ext>
          </a:extLst>
        </xdr:cNvPr>
        <xdr:cNvSpPr/>
      </xdr:nvSpPr>
      <xdr:spPr>
        <a:xfrm>
          <a:off x="4584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115043</xdr:rowOff>
    </xdr:from>
    <xdr:ext cx="405111" cy="259045"/>
    <xdr:sp macro="" textlink="">
      <xdr:nvSpPr>
        <xdr:cNvPr id="75" name="【図書館】&#10;有形固定資産減価償却率該当値テキスト">
          <a:extLst>
            <a:ext uri="{FF2B5EF4-FFF2-40B4-BE49-F238E27FC236}">
              <a16:creationId xmlns:a16="http://schemas.microsoft.com/office/drawing/2014/main" id="{EC0CF6D8-F085-4EF0-B3AD-F100A51832E7}"/>
            </a:ext>
          </a:extLst>
        </xdr:cNvPr>
        <xdr:cNvSpPr txBox="1"/>
      </xdr:nvSpPr>
      <xdr:spPr>
        <a:xfrm>
          <a:off x="4673600" y="697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27033</xdr:rowOff>
    </xdr:from>
    <xdr:to>
      <xdr:col>20</xdr:col>
      <xdr:colOff>38100</xdr:colOff>
      <xdr:row>41</xdr:row>
      <xdr:rowOff>128633</xdr:rowOff>
    </xdr:to>
    <xdr:sp macro="" textlink="">
      <xdr:nvSpPr>
        <xdr:cNvPr id="76" name="楕円 75">
          <a:extLst>
            <a:ext uri="{FF2B5EF4-FFF2-40B4-BE49-F238E27FC236}">
              <a16:creationId xmlns:a16="http://schemas.microsoft.com/office/drawing/2014/main" id="{3A506168-26ED-4C76-865B-481A4E3EE990}"/>
            </a:ext>
          </a:extLst>
        </xdr:cNvPr>
        <xdr:cNvSpPr/>
      </xdr:nvSpPr>
      <xdr:spPr>
        <a:xfrm>
          <a:off x="3746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77833</xdr:rowOff>
    </xdr:from>
    <xdr:to>
      <xdr:col>24</xdr:col>
      <xdr:colOff>63500</xdr:colOff>
      <xdr:row>41</xdr:row>
      <xdr:rowOff>79466</xdr:rowOff>
    </xdr:to>
    <xdr:cxnSp macro="">
      <xdr:nvCxnSpPr>
        <xdr:cNvPr id="77" name="直線コネクタ 76">
          <a:extLst>
            <a:ext uri="{FF2B5EF4-FFF2-40B4-BE49-F238E27FC236}">
              <a16:creationId xmlns:a16="http://schemas.microsoft.com/office/drawing/2014/main" id="{8538EB44-DE8D-435E-B057-EE5DC15137F6}"/>
            </a:ext>
          </a:extLst>
        </xdr:cNvPr>
        <xdr:cNvCxnSpPr/>
      </xdr:nvCxnSpPr>
      <xdr:spPr>
        <a:xfrm>
          <a:off x="3797300" y="710728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5806</xdr:rowOff>
    </xdr:from>
    <xdr:to>
      <xdr:col>15</xdr:col>
      <xdr:colOff>101600</xdr:colOff>
      <xdr:row>41</xdr:row>
      <xdr:rowOff>107406</xdr:rowOff>
    </xdr:to>
    <xdr:sp macro="" textlink="">
      <xdr:nvSpPr>
        <xdr:cNvPr id="78" name="楕円 77">
          <a:extLst>
            <a:ext uri="{FF2B5EF4-FFF2-40B4-BE49-F238E27FC236}">
              <a16:creationId xmlns:a16="http://schemas.microsoft.com/office/drawing/2014/main" id="{7F5EA1ED-EAD2-4074-8EF7-1FD4900F85E4}"/>
            </a:ext>
          </a:extLst>
        </xdr:cNvPr>
        <xdr:cNvSpPr/>
      </xdr:nvSpPr>
      <xdr:spPr>
        <a:xfrm>
          <a:off x="2857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56606</xdr:rowOff>
    </xdr:from>
    <xdr:to>
      <xdr:col>19</xdr:col>
      <xdr:colOff>177800</xdr:colOff>
      <xdr:row>41</xdr:row>
      <xdr:rowOff>77833</xdr:rowOff>
    </xdr:to>
    <xdr:cxnSp macro="">
      <xdr:nvCxnSpPr>
        <xdr:cNvPr id="79" name="直線コネクタ 78">
          <a:extLst>
            <a:ext uri="{FF2B5EF4-FFF2-40B4-BE49-F238E27FC236}">
              <a16:creationId xmlns:a16="http://schemas.microsoft.com/office/drawing/2014/main" id="{E6DFB388-0802-45B9-9DAF-D5D8304FECAD}"/>
            </a:ext>
          </a:extLst>
        </xdr:cNvPr>
        <xdr:cNvCxnSpPr/>
      </xdr:nvCxnSpPr>
      <xdr:spPr>
        <a:xfrm>
          <a:off x="2908300" y="70860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157662</xdr:rowOff>
    </xdr:from>
    <xdr:to>
      <xdr:col>10</xdr:col>
      <xdr:colOff>165100</xdr:colOff>
      <xdr:row>41</xdr:row>
      <xdr:rowOff>87812</xdr:rowOff>
    </xdr:to>
    <xdr:sp macro="" textlink="">
      <xdr:nvSpPr>
        <xdr:cNvPr id="80" name="楕円 79">
          <a:extLst>
            <a:ext uri="{FF2B5EF4-FFF2-40B4-BE49-F238E27FC236}">
              <a16:creationId xmlns:a16="http://schemas.microsoft.com/office/drawing/2014/main" id="{102C9823-8327-4BCB-8BC3-65500E4CABE6}"/>
            </a:ext>
          </a:extLst>
        </xdr:cNvPr>
        <xdr:cNvSpPr/>
      </xdr:nvSpPr>
      <xdr:spPr>
        <a:xfrm>
          <a:off x="1968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37012</xdr:rowOff>
    </xdr:from>
    <xdr:to>
      <xdr:col>15</xdr:col>
      <xdr:colOff>50800</xdr:colOff>
      <xdr:row>41</xdr:row>
      <xdr:rowOff>56606</xdr:rowOff>
    </xdr:to>
    <xdr:cxnSp macro="">
      <xdr:nvCxnSpPr>
        <xdr:cNvPr id="81" name="直線コネクタ 80">
          <a:extLst>
            <a:ext uri="{FF2B5EF4-FFF2-40B4-BE49-F238E27FC236}">
              <a16:creationId xmlns:a16="http://schemas.microsoft.com/office/drawing/2014/main" id="{360E5422-DAF6-48E6-AC09-C28D2ED6C9C5}"/>
            </a:ext>
          </a:extLst>
        </xdr:cNvPr>
        <xdr:cNvCxnSpPr/>
      </xdr:nvCxnSpPr>
      <xdr:spPr>
        <a:xfrm>
          <a:off x="2019300" y="70664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118473</xdr:rowOff>
    </xdr:from>
    <xdr:to>
      <xdr:col>6</xdr:col>
      <xdr:colOff>38100</xdr:colOff>
      <xdr:row>41</xdr:row>
      <xdr:rowOff>48623</xdr:rowOff>
    </xdr:to>
    <xdr:sp macro="" textlink="">
      <xdr:nvSpPr>
        <xdr:cNvPr id="82" name="楕円 81">
          <a:extLst>
            <a:ext uri="{FF2B5EF4-FFF2-40B4-BE49-F238E27FC236}">
              <a16:creationId xmlns:a16="http://schemas.microsoft.com/office/drawing/2014/main" id="{85B3EE62-3654-428B-82E1-E0B9C6FB9C69}"/>
            </a:ext>
          </a:extLst>
        </xdr:cNvPr>
        <xdr:cNvSpPr/>
      </xdr:nvSpPr>
      <xdr:spPr>
        <a:xfrm>
          <a:off x="1079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169273</xdr:rowOff>
    </xdr:from>
    <xdr:to>
      <xdr:col>10</xdr:col>
      <xdr:colOff>114300</xdr:colOff>
      <xdr:row>41</xdr:row>
      <xdr:rowOff>37012</xdr:rowOff>
    </xdr:to>
    <xdr:cxnSp macro="">
      <xdr:nvCxnSpPr>
        <xdr:cNvPr id="83" name="直線コネクタ 82">
          <a:extLst>
            <a:ext uri="{FF2B5EF4-FFF2-40B4-BE49-F238E27FC236}">
              <a16:creationId xmlns:a16="http://schemas.microsoft.com/office/drawing/2014/main" id="{813C7DD3-4AF9-40EB-B53B-8A4BB0FCE047}"/>
            </a:ext>
          </a:extLst>
        </xdr:cNvPr>
        <xdr:cNvCxnSpPr/>
      </xdr:nvCxnSpPr>
      <xdr:spPr>
        <a:xfrm>
          <a:off x="1130300" y="70272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4" name="n_1aveValue【図書館】&#10;有形固定資産減価償却率">
          <a:extLst>
            <a:ext uri="{FF2B5EF4-FFF2-40B4-BE49-F238E27FC236}">
              <a16:creationId xmlns:a16="http://schemas.microsoft.com/office/drawing/2014/main" id="{0D8373FA-65FC-48A7-A5F4-6105D472444E}"/>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a:extLst>
            <a:ext uri="{FF2B5EF4-FFF2-40B4-BE49-F238E27FC236}">
              <a16:creationId xmlns:a16="http://schemas.microsoft.com/office/drawing/2014/main" id="{50F7D87B-20C6-4462-9585-56BA03E4FE8C}"/>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a:extLst>
            <a:ext uri="{FF2B5EF4-FFF2-40B4-BE49-F238E27FC236}">
              <a16:creationId xmlns:a16="http://schemas.microsoft.com/office/drawing/2014/main" id="{C0BBA449-BD93-49EC-93F7-6864F31B5870}"/>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a:extLst>
            <a:ext uri="{FF2B5EF4-FFF2-40B4-BE49-F238E27FC236}">
              <a16:creationId xmlns:a16="http://schemas.microsoft.com/office/drawing/2014/main" id="{689CDCB6-9E23-4FB4-A0B9-25B679A96D0B}"/>
            </a:ext>
          </a:extLst>
        </xdr:cNvPr>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119760</xdr:rowOff>
    </xdr:from>
    <xdr:ext cx="405111" cy="259045"/>
    <xdr:sp macro="" textlink="">
      <xdr:nvSpPr>
        <xdr:cNvPr id="88" name="n_1mainValue【図書館】&#10;有形固定資産減価償却率">
          <a:extLst>
            <a:ext uri="{FF2B5EF4-FFF2-40B4-BE49-F238E27FC236}">
              <a16:creationId xmlns:a16="http://schemas.microsoft.com/office/drawing/2014/main" id="{FF768E70-1016-4DBA-97A4-6EAF29CAA1B2}"/>
            </a:ext>
          </a:extLst>
        </xdr:cNvPr>
        <xdr:cNvSpPr txBox="1"/>
      </xdr:nvSpPr>
      <xdr:spPr>
        <a:xfrm>
          <a:off x="35820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98533</xdr:rowOff>
    </xdr:from>
    <xdr:ext cx="405111" cy="259045"/>
    <xdr:sp macro="" textlink="">
      <xdr:nvSpPr>
        <xdr:cNvPr id="89" name="n_2mainValue【図書館】&#10;有形固定資産減価償却率">
          <a:extLst>
            <a:ext uri="{FF2B5EF4-FFF2-40B4-BE49-F238E27FC236}">
              <a16:creationId xmlns:a16="http://schemas.microsoft.com/office/drawing/2014/main" id="{0C4989E8-1D3D-4BD1-8688-CA73913FEE75}"/>
            </a:ext>
          </a:extLst>
        </xdr:cNvPr>
        <xdr:cNvSpPr txBox="1"/>
      </xdr:nvSpPr>
      <xdr:spPr>
        <a:xfrm>
          <a:off x="2705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78939</xdr:rowOff>
    </xdr:from>
    <xdr:ext cx="405111" cy="259045"/>
    <xdr:sp macro="" textlink="">
      <xdr:nvSpPr>
        <xdr:cNvPr id="90" name="n_3mainValue【図書館】&#10;有形固定資産減価償却率">
          <a:extLst>
            <a:ext uri="{FF2B5EF4-FFF2-40B4-BE49-F238E27FC236}">
              <a16:creationId xmlns:a16="http://schemas.microsoft.com/office/drawing/2014/main" id="{32F46432-B5AE-4995-B49C-C5A0ECB694C4}"/>
            </a:ext>
          </a:extLst>
        </xdr:cNvPr>
        <xdr:cNvSpPr txBox="1"/>
      </xdr:nvSpPr>
      <xdr:spPr>
        <a:xfrm>
          <a:off x="1816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39750</xdr:rowOff>
    </xdr:from>
    <xdr:ext cx="405111" cy="259045"/>
    <xdr:sp macro="" textlink="">
      <xdr:nvSpPr>
        <xdr:cNvPr id="91" name="n_4mainValue【図書館】&#10;有形固定資産減価償却率">
          <a:extLst>
            <a:ext uri="{FF2B5EF4-FFF2-40B4-BE49-F238E27FC236}">
              <a16:creationId xmlns:a16="http://schemas.microsoft.com/office/drawing/2014/main" id="{4D023E11-265E-4925-AC59-D90291EE61E8}"/>
            </a:ext>
          </a:extLst>
        </xdr:cNvPr>
        <xdr:cNvSpPr txBox="1"/>
      </xdr:nvSpPr>
      <xdr:spPr>
        <a:xfrm>
          <a:off x="927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40FEDA5-E8A5-4912-A82B-7A380BFF5B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27BCD53-5CAA-4BB1-B5A3-895BA8F275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A7F58AE-20AD-44B7-904A-106F854574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B9FACBB-2DD7-42FD-A2B7-DE360BC79E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0D942AE-34F5-4A94-A0C1-A990CE7B2E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7738CAC-40B6-45FD-829F-5AAD404824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7A01B36-F6AD-4C43-A5BE-BED5A0CF96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4E668F0-DFE3-4E85-A238-A34A227C2D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F99912B-F68E-4112-AF4D-11CA8CF529B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E808424-2E5D-49D7-999A-C8BEBF36CC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B6AA817-170E-493D-8D2A-14559F90A89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1B9687E-6858-432B-882A-40247A13EF8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BC8BA06-2F79-4B0B-9ED5-F650E00C42C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5A571FA-41E7-47F9-80CC-D4FFAA1EEC7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533B504-8D7D-408E-861E-6AD1572480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D0135C1-72D1-46CE-BCAD-59D5343AA83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844D30B-023E-437E-A656-FAC136300A6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2EEAA7AB-16CA-49F6-83A3-EF6B0138C4D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188BB28-8CA5-4F63-9CA6-EB8E949B167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BA18785B-021F-4046-BEB7-72994216256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B5D701D-D68F-4D47-ADD4-2117E524F9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0B92C41-3736-4234-AECA-525561AFFA5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C74F561-DF8D-4B31-9DE1-49A1695FDE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F3D04B53-BE77-428D-BCC0-0CE9259E9B1D}"/>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EAAB1CC-9379-4483-9AE6-65A071081D78}"/>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5F7DAC64-18F1-461C-9933-69ADC4A9ACD3}"/>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0A9B1732-41FB-4BC7-87F3-D42708EB636E}"/>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E2C88D28-E5E5-4630-8BCA-F21F240AC3E2}"/>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74F721A2-CE3D-4F3C-9A96-E14B4E4ADF58}"/>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CB4D9083-68E2-402E-BC99-4EFCF2D8617B}"/>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C20B7F1-1FCD-4006-9F94-D693B1484175}"/>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ED3D751B-BB54-4E24-A106-AA40D43A7742}"/>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7058AA87-B00E-4548-9DE9-5A43E19007D8}"/>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9D305581-5A1F-4340-9AF9-E76C8F910326}"/>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BFA9F9D-E0CA-40FE-8412-DDDF914D39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7C22296-02EA-4FE4-AEA9-E80E7FE54B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CB32DFC-010F-4685-88A8-ADC2D1F389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B1705DC-42EB-455A-A94E-EB2B3E2520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D84C54B-3D1B-4506-B56E-12DD8D7AC2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a:extLst>
            <a:ext uri="{FF2B5EF4-FFF2-40B4-BE49-F238E27FC236}">
              <a16:creationId xmlns:a16="http://schemas.microsoft.com/office/drawing/2014/main" id="{664441FA-AE8D-4783-88C6-96F666D102A2}"/>
            </a:ext>
          </a:extLst>
        </xdr:cNvPr>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32" name="【図書館】&#10;一人当たり面積該当値テキスト">
          <a:extLst>
            <a:ext uri="{FF2B5EF4-FFF2-40B4-BE49-F238E27FC236}">
              <a16:creationId xmlns:a16="http://schemas.microsoft.com/office/drawing/2014/main" id="{4DF832E9-26D7-4E37-9777-98967077A028}"/>
            </a:ext>
          </a:extLst>
        </xdr:cNvPr>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a:extLst>
            <a:ext uri="{FF2B5EF4-FFF2-40B4-BE49-F238E27FC236}">
              <a16:creationId xmlns:a16="http://schemas.microsoft.com/office/drawing/2014/main" id="{DF86AD03-951C-46D5-885B-3372E090C4F9}"/>
            </a:ext>
          </a:extLst>
        </xdr:cNvPr>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34" name="直線コネクタ 133">
          <a:extLst>
            <a:ext uri="{FF2B5EF4-FFF2-40B4-BE49-F238E27FC236}">
              <a16:creationId xmlns:a16="http://schemas.microsoft.com/office/drawing/2014/main" id="{2B19C93D-4AFF-42FC-9BAA-B963AC4B5A23}"/>
            </a:ext>
          </a:extLst>
        </xdr:cNvPr>
        <xdr:cNvCxnSpPr/>
      </xdr:nvCxnSpPr>
      <xdr:spPr>
        <a:xfrm flipV="1">
          <a:off x="9639300" y="701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5" name="楕円 134">
          <a:extLst>
            <a:ext uri="{FF2B5EF4-FFF2-40B4-BE49-F238E27FC236}">
              <a16:creationId xmlns:a16="http://schemas.microsoft.com/office/drawing/2014/main" id="{B921A379-ABB0-439B-8AA8-F68A1DE5E8F4}"/>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36" name="直線コネクタ 135">
          <a:extLst>
            <a:ext uri="{FF2B5EF4-FFF2-40B4-BE49-F238E27FC236}">
              <a16:creationId xmlns:a16="http://schemas.microsoft.com/office/drawing/2014/main" id="{52618A33-AA15-4DBD-A977-68D671762259}"/>
            </a:ext>
          </a:extLst>
        </xdr:cNvPr>
        <xdr:cNvCxnSpPr/>
      </xdr:nvCxnSpPr>
      <xdr:spPr>
        <a:xfrm>
          <a:off x="8750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113030</xdr:rowOff>
    </xdr:from>
    <xdr:to>
      <xdr:col>41</xdr:col>
      <xdr:colOff>101600</xdr:colOff>
      <xdr:row>41</xdr:row>
      <xdr:rowOff>43180</xdr:rowOff>
    </xdr:to>
    <xdr:sp macro="" textlink="">
      <xdr:nvSpPr>
        <xdr:cNvPr id="137" name="楕円 136">
          <a:extLst>
            <a:ext uri="{FF2B5EF4-FFF2-40B4-BE49-F238E27FC236}">
              <a16:creationId xmlns:a16="http://schemas.microsoft.com/office/drawing/2014/main" id="{6ECC2AA4-8943-4F14-9FCC-C75464290A6A}"/>
            </a:ext>
          </a:extLst>
        </xdr:cNvPr>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163830</xdr:rowOff>
    </xdr:to>
    <xdr:cxnSp macro="">
      <xdr:nvCxnSpPr>
        <xdr:cNvPr id="138" name="直線コネクタ 137">
          <a:extLst>
            <a:ext uri="{FF2B5EF4-FFF2-40B4-BE49-F238E27FC236}">
              <a16:creationId xmlns:a16="http://schemas.microsoft.com/office/drawing/2014/main" id="{D19E9C47-E2B6-4252-8C2C-81C167B7327D}"/>
            </a:ext>
          </a:extLst>
        </xdr:cNvPr>
        <xdr:cNvCxnSpPr/>
      </xdr:nvCxnSpPr>
      <xdr:spPr>
        <a:xfrm flipV="1">
          <a:off x="7861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9" name="楕円 138">
          <a:extLst>
            <a:ext uri="{FF2B5EF4-FFF2-40B4-BE49-F238E27FC236}">
              <a16:creationId xmlns:a16="http://schemas.microsoft.com/office/drawing/2014/main" id="{2C167A04-6378-4276-ADC7-76380BA2F75F}"/>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40</xdr:row>
      <xdr:rowOff>167640</xdr:rowOff>
    </xdr:to>
    <xdr:cxnSp macro="">
      <xdr:nvCxnSpPr>
        <xdr:cNvPr id="140" name="直線コネクタ 139">
          <a:extLst>
            <a:ext uri="{FF2B5EF4-FFF2-40B4-BE49-F238E27FC236}">
              <a16:creationId xmlns:a16="http://schemas.microsoft.com/office/drawing/2014/main" id="{7BE961F2-0CC8-47C9-AAEC-5DA2AFD9A62B}"/>
            </a:ext>
          </a:extLst>
        </xdr:cNvPr>
        <xdr:cNvCxnSpPr/>
      </xdr:nvCxnSpPr>
      <xdr:spPr>
        <a:xfrm flipV="1">
          <a:off x="6972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7382D0C1-CD21-48D4-8EAB-19C5664A5E04}"/>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BD229E51-BC85-4548-B1FE-CB47AB17D11F}"/>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id="{3381CBFA-9A67-4026-B149-57656CC4906F}"/>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id="{56A22A2F-5810-4346-A535-99A5D430BCB9}"/>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a:extLst>
            <a:ext uri="{FF2B5EF4-FFF2-40B4-BE49-F238E27FC236}">
              <a16:creationId xmlns:a16="http://schemas.microsoft.com/office/drawing/2014/main" id="{4FAC7309-E6D9-4569-BF3B-5B45E2B86659}"/>
            </a:ext>
          </a:extLst>
        </xdr:cNvPr>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46" name="n_2mainValue【図書館】&#10;一人当たり面積">
          <a:extLst>
            <a:ext uri="{FF2B5EF4-FFF2-40B4-BE49-F238E27FC236}">
              <a16:creationId xmlns:a16="http://schemas.microsoft.com/office/drawing/2014/main" id="{E2466D0E-62AA-4082-B78C-487B704A5EBD}"/>
            </a:ext>
          </a:extLst>
        </xdr:cNvPr>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7" name="n_3mainValue【図書館】&#10;一人当たり面積">
          <a:extLst>
            <a:ext uri="{FF2B5EF4-FFF2-40B4-BE49-F238E27FC236}">
              <a16:creationId xmlns:a16="http://schemas.microsoft.com/office/drawing/2014/main" id="{FBD52F74-1238-443E-A1D2-3CAC5590767A}"/>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8" name="n_4mainValue【図書館】&#10;一人当たり面積">
          <a:extLst>
            <a:ext uri="{FF2B5EF4-FFF2-40B4-BE49-F238E27FC236}">
              <a16:creationId xmlns:a16="http://schemas.microsoft.com/office/drawing/2014/main" id="{1E58B20F-B0FC-4500-8FAF-3BC9C4631EFC}"/>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4B35D55-E052-4D4A-A8C9-24D3BD0FD4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C834CD9-753C-476D-87C9-DE97602C1F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6DBFAD5-7B74-4462-A1F7-C24868A367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B060738-D305-452D-8340-F763F575EB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445F804-06BE-4302-87A5-743F47331C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76C6D1E-89E3-4E73-ACA5-40BF2B9CE3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DB2FCED-E565-42A5-BDBD-A4DA0B7DC7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B0654D8-374B-43D2-A142-A9F87C83CE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D5CDAC6-B489-439A-B12F-292E66FA55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EC7ED5B-C84D-44A1-808F-5C76F1EC45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06EDED2-F2EF-4CA8-BFF3-19C21568961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E1B379A-5578-4B6E-B25D-8C4534F061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DF446CE-FA1D-4886-B15C-D4AE680B0B7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56E4515-C35F-450E-9B43-42FC432DA1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C8549BA-2C22-445A-BF8F-CC3BF6E4D6A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BBF36A7-4C03-4676-8D56-EE6006E748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7EB8DB4-6B6F-4ED2-B790-48F875F5BB1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4A424C5-2C5A-4681-AD1A-0E21E058CF4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9FCA6F6-A52C-4791-8115-FED36506A30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B7877D0-B076-47C9-91EF-3371A5D5BA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EEF0E88-9676-42D5-ADAD-A8AA1E1176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1633B67-93D2-41D2-83F9-6A6CAA48F0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85AB3C2-563F-42E4-9927-7290153B63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ADB5DC0-EF11-4416-AA78-202EEA4F23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4C9445AA-FF56-491D-930B-9417592351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4391AA7-988E-42A9-BA7B-11A7960F1377}"/>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B1A94139-49A4-4445-8884-DCED9BC7C92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FB24655-9BF1-4F13-BC8A-1B89BD42A4B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DF939A79-593C-47E7-B046-829959A90E54}"/>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461D378D-D53E-41FD-954A-67CDFCD046D4}"/>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38472D22-889A-4E19-8B9C-E27229140362}"/>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D105AF66-E3D2-4F49-A283-BF2B88249DED}"/>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2F820E0F-2C56-4702-8ADE-720010FC589D}"/>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941304AD-B799-4C13-B1E6-8D3AB0355AF2}"/>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0D2F0A46-737E-4329-AC12-11A2EC39F19A}"/>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0FF3C1B4-ED44-492E-BFEB-8BC1C04AADB9}"/>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83DA143-FA31-4537-8859-FBD7A437EF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8762AF2-0E5C-4F12-9487-1CDEBE2D29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77136B9-9043-482F-AD11-4D0BCCF6FFE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5CCDAF9-BB4E-4788-9DC8-FBAEDBD2D9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8B62D27-2104-46FE-839F-C36AED6D89C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164737</xdr:rowOff>
    </xdr:from>
    <xdr:to>
      <xdr:col>24</xdr:col>
      <xdr:colOff>114300</xdr:colOff>
      <xdr:row>63</xdr:row>
      <xdr:rowOff>94887</xdr:rowOff>
    </xdr:to>
    <xdr:sp macro="" textlink="">
      <xdr:nvSpPr>
        <xdr:cNvPr id="190" name="楕円 189">
          <a:extLst>
            <a:ext uri="{FF2B5EF4-FFF2-40B4-BE49-F238E27FC236}">
              <a16:creationId xmlns:a16="http://schemas.microsoft.com/office/drawing/2014/main" id="{BCD718B8-459A-4DD7-9DDA-F8AD513781DD}"/>
            </a:ext>
          </a:extLst>
        </xdr:cNvPr>
        <xdr:cNvSpPr/>
      </xdr:nvSpPr>
      <xdr:spPr>
        <a:xfrm>
          <a:off x="45847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143164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5230CA7-9264-4A50-BB72-7669841A9522}"/>
            </a:ext>
          </a:extLst>
        </xdr:cNvPr>
        <xdr:cNvSpPr txBox="1"/>
      </xdr:nvSpPr>
      <xdr:spPr>
        <a:xfrm>
          <a:off x="4673600"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92" name="楕円 191">
          <a:extLst>
            <a:ext uri="{FF2B5EF4-FFF2-40B4-BE49-F238E27FC236}">
              <a16:creationId xmlns:a16="http://schemas.microsoft.com/office/drawing/2014/main" id="{6737BF56-F45B-44F2-9175-1D19516F2842}"/>
            </a:ext>
          </a:extLst>
        </xdr:cNvPr>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44087</xdr:rowOff>
    </xdr:to>
    <xdr:cxnSp macro="">
      <xdr:nvCxnSpPr>
        <xdr:cNvPr id="193" name="直線コネクタ 192">
          <a:extLst>
            <a:ext uri="{FF2B5EF4-FFF2-40B4-BE49-F238E27FC236}">
              <a16:creationId xmlns:a16="http://schemas.microsoft.com/office/drawing/2014/main" id="{EFD7FDA8-B3F6-4A57-8020-9B41B617B681}"/>
            </a:ext>
          </a:extLst>
        </xdr:cNvPr>
        <xdr:cNvCxnSpPr/>
      </xdr:nvCxnSpPr>
      <xdr:spPr>
        <a:xfrm>
          <a:off x="3797300" y="1083564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115751</xdr:rowOff>
    </xdr:from>
    <xdr:to>
      <xdr:col>15</xdr:col>
      <xdr:colOff>101600</xdr:colOff>
      <xdr:row>63</xdr:row>
      <xdr:rowOff>45901</xdr:rowOff>
    </xdr:to>
    <xdr:sp macro="" textlink="">
      <xdr:nvSpPr>
        <xdr:cNvPr id="194" name="楕円 193">
          <a:extLst>
            <a:ext uri="{FF2B5EF4-FFF2-40B4-BE49-F238E27FC236}">
              <a16:creationId xmlns:a16="http://schemas.microsoft.com/office/drawing/2014/main" id="{D5FC8666-476D-480F-BE2B-D065790EFEB6}"/>
            </a:ext>
          </a:extLst>
        </xdr:cNvPr>
        <xdr:cNvSpPr/>
      </xdr:nvSpPr>
      <xdr:spPr>
        <a:xfrm>
          <a:off x="2857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166551</xdr:rowOff>
    </xdr:from>
    <xdr:to>
      <xdr:col>19</xdr:col>
      <xdr:colOff>177800</xdr:colOff>
      <xdr:row>63</xdr:row>
      <xdr:rowOff>34290</xdr:rowOff>
    </xdr:to>
    <xdr:cxnSp macro="">
      <xdr:nvCxnSpPr>
        <xdr:cNvPr id="195" name="直線コネクタ 194">
          <a:extLst>
            <a:ext uri="{FF2B5EF4-FFF2-40B4-BE49-F238E27FC236}">
              <a16:creationId xmlns:a16="http://schemas.microsoft.com/office/drawing/2014/main" id="{05E5B46B-761D-4062-A3C6-450B1E919F29}"/>
            </a:ext>
          </a:extLst>
        </xdr:cNvPr>
        <xdr:cNvCxnSpPr/>
      </xdr:nvCxnSpPr>
      <xdr:spPr>
        <a:xfrm>
          <a:off x="2908300" y="107964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76563</xdr:rowOff>
    </xdr:from>
    <xdr:to>
      <xdr:col>10</xdr:col>
      <xdr:colOff>165100</xdr:colOff>
      <xdr:row>63</xdr:row>
      <xdr:rowOff>6713</xdr:rowOff>
    </xdr:to>
    <xdr:sp macro="" textlink="">
      <xdr:nvSpPr>
        <xdr:cNvPr id="196" name="楕円 195">
          <a:extLst>
            <a:ext uri="{FF2B5EF4-FFF2-40B4-BE49-F238E27FC236}">
              <a16:creationId xmlns:a16="http://schemas.microsoft.com/office/drawing/2014/main" id="{943EF9C1-7951-450B-B577-DB58D6DE0C34}"/>
            </a:ext>
          </a:extLst>
        </xdr:cNvPr>
        <xdr:cNvSpPr/>
      </xdr:nvSpPr>
      <xdr:spPr>
        <a:xfrm>
          <a:off x="196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127363</xdr:rowOff>
    </xdr:from>
    <xdr:to>
      <xdr:col>15</xdr:col>
      <xdr:colOff>50800</xdr:colOff>
      <xdr:row>62</xdr:row>
      <xdr:rowOff>166551</xdr:rowOff>
    </xdr:to>
    <xdr:cxnSp macro="">
      <xdr:nvCxnSpPr>
        <xdr:cNvPr id="197" name="直線コネクタ 196">
          <a:extLst>
            <a:ext uri="{FF2B5EF4-FFF2-40B4-BE49-F238E27FC236}">
              <a16:creationId xmlns:a16="http://schemas.microsoft.com/office/drawing/2014/main" id="{C5165777-EB3A-4B72-AE0A-E543D731A5D4}"/>
            </a:ext>
          </a:extLst>
        </xdr:cNvPr>
        <xdr:cNvCxnSpPr/>
      </xdr:nvCxnSpPr>
      <xdr:spPr>
        <a:xfrm>
          <a:off x="2019300" y="107572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37374</xdr:rowOff>
    </xdr:from>
    <xdr:to>
      <xdr:col>6</xdr:col>
      <xdr:colOff>38100</xdr:colOff>
      <xdr:row>62</xdr:row>
      <xdr:rowOff>138974</xdr:rowOff>
    </xdr:to>
    <xdr:sp macro="" textlink="">
      <xdr:nvSpPr>
        <xdr:cNvPr id="198" name="楕円 197">
          <a:extLst>
            <a:ext uri="{FF2B5EF4-FFF2-40B4-BE49-F238E27FC236}">
              <a16:creationId xmlns:a16="http://schemas.microsoft.com/office/drawing/2014/main" id="{6589D6C0-9AC6-48EB-ACEE-D8709674D4C9}"/>
            </a:ext>
          </a:extLst>
        </xdr:cNvPr>
        <xdr:cNvSpPr/>
      </xdr:nvSpPr>
      <xdr:spPr>
        <a:xfrm>
          <a:off x="107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127363</xdr:rowOff>
    </xdr:to>
    <xdr:cxnSp macro="">
      <xdr:nvCxnSpPr>
        <xdr:cNvPr id="199" name="直線コネクタ 198">
          <a:extLst>
            <a:ext uri="{FF2B5EF4-FFF2-40B4-BE49-F238E27FC236}">
              <a16:creationId xmlns:a16="http://schemas.microsoft.com/office/drawing/2014/main" id="{EC71F592-108F-4CED-AED0-F4FD22B80556}"/>
            </a:ext>
          </a:extLst>
        </xdr:cNvPr>
        <xdr:cNvCxnSpPr/>
      </xdr:nvCxnSpPr>
      <xdr:spPr>
        <a:xfrm>
          <a:off x="1130300" y="10718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9AB54431-2FF6-440C-910F-F0F998C9DB6E}"/>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a:extLst>
            <a:ext uri="{FF2B5EF4-FFF2-40B4-BE49-F238E27FC236}">
              <a16:creationId xmlns:a16="http://schemas.microsoft.com/office/drawing/2014/main" id="{18D0DF64-CE5E-436B-926C-5A4EBBA878BA}"/>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a:extLst>
            <a:ext uri="{FF2B5EF4-FFF2-40B4-BE49-F238E27FC236}">
              <a16:creationId xmlns:a16="http://schemas.microsoft.com/office/drawing/2014/main" id="{64DFFF22-418B-4754-9D20-0AD0AFAA2B4C}"/>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F40781CD-F2A4-4315-9AED-9C2EC6D1971A}"/>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4" name="n_1mainValue【体育館・プール】&#10;有形固定資産減価償却率">
          <a:extLst>
            <a:ext uri="{FF2B5EF4-FFF2-40B4-BE49-F238E27FC236}">
              <a16:creationId xmlns:a16="http://schemas.microsoft.com/office/drawing/2014/main" id="{DD4E18F1-8EF9-4D6F-9DEC-30EF21722B63}"/>
            </a:ext>
          </a:extLst>
        </xdr:cNvPr>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37028</xdr:rowOff>
    </xdr:from>
    <xdr:ext cx="405111" cy="259045"/>
    <xdr:sp macro="" textlink="">
      <xdr:nvSpPr>
        <xdr:cNvPr id="205" name="n_2mainValue【体育館・プール】&#10;有形固定資産減価償却率">
          <a:extLst>
            <a:ext uri="{FF2B5EF4-FFF2-40B4-BE49-F238E27FC236}">
              <a16:creationId xmlns:a16="http://schemas.microsoft.com/office/drawing/2014/main" id="{4E9B90B9-A397-4EE5-89DE-B714B72C0B63}"/>
            </a:ext>
          </a:extLst>
        </xdr:cNvPr>
        <xdr:cNvSpPr txBox="1"/>
      </xdr:nvSpPr>
      <xdr:spPr>
        <a:xfrm>
          <a:off x="2705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169290</xdr:rowOff>
    </xdr:from>
    <xdr:ext cx="405111" cy="259045"/>
    <xdr:sp macro="" textlink="">
      <xdr:nvSpPr>
        <xdr:cNvPr id="206" name="n_3mainValue【体育館・プール】&#10;有形固定資産減価償却率">
          <a:extLst>
            <a:ext uri="{FF2B5EF4-FFF2-40B4-BE49-F238E27FC236}">
              <a16:creationId xmlns:a16="http://schemas.microsoft.com/office/drawing/2014/main" id="{108B6F4F-E295-47A9-B4DB-725E34F8E711}"/>
            </a:ext>
          </a:extLst>
        </xdr:cNvPr>
        <xdr:cNvSpPr txBox="1"/>
      </xdr:nvSpPr>
      <xdr:spPr>
        <a:xfrm>
          <a:off x="1816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130101</xdr:rowOff>
    </xdr:from>
    <xdr:ext cx="405111" cy="259045"/>
    <xdr:sp macro="" textlink="">
      <xdr:nvSpPr>
        <xdr:cNvPr id="207" name="n_4mainValue【体育館・プール】&#10;有形固定資産減価償却率">
          <a:extLst>
            <a:ext uri="{FF2B5EF4-FFF2-40B4-BE49-F238E27FC236}">
              <a16:creationId xmlns:a16="http://schemas.microsoft.com/office/drawing/2014/main" id="{D4E6311A-0EE6-4D2F-8A9F-5481D8BB91C0}"/>
            </a:ext>
          </a:extLst>
        </xdr:cNvPr>
        <xdr:cNvSpPr txBox="1"/>
      </xdr:nvSpPr>
      <xdr:spPr>
        <a:xfrm>
          <a:off x="927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41F4CE2-3BF9-42BC-82B3-A6149AA4C2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36AD883-D7C2-450B-AB17-204F3F2C208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EBB67D1-F21B-46D9-A08E-12CA08A041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DA343A4-ABDC-4311-A0A0-5A56B2D67C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10C0ED2-F338-4128-9F2D-B46BAA7F7B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F769951-D4B8-4B03-B1FC-E271F60EA4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D19FE5F-02FB-4022-8A41-78557A749B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F7324FB-F725-489E-B429-7EB357747F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3CD7485-683E-4230-847C-AE6D83A969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1684BF4-1775-4CFD-A909-6CF5DEAD59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11B1F904-563A-418F-BE2C-142AECB1E40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C834D431-21DA-4037-9490-1273CE44686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EB827BD7-AC5E-43F4-B8BE-AC40B7DE964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80B771F8-13D3-41AE-BB8E-5A2139EDC6A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CC7CBD73-DBBC-40CF-9ECA-4095978D55F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92D3CF85-0064-4437-86F4-62072120828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A6952C6F-FD4A-4B0D-BE9D-0D926F0FAA2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EEED7186-844F-4A10-B14D-EAEEE9F343A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D7AE0B7E-97AE-452A-82C8-7BC5F470ADF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8F6E0BEC-C619-4B63-9828-F61B947BE0C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A32BBDB4-F0AD-4182-8B47-CC172EAE759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EB497BB2-A4A5-421E-97D5-C1E17B8FAB3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FB9979DA-01B6-4A9D-AD6F-6F9C31E769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4929B5B2-C092-4BCA-9F6C-C5AC20A907D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E2D7A6CF-31BD-469E-9244-5331D85CC4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B1D870C4-E525-4E86-BAC9-D6234783410A}"/>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9986FC7E-3761-4B89-A312-45AE3FC03374}"/>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A0D09675-7114-47D0-AF08-0B5184D278DB}"/>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E978F2CC-DCF8-49B1-96CD-D42922DB05CD}"/>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BA65E32B-F5EE-40F5-BB36-51650F32B09D}"/>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id="{794E908F-BB65-4024-9C60-51F4D23842E3}"/>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0B8B0985-B516-47CF-9AC7-1A1331288CD8}"/>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510B95D5-F8C8-49AF-9C9B-4EA6064FBD91}"/>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868446DF-60CD-4D8E-8035-292100307928}"/>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AABA1265-A571-42A4-9F15-DA0EF78E1AEE}"/>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D75C4DD0-95DF-413A-9C63-D2AB1CDF509F}"/>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8EE7F03-1D92-48BD-B316-A4FA95481E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AA7BC30-B6CB-41AC-9486-7EE7D6753E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653A845-EAC4-421C-A2E8-237EA3EC45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0EC5F92-4028-4B3E-AE73-A720229922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E3BACAC-262E-41E5-B156-2E6F680211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24312</xdr:rowOff>
    </xdr:from>
    <xdr:to>
      <xdr:col>55</xdr:col>
      <xdr:colOff>50800</xdr:colOff>
      <xdr:row>63</xdr:row>
      <xdr:rowOff>125912</xdr:rowOff>
    </xdr:to>
    <xdr:sp macro="" textlink="">
      <xdr:nvSpPr>
        <xdr:cNvPr id="249" name="楕円 248">
          <a:extLst>
            <a:ext uri="{FF2B5EF4-FFF2-40B4-BE49-F238E27FC236}">
              <a16:creationId xmlns:a16="http://schemas.microsoft.com/office/drawing/2014/main" id="{DD6A9E8A-61BB-497A-8BA5-08291FE66164}"/>
            </a:ext>
          </a:extLst>
        </xdr:cNvPr>
        <xdr:cNvSpPr/>
      </xdr:nvSpPr>
      <xdr:spPr>
        <a:xfrm>
          <a:off x="104267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110689</xdr:rowOff>
    </xdr:from>
    <xdr:ext cx="469744" cy="259045"/>
    <xdr:sp macro="" textlink="">
      <xdr:nvSpPr>
        <xdr:cNvPr id="250" name="【体育館・プール】&#10;一人当たり面積該当値テキスト">
          <a:extLst>
            <a:ext uri="{FF2B5EF4-FFF2-40B4-BE49-F238E27FC236}">
              <a16:creationId xmlns:a16="http://schemas.microsoft.com/office/drawing/2014/main" id="{9794CA55-2A41-42B7-8ADF-88D1D15710B8}"/>
            </a:ext>
          </a:extLst>
        </xdr:cNvPr>
        <xdr:cNvSpPr txBox="1"/>
      </xdr:nvSpPr>
      <xdr:spPr>
        <a:xfrm>
          <a:off x="10515600" y="1074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27577</xdr:rowOff>
    </xdr:from>
    <xdr:to>
      <xdr:col>50</xdr:col>
      <xdr:colOff>165100</xdr:colOff>
      <xdr:row>63</xdr:row>
      <xdr:rowOff>129177</xdr:rowOff>
    </xdr:to>
    <xdr:sp macro="" textlink="">
      <xdr:nvSpPr>
        <xdr:cNvPr id="251" name="楕円 250">
          <a:extLst>
            <a:ext uri="{FF2B5EF4-FFF2-40B4-BE49-F238E27FC236}">
              <a16:creationId xmlns:a16="http://schemas.microsoft.com/office/drawing/2014/main" id="{41B38D4C-CBDD-45F3-A8EA-010271D1B505}"/>
            </a:ext>
          </a:extLst>
        </xdr:cNvPr>
        <xdr:cNvSpPr/>
      </xdr:nvSpPr>
      <xdr:spPr>
        <a:xfrm>
          <a:off x="9588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75112</xdr:rowOff>
    </xdr:from>
    <xdr:to>
      <xdr:col>55</xdr:col>
      <xdr:colOff>0</xdr:colOff>
      <xdr:row>63</xdr:row>
      <xdr:rowOff>78377</xdr:rowOff>
    </xdr:to>
    <xdr:cxnSp macro="">
      <xdr:nvCxnSpPr>
        <xdr:cNvPr id="252" name="直線コネクタ 251">
          <a:extLst>
            <a:ext uri="{FF2B5EF4-FFF2-40B4-BE49-F238E27FC236}">
              <a16:creationId xmlns:a16="http://schemas.microsoft.com/office/drawing/2014/main" id="{BD03D8E0-0236-4D40-BB7C-7C0E9FF7BE7D}"/>
            </a:ext>
          </a:extLst>
        </xdr:cNvPr>
        <xdr:cNvCxnSpPr/>
      </xdr:nvCxnSpPr>
      <xdr:spPr>
        <a:xfrm flipV="1">
          <a:off x="9639300" y="108764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30843</xdr:rowOff>
    </xdr:from>
    <xdr:to>
      <xdr:col>46</xdr:col>
      <xdr:colOff>38100</xdr:colOff>
      <xdr:row>63</xdr:row>
      <xdr:rowOff>132443</xdr:rowOff>
    </xdr:to>
    <xdr:sp macro="" textlink="">
      <xdr:nvSpPr>
        <xdr:cNvPr id="253" name="楕円 252">
          <a:extLst>
            <a:ext uri="{FF2B5EF4-FFF2-40B4-BE49-F238E27FC236}">
              <a16:creationId xmlns:a16="http://schemas.microsoft.com/office/drawing/2014/main" id="{CDBB227F-B49C-4F37-927B-A22539141536}"/>
            </a:ext>
          </a:extLst>
        </xdr:cNvPr>
        <xdr:cNvSpPr/>
      </xdr:nvSpPr>
      <xdr:spPr>
        <a:xfrm>
          <a:off x="8699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78377</xdr:rowOff>
    </xdr:from>
    <xdr:to>
      <xdr:col>50</xdr:col>
      <xdr:colOff>114300</xdr:colOff>
      <xdr:row>63</xdr:row>
      <xdr:rowOff>81643</xdr:rowOff>
    </xdr:to>
    <xdr:cxnSp macro="">
      <xdr:nvCxnSpPr>
        <xdr:cNvPr id="254" name="直線コネクタ 253">
          <a:extLst>
            <a:ext uri="{FF2B5EF4-FFF2-40B4-BE49-F238E27FC236}">
              <a16:creationId xmlns:a16="http://schemas.microsoft.com/office/drawing/2014/main" id="{B897FFBE-C1C0-4AEC-9E49-276C7451957B}"/>
            </a:ext>
          </a:extLst>
        </xdr:cNvPr>
        <xdr:cNvCxnSpPr/>
      </xdr:nvCxnSpPr>
      <xdr:spPr>
        <a:xfrm flipV="1">
          <a:off x="8750300" y="108797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34109</xdr:rowOff>
    </xdr:from>
    <xdr:to>
      <xdr:col>41</xdr:col>
      <xdr:colOff>101600</xdr:colOff>
      <xdr:row>63</xdr:row>
      <xdr:rowOff>135709</xdr:rowOff>
    </xdr:to>
    <xdr:sp macro="" textlink="">
      <xdr:nvSpPr>
        <xdr:cNvPr id="255" name="楕円 254">
          <a:extLst>
            <a:ext uri="{FF2B5EF4-FFF2-40B4-BE49-F238E27FC236}">
              <a16:creationId xmlns:a16="http://schemas.microsoft.com/office/drawing/2014/main" id="{C7D01A96-D572-4360-8AFD-CEB409CCDD27}"/>
            </a:ext>
          </a:extLst>
        </xdr:cNvPr>
        <xdr:cNvSpPr/>
      </xdr:nvSpPr>
      <xdr:spPr>
        <a:xfrm>
          <a:off x="7810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81643</xdr:rowOff>
    </xdr:from>
    <xdr:to>
      <xdr:col>45</xdr:col>
      <xdr:colOff>177800</xdr:colOff>
      <xdr:row>63</xdr:row>
      <xdr:rowOff>84909</xdr:rowOff>
    </xdr:to>
    <xdr:cxnSp macro="">
      <xdr:nvCxnSpPr>
        <xdr:cNvPr id="256" name="直線コネクタ 255">
          <a:extLst>
            <a:ext uri="{FF2B5EF4-FFF2-40B4-BE49-F238E27FC236}">
              <a16:creationId xmlns:a16="http://schemas.microsoft.com/office/drawing/2014/main" id="{CCE870F2-6C45-49C4-AD98-6B3749A17FDB}"/>
            </a:ext>
          </a:extLst>
        </xdr:cNvPr>
        <xdr:cNvCxnSpPr/>
      </xdr:nvCxnSpPr>
      <xdr:spPr>
        <a:xfrm flipV="1">
          <a:off x="7861300" y="108829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39007</xdr:rowOff>
    </xdr:from>
    <xdr:to>
      <xdr:col>36</xdr:col>
      <xdr:colOff>165100</xdr:colOff>
      <xdr:row>63</xdr:row>
      <xdr:rowOff>140607</xdr:rowOff>
    </xdr:to>
    <xdr:sp macro="" textlink="">
      <xdr:nvSpPr>
        <xdr:cNvPr id="257" name="楕円 256">
          <a:extLst>
            <a:ext uri="{FF2B5EF4-FFF2-40B4-BE49-F238E27FC236}">
              <a16:creationId xmlns:a16="http://schemas.microsoft.com/office/drawing/2014/main" id="{11E84667-0F24-405F-ACB9-222FD6A2C9FB}"/>
            </a:ext>
          </a:extLst>
        </xdr:cNvPr>
        <xdr:cNvSpPr/>
      </xdr:nvSpPr>
      <xdr:spPr>
        <a:xfrm>
          <a:off x="6921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84909</xdr:rowOff>
    </xdr:from>
    <xdr:to>
      <xdr:col>41</xdr:col>
      <xdr:colOff>50800</xdr:colOff>
      <xdr:row>63</xdr:row>
      <xdr:rowOff>89807</xdr:rowOff>
    </xdr:to>
    <xdr:cxnSp macro="">
      <xdr:nvCxnSpPr>
        <xdr:cNvPr id="258" name="直線コネクタ 257">
          <a:extLst>
            <a:ext uri="{FF2B5EF4-FFF2-40B4-BE49-F238E27FC236}">
              <a16:creationId xmlns:a16="http://schemas.microsoft.com/office/drawing/2014/main" id="{8A77075B-0FE1-402A-9EB9-EAD5B0A0E676}"/>
            </a:ext>
          </a:extLst>
        </xdr:cNvPr>
        <xdr:cNvCxnSpPr/>
      </xdr:nvCxnSpPr>
      <xdr:spPr>
        <a:xfrm flipV="1">
          <a:off x="6972300" y="108862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id="{19D4E621-0FD4-43BA-B2C1-BB72410352F5}"/>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id="{90EDBE54-B13B-4587-A812-CBFC6A1CBD31}"/>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id="{69ED6A59-BDF6-44B9-BB0E-28E8B83A2A0E}"/>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id="{47FCCD15-C29B-4546-A888-F13DDA571F88}"/>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120304</xdr:rowOff>
    </xdr:from>
    <xdr:ext cx="469744" cy="259045"/>
    <xdr:sp macro="" textlink="">
      <xdr:nvSpPr>
        <xdr:cNvPr id="263" name="n_1mainValue【体育館・プール】&#10;一人当たり面積">
          <a:extLst>
            <a:ext uri="{FF2B5EF4-FFF2-40B4-BE49-F238E27FC236}">
              <a16:creationId xmlns:a16="http://schemas.microsoft.com/office/drawing/2014/main" id="{29012B8A-0DAD-493E-94AC-13886F70F3CD}"/>
            </a:ext>
          </a:extLst>
        </xdr:cNvPr>
        <xdr:cNvSpPr txBox="1"/>
      </xdr:nvSpPr>
      <xdr:spPr>
        <a:xfrm>
          <a:off x="93917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123570</xdr:rowOff>
    </xdr:from>
    <xdr:ext cx="469744" cy="259045"/>
    <xdr:sp macro="" textlink="">
      <xdr:nvSpPr>
        <xdr:cNvPr id="264" name="n_2mainValue【体育館・プール】&#10;一人当たり面積">
          <a:extLst>
            <a:ext uri="{FF2B5EF4-FFF2-40B4-BE49-F238E27FC236}">
              <a16:creationId xmlns:a16="http://schemas.microsoft.com/office/drawing/2014/main" id="{97E458FE-91FE-4111-99E1-89355C34A953}"/>
            </a:ext>
          </a:extLst>
        </xdr:cNvPr>
        <xdr:cNvSpPr txBox="1"/>
      </xdr:nvSpPr>
      <xdr:spPr>
        <a:xfrm>
          <a:off x="85154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126836</xdr:rowOff>
    </xdr:from>
    <xdr:ext cx="469744" cy="259045"/>
    <xdr:sp macro="" textlink="">
      <xdr:nvSpPr>
        <xdr:cNvPr id="265" name="n_3mainValue【体育館・プール】&#10;一人当たり面積">
          <a:extLst>
            <a:ext uri="{FF2B5EF4-FFF2-40B4-BE49-F238E27FC236}">
              <a16:creationId xmlns:a16="http://schemas.microsoft.com/office/drawing/2014/main" id="{EDA72F07-F508-4964-B8F1-D29F12A04E5C}"/>
            </a:ext>
          </a:extLst>
        </xdr:cNvPr>
        <xdr:cNvSpPr txBox="1"/>
      </xdr:nvSpPr>
      <xdr:spPr>
        <a:xfrm>
          <a:off x="76264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131734</xdr:rowOff>
    </xdr:from>
    <xdr:ext cx="469744" cy="259045"/>
    <xdr:sp macro="" textlink="">
      <xdr:nvSpPr>
        <xdr:cNvPr id="266" name="n_4mainValue【体育館・プール】&#10;一人当たり面積">
          <a:extLst>
            <a:ext uri="{FF2B5EF4-FFF2-40B4-BE49-F238E27FC236}">
              <a16:creationId xmlns:a16="http://schemas.microsoft.com/office/drawing/2014/main" id="{0427D36A-27A5-4D02-8E93-7ADB16C9F5E4}"/>
            </a:ext>
          </a:extLst>
        </xdr:cNvPr>
        <xdr:cNvSpPr txBox="1"/>
      </xdr:nvSpPr>
      <xdr:spPr>
        <a:xfrm>
          <a:off x="6737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1E578D17-DFB9-4BF7-B850-EDBD02B114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91B03724-7ADB-45A5-949A-0E55EF9EFED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76E9591D-0A74-40EC-8140-257D7B7475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ADE952C-7943-49AC-831A-89806B64DC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5DA521F7-D88E-4990-8E1B-6A0E7FF4E1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E10A50AD-8D7B-413B-A2DA-0B75AE9135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654DD0EA-B0A1-42E4-9008-B8E3D67F97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63309BF2-0AE7-4E0F-8405-D2C6682103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3F71A9DD-ADA4-4962-9672-8814775549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7DD33DA4-E9B6-406B-87AB-69A52061F8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F543D60C-E4AC-454F-AE2B-F371BB32913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75137CAC-BE33-4BB0-A494-DC9664F3FBC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76A17305-CC6F-426D-BAA5-60989188BFF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E5DAC619-6F59-42DA-8EDB-3BB20F2E76B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4847F822-8EAF-443B-BB4E-1F8043403C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5D033169-2DA2-4982-942C-88BE000009C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1A2B04F9-16C0-4B22-802D-B96DB8B2BA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54E00152-0299-4070-B1F8-B318EB62C7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22DDF86C-043E-43EC-9292-7E3BED7EDD2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DDD998BE-C9EF-4AE0-ADE4-782B6D0FBB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31B0E47E-4FCF-45F1-BFED-E56FF73481D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6B520CE-AA9A-490B-B1B0-849C9360DD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D1A62033-F5A9-4F7D-ADCA-C7911FC1FE3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B889CD90-8FE0-4CCD-A8B7-4B1E5BDE5A6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3F99A05B-9E64-44DB-860C-118078A0C908}"/>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D80C5309-0FAE-4C0B-85AD-5A1F2E71F19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5669B24E-6C5C-434D-B1BC-A4380DF467F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E2316092-A0A2-4794-9DA9-E3C30F470977}"/>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id="{DD8FDA85-C98B-4D4A-A475-5ED4D1677411}"/>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4B24C5A-69CE-499A-81AA-DB8E0D221D8D}"/>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id="{0942F76C-5D10-44B9-A39D-166448325974}"/>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a:extLst>
            <a:ext uri="{FF2B5EF4-FFF2-40B4-BE49-F238E27FC236}">
              <a16:creationId xmlns:a16="http://schemas.microsoft.com/office/drawing/2014/main" id="{20F463FC-C9F5-4D72-B70D-9EDB9D9A9EB9}"/>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a:extLst>
            <a:ext uri="{FF2B5EF4-FFF2-40B4-BE49-F238E27FC236}">
              <a16:creationId xmlns:a16="http://schemas.microsoft.com/office/drawing/2014/main" id="{3A252800-ACA0-4E77-9FEE-D3A52B9D4409}"/>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a:extLst>
            <a:ext uri="{FF2B5EF4-FFF2-40B4-BE49-F238E27FC236}">
              <a16:creationId xmlns:a16="http://schemas.microsoft.com/office/drawing/2014/main" id="{F26F53F6-9A16-4EFB-87CA-E558A0C827E8}"/>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a:extLst>
            <a:ext uri="{FF2B5EF4-FFF2-40B4-BE49-F238E27FC236}">
              <a16:creationId xmlns:a16="http://schemas.microsoft.com/office/drawing/2014/main" id="{2B0C177C-3D02-4F17-AD28-488044102B57}"/>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0187D0F-E356-4AE4-9487-CFE33CDD00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0076296-A00D-4D10-A563-A53F45B856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DF07482-1BE4-4C04-9D27-EAA9E23B87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357EDF4-66FB-4D55-8A7C-B33E646A04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B8D6421F-F7B2-4175-AAA0-5E497DE23B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307" name="楕円 306">
          <a:extLst>
            <a:ext uri="{FF2B5EF4-FFF2-40B4-BE49-F238E27FC236}">
              <a16:creationId xmlns:a16="http://schemas.microsoft.com/office/drawing/2014/main" id="{A0EB7348-9047-4DD4-B798-DD2801B972A7}"/>
            </a:ext>
          </a:extLst>
        </xdr:cNvPr>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61613</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6C917D6A-4376-431E-975F-9536F2F9EC19}"/>
            </a:ext>
          </a:extLst>
        </xdr:cNvPr>
        <xdr:cNvSpPr txBox="1"/>
      </xdr:nvSpPr>
      <xdr:spPr>
        <a:xfrm>
          <a:off x="46736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309" name="楕円 308">
          <a:extLst>
            <a:ext uri="{FF2B5EF4-FFF2-40B4-BE49-F238E27FC236}">
              <a16:creationId xmlns:a16="http://schemas.microsoft.com/office/drawing/2014/main" id="{DA22518A-29B9-4EDD-810D-285362EFDD8D}"/>
            </a:ext>
          </a:extLst>
        </xdr:cNvPr>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53339</xdr:rowOff>
    </xdr:from>
    <xdr:to>
      <xdr:col>24</xdr:col>
      <xdr:colOff>63500</xdr:colOff>
      <xdr:row>82</xdr:row>
      <xdr:rowOff>89536</xdr:rowOff>
    </xdr:to>
    <xdr:cxnSp macro="">
      <xdr:nvCxnSpPr>
        <xdr:cNvPr id="310" name="直線コネクタ 309">
          <a:extLst>
            <a:ext uri="{FF2B5EF4-FFF2-40B4-BE49-F238E27FC236}">
              <a16:creationId xmlns:a16="http://schemas.microsoft.com/office/drawing/2014/main" id="{C1FC6348-E5B1-446F-B279-5055CCA0880E}"/>
            </a:ext>
          </a:extLst>
        </xdr:cNvPr>
        <xdr:cNvCxnSpPr/>
      </xdr:nvCxnSpPr>
      <xdr:spPr>
        <a:xfrm>
          <a:off x="3797300" y="141122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11" name="楕円 310">
          <a:extLst>
            <a:ext uri="{FF2B5EF4-FFF2-40B4-BE49-F238E27FC236}">
              <a16:creationId xmlns:a16="http://schemas.microsoft.com/office/drawing/2014/main" id="{88705941-50C5-422F-B58C-C8B864FDCF80}"/>
            </a:ext>
          </a:extLst>
        </xdr:cNvPr>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19050</xdr:rowOff>
    </xdr:from>
    <xdr:to>
      <xdr:col>19</xdr:col>
      <xdr:colOff>177800</xdr:colOff>
      <xdr:row>82</xdr:row>
      <xdr:rowOff>53339</xdr:rowOff>
    </xdr:to>
    <xdr:cxnSp macro="">
      <xdr:nvCxnSpPr>
        <xdr:cNvPr id="312" name="直線コネクタ 311">
          <a:extLst>
            <a:ext uri="{FF2B5EF4-FFF2-40B4-BE49-F238E27FC236}">
              <a16:creationId xmlns:a16="http://schemas.microsoft.com/office/drawing/2014/main" id="{81DFA946-A538-46D0-9D61-356C8448A02D}"/>
            </a:ext>
          </a:extLst>
        </xdr:cNvPr>
        <xdr:cNvCxnSpPr/>
      </xdr:nvCxnSpPr>
      <xdr:spPr>
        <a:xfrm>
          <a:off x="2908300" y="14077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313" name="楕円 312">
          <a:extLst>
            <a:ext uri="{FF2B5EF4-FFF2-40B4-BE49-F238E27FC236}">
              <a16:creationId xmlns:a16="http://schemas.microsoft.com/office/drawing/2014/main" id="{813D0344-E24A-4FDB-BF77-A4E8AACFC348}"/>
            </a:ext>
          </a:extLst>
        </xdr:cNvPr>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19050</xdr:rowOff>
    </xdr:to>
    <xdr:cxnSp macro="">
      <xdr:nvCxnSpPr>
        <xdr:cNvPr id="314" name="直線コネクタ 313">
          <a:extLst>
            <a:ext uri="{FF2B5EF4-FFF2-40B4-BE49-F238E27FC236}">
              <a16:creationId xmlns:a16="http://schemas.microsoft.com/office/drawing/2014/main" id="{EDDDDC7D-F3B0-45CD-9544-69AB73D6BD0E}"/>
            </a:ext>
          </a:extLst>
        </xdr:cNvPr>
        <xdr:cNvCxnSpPr/>
      </xdr:nvCxnSpPr>
      <xdr:spPr>
        <a:xfrm>
          <a:off x="2019300" y="14043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5" name="楕円 314">
          <a:extLst>
            <a:ext uri="{FF2B5EF4-FFF2-40B4-BE49-F238E27FC236}">
              <a16:creationId xmlns:a16="http://schemas.microsoft.com/office/drawing/2014/main" id="{C948BD4E-2748-4079-AD9E-784128D333B2}"/>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81</xdr:row>
      <xdr:rowOff>156211</xdr:rowOff>
    </xdr:to>
    <xdr:cxnSp macro="">
      <xdr:nvCxnSpPr>
        <xdr:cNvPr id="316" name="直線コネクタ 315">
          <a:extLst>
            <a:ext uri="{FF2B5EF4-FFF2-40B4-BE49-F238E27FC236}">
              <a16:creationId xmlns:a16="http://schemas.microsoft.com/office/drawing/2014/main" id="{85E9EAE3-D348-499C-87B6-9C0BFE3AD51A}"/>
            </a:ext>
          </a:extLst>
        </xdr:cNvPr>
        <xdr:cNvCxnSpPr/>
      </xdr:nvCxnSpPr>
      <xdr:spPr>
        <a:xfrm>
          <a:off x="1130300" y="14016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a:extLst>
            <a:ext uri="{FF2B5EF4-FFF2-40B4-BE49-F238E27FC236}">
              <a16:creationId xmlns:a16="http://schemas.microsoft.com/office/drawing/2014/main" id="{32CD76A1-81AD-427E-BD30-830A51B97FFD}"/>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a:extLst>
            <a:ext uri="{FF2B5EF4-FFF2-40B4-BE49-F238E27FC236}">
              <a16:creationId xmlns:a16="http://schemas.microsoft.com/office/drawing/2014/main" id="{ED6FECAB-4CFD-4FC9-978C-7CC3C04842AB}"/>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a:extLst>
            <a:ext uri="{FF2B5EF4-FFF2-40B4-BE49-F238E27FC236}">
              <a16:creationId xmlns:a16="http://schemas.microsoft.com/office/drawing/2014/main" id="{F40BBBAB-D588-4514-A7E0-6D300632812C}"/>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320" name="n_4aveValue【福祉施設】&#10;有形固定資産減価償却率">
          <a:extLst>
            <a:ext uri="{FF2B5EF4-FFF2-40B4-BE49-F238E27FC236}">
              <a16:creationId xmlns:a16="http://schemas.microsoft.com/office/drawing/2014/main" id="{CFB78A27-8FDB-4898-87E2-7678AA6B8D9D}"/>
            </a:ext>
          </a:extLst>
        </xdr:cNvPr>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95266</xdr:rowOff>
    </xdr:from>
    <xdr:ext cx="405111" cy="259045"/>
    <xdr:sp macro="" textlink="">
      <xdr:nvSpPr>
        <xdr:cNvPr id="321" name="n_1mainValue【福祉施設】&#10;有形固定資産減価償却率">
          <a:extLst>
            <a:ext uri="{FF2B5EF4-FFF2-40B4-BE49-F238E27FC236}">
              <a16:creationId xmlns:a16="http://schemas.microsoft.com/office/drawing/2014/main" id="{A7D75A6C-C732-40F0-90BB-93DBFE3A5D53}"/>
            </a:ext>
          </a:extLst>
        </xdr:cNvPr>
        <xdr:cNvSpPr txBox="1"/>
      </xdr:nvSpPr>
      <xdr:spPr>
        <a:xfrm>
          <a:off x="3582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322" name="n_2mainValue【福祉施設】&#10;有形固定資産減価償却率">
          <a:extLst>
            <a:ext uri="{FF2B5EF4-FFF2-40B4-BE49-F238E27FC236}">
              <a16:creationId xmlns:a16="http://schemas.microsoft.com/office/drawing/2014/main" id="{798FAE12-C2FA-4837-903A-1E1D25863E3A}"/>
            </a:ext>
          </a:extLst>
        </xdr:cNvPr>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23" name="n_3mainValue【福祉施設】&#10;有形固定資産減価償却率">
          <a:extLst>
            <a:ext uri="{FF2B5EF4-FFF2-40B4-BE49-F238E27FC236}">
              <a16:creationId xmlns:a16="http://schemas.microsoft.com/office/drawing/2014/main" id="{D46BACDB-16A1-4131-81E8-76F77B94CB62}"/>
            </a:ext>
          </a:extLst>
        </xdr:cNvPr>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4" name="n_4mainValue【福祉施設】&#10;有形固定資産減価償却率">
          <a:extLst>
            <a:ext uri="{FF2B5EF4-FFF2-40B4-BE49-F238E27FC236}">
              <a16:creationId xmlns:a16="http://schemas.microsoft.com/office/drawing/2014/main" id="{CD2F88C6-0CAE-4B0D-B5AB-44ECD24F3E71}"/>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5C3CDEC-F86E-4329-B5B9-9FC6D52FF3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8D2AC34C-298D-45DF-9502-9B89B7C8121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A17EF17F-6ED1-41FC-8224-4C216CEB28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B57D16B2-4874-48F7-8D41-1EA3230851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E62AEE49-215C-49A5-A1D6-9A48E29AB3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A6BB0313-0046-4F1E-9375-BEBDD46E2AD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FCEDD33B-BC9C-4CD2-BE0A-29B3D57463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6D08E4E3-D46A-4CAC-9650-597D19AA9F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F755F680-784D-42D7-9EDD-D87B1242237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2EADF0E4-07D9-4242-BF9C-B535A74AA6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448EC6FC-78F7-4CA9-8E12-8E5E893F4AE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7411C61D-1477-4C36-B71D-00A7A563846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57CA46C8-50B7-486B-8934-992DA858AD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C51EE059-0345-43F8-8504-3A80BEC2862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FBFA0542-8141-4748-8DB5-F240B56CCD2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9C1E8CA9-833B-42E6-BF3D-B6E87393C77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A0943D73-744D-4EC8-AB22-AAA85992951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45F0A6FA-2CAE-40E8-99AC-77F26610C50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92B601B1-D18F-48BE-A25C-27865397B9F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E8107542-C9EF-46F1-9C8D-6D1DEE330CC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41F0B98-FA06-455E-94A2-C3A40F394A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A61CAE7-7C22-4338-A045-6BE799F4A0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FACA5C2C-D232-4B6F-BC98-FC4511C097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DF37C881-D4F0-44DD-9343-9E1E032468F1}"/>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id="{220F0A89-0EF0-447F-9670-C8EA77F9DC79}"/>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DDBAB3C6-A07F-412C-A2AF-463EFAB12165}"/>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id="{3AB1888F-C590-4A6E-91E6-C763542003F5}"/>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F87D431A-9CED-4A24-8983-2AA5D6854E0D}"/>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a:extLst>
            <a:ext uri="{FF2B5EF4-FFF2-40B4-BE49-F238E27FC236}">
              <a16:creationId xmlns:a16="http://schemas.microsoft.com/office/drawing/2014/main" id="{171C985E-CDC8-4860-A67E-7372C9464935}"/>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id="{62494B64-9B02-4E5E-A490-E9A0D9851783}"/>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a:extLst>
            <a:ext uri="{FF2B5EF4-FFF2-40B4-BE49-F238E27FC236}">
              <a16:creationId xmlns:a16="http://schemas.microsoft.com/office/drawing/2014/main" id="{F5D50024-4D36-4BD9-A958-C336EE41733F}"/>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a:extLst>
            <a:ext uri="{FF2B5EF4-FFF2-40B4-BE49-F238E27FC236}">
              <a16:creationId xmlns:a16="http://schemas.microsoft.com/office/drawing/2014/main" id="{A1E5A75A-39A6-4923-99DD-576449E228DA}"/>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a:extLst>
            <a:ext uri="{FF2B5EF4-FFF2-40B4-BE49-F238E27FC236}">
              <a16:creationId xmlns:a16="http://schemas.microsoft.com/office/drawing/2014/main" id="{337BEF4B-E309-44B2-9D22-6678E3864651}"/>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a:extLst>
            <a:ext uri="{FF2B5EF4-FFF2-40B4-BE49-F238E27FC236}">
              <a16:creationId xmlns:a16="http://schemas.microsoft.com/office/drawing/2014/main" id="{BBF0962D-D5AD-4E65-B01C-5D93D8A2C1CF}"/>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9C49934-DC27-48A6-95FA-0C2FC8F7BA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68958E6-1E76-4923-8BDF-8AB50829D5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FE07461-D3B2-4E34-9A5F-DDB4428005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992E524-1318-411D-BB56-45FF6A791F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6B1FA74-041D-4DA2-9206-75D107D1565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364" name="楕円 363">
          <a:extLst>
            <a:ext uri="{FF2B5EF4-FFF2-40B4-BE49-F238E27FC236}">
              <a16:creationId xmlns:a16="http://schemas.microsoft.com/office/drawing/2014/main" id="{16B89DD3-4556-4350-94D5-1188F71C9F3D}"/>
            </a:ext>
          </a:extLst>
        </xdr:cNvPr>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365" name="【福祉施設】&#10;一人当たり面積該当値テキスト">
          <a:extLst>
            <a:ext uri="{FF2B5EF4-FFF2-40B4-BE49-F238E27FC236}">
              <a16:creationId xmlns:a16="http://schemas.microsoft.com/office/drawing/2014/main" id="{B51777E2-76C2-45F4-ADCA-3CC0E83A8A37}"/>
            </a:ext>
          </a:extLst>
        </xdr:cNvPr>
        <xdr:cNvSpPr txBox="1"/>
      </xdr:nvSpPr>
      <xdr:spPr>
        <a:xfrm>
          <a:off x="10515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50800</xdr:rowOff>
    </xdr:from>
    <xdr:to>
      <xdr:col>50</xdr:col>
      <xdr:colOff>165100</xdr:colOff>
      <xdr:row>85</xdr:row>
      <xdr:rowOff>152400</xdr:rowOff>
    </xdr:to>
    <xdr:sp macro="" textlink="">
      <xdr:nvSpPr>
        <xdr:cNvPr id="366" name="楕円 365">
          <a:extLst>
            <a:ext uri="{FF2B5EF4-FFF2-40B4-BE49-F238E27FC236}">
              <a16:creationId xmlns:a16="http://schemas.microsoft.com/office/drawing/2014/main" id="{F299FCAA-CC0B-4F3C-B226-F65BE50FCC15}"/>
            </a:ext>
          </a:extLst>
        </xdr:cNvPr>
        <xdr:cNvSpPr/>
      </xdr:nvSpPr>
      <xdr:spPr>
        <a:xfrm>
          <a:off x="9588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101600</xdr:rowOff>
    </xdr:to>
    <xdr:cxnSp macro="">
      <xdr:nvCxnSpPr>
        <xdr:cNvPr id="367" name="直線コネクタ 366">
          <a:extLst>
            <a:ext uri="{FF2B5EF4-FFF2-40B4-BE49-F238E27FC236}">
              <a16:creationId xmlns:a16="http://schemas.microsoft.com/office/drawing/2014/main" id="{8E43C063-DB15-4001-AFC5-46DA1BB1C183}"/>
            </a:ext>
          </a:extLst>
        </xdr:cNvPr>
        <xdr:cNvCxnSpPr/>
      </xdr:nvCxnSpPr>
      <xdr:spPr>
        <a:xfrm flipV="1">
          <a:off x="9639300" y="146723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53339</xdr:rowOff>
    </xdr:from>
    <xdr:to>
      <xdr:col>46</xdr:col>
      <xdr:colOff>38100</xdr:colOff>
      <xdr:row>85</xdr:row>
      <xdr:rowOff>154939</xdr:rowOff>
    </xdr:to>
    <xdr:sp macro="" textlink="">
      <xdr:nvSpPr>
        <xdr:cNvPr id="368" name="楕円 367">
          <a:extLst>
            <a:ext uri="{FF2B5EF4-FFF2-40B4-BE49-F238E27FC236}">
              <a16:creationId xmlns:a16="http://schemas.microsoft.com/office/drawing/2014/main" id="{299817F0-FE5D-4CC2-81C4-B0E5C3E253BC}"/>
            </a:ext>
          </a:extLst>
        </xdr:cNvPr>
        <xdr:cNvSpPr/>
      </xdr:nvSpPr>
      <xdr:spPr>
        <a:xfrm>
          <a:off x="86995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101600</xdr:rowOff>
    </xdr:from>
    <xdr:to>
      <xdr:col>50</xdr:col>
      <xdr:colOff>114300</xdr:colOff>
      <xdr:row>85</xdr:row>
      <xdr:rowOff>104139</xdr:rowOff>
    </xdr:to>
    <xdr:cxnSp macro="">
      <xdr:nvCxnSpPr>
        <xdr:cNvPr id="369" name="直線コネクタ 368">
          <a:extLst>
            <a:ext uri="{FF2B5EF4-FFF2-40B4-BE49-F238E27FC236}">
              <a16:creationId xmlns:a16="http://schemas.microsoft.com/office/drawing/2014/main" id="{2A6819C9-5C11-4D2F-83B4-A0980B758BBE}"/>
            </a:ext>
          </a:extLst>
        </xdr:cNvPr>
        <xdr:cNvCxnSpPr/>
      </xdr:nvCxnSpPr>
      <xdr:spPr>
        <a:xfrm flipV="1">
          <a:off x="8750300" y="14674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57150</xdr:rowOff>
    </xdr:from>
    <xdr:to>
      <xdr:col>41</xdr:col>
      <xdr:colOff>101600</xdr:colOff>
      <xdr:row>85</xdr:row>
      <xdr:rowOff>158750</xdr:rowOff>
    </xdr:to>
    <xdr:sp macro="" textlink="">
      <xdr:nvSpPr>
        <xdr:cNvPr id="370" name="楕円 369">
          <a:extLst>
            <a:ext uri="{FF2B5EF4-FFF2-40B4-BE49-F238E27FC236}">
              <a16:creationId xmlns:a16="http://schemas.microsoft.com/office/drawing/2014/main" id="{DBC90791-B2D6-4FBE-BE22-2CB6FB77EC00}"/>
            </a:ext>
          </a:extLst>
        </xdr:cNvPr>
        <xdr:cNvSpPr/>
      </xdr:nvSpPr>
      <xdr:spPr>
        <a:xfrm>
          <a:off x="7810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104139</xdr:rowOff>
    </xdr:from>
    <xdr:to>
      <xdr:col>45</xdr:col>
      <xdr:colOff>177800</xdr:colOff>
      <xdr:row>85</xdr:row>
      <xdr:rowOff>107950</xdr:rowOff>
    </xdr:to>
    <xdr:cxnSp macro="">
      <xdr:nvCxnSpPr>
        <xdr:cNvPr id="371" name="直線コネクタ 370">
          <a:extLst>
            <a:ext uri="{FF2B5EF4-FFF2-40B4-BE49-F238E27FC236}">
              <a16:creationId xmlns:a16="http://schemas.microsoft.com/office/drawing/2014/main" id="{2F1DAC21-1A5B-4AAD-ACE3-A60BEFA2C804}"/>
            </a:ext>
          </a:extLst>
        </xdr:cNvPr>
        <xdr:cNvCxnSpPr/>
      </xdr:nvCxnSpPr>
      <xdr:spPr>
        <a:xfrm flipV="1">
          <a:off x="7861300" y="14677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59689</xdr:rowOff>
    </xdr:from>
    <xdr:to>
      <xdr:col>36</xdr:col>
      <xdr:colOff>165100</xdr:colOff>
      <xdr:row>85</xdr:row>
      <xdr:rowOff>161289</xdr:rowOff>
    </xdr:to>
    <xdr:sp macro="" textlink="">
      <xdr:nvSpPr>
        <xdr:cNvPr id="372" name="楕円 371">
          <a:extLst>
            <a:ext uri="{FF2B5EF4-FFF2-40B4-BE49-F238E27FC236}">
              <a16:creationId xmlns:a16="http://schemas.microsoft.com/office/drawing/2014/main" id="{72FE7FBA-ADCB-45E0-AFB7-CC8A306AC5C9}"/>
            </a:ext>
          </a:extLst>
        </xdr:cNvPr>
        <xdr:cNvSpPr/>
      </xdr:nvSpPr>
      <xdr:spPr>
        <a:xfrm>
          <a:off x="6921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107950</xdr:rowOff>
    </xdr:from>
    <xdr:to>
      <xdr:col>41</xdr:col>
      <xdr:colOff>50800</xdr:colOff>
      <xdr:row>85</xdr:row>
      <xdr:rowOff>110489</xdr:rowOff>
    </xdr:to>
    <xdr:cxnSp macro="">
      <xdr:nvCxnSpPr>
        <xdr:cNvPr id="373" name="直線コネクタ 372">
          <a:extLst>
            <a:ext uri="{FF2B5EF4-FFF2-40B4-BE49-F238E27FC236}">
              <a16:creationId xmlns:a16="http://schemas.microsoft.com/office/drawing/2014/main" id="{C98DAA6D-147F-4E94-8C26-0DB84138833E}"/>
            </a:ext>
          </a:extLst>
        </xdr:cNvPr>
        <xdr:cNvCxnSpPr/>
      </xdr:nvCxnSpPr>
      <xdr:spPr>
        <a:xfrm flipV="1">
          <a:off x="6972300" y="146812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a:extLst>
            <a:ext uri="{FF2B5EF4-FFF2-40B4-BE49-F238E27FC236}">
              <a16:creationId xmlns:a16="http://schemas.microsoft.com/office/drawing/2014/main" id="{B2C9F88E-4576-41EB-824A-E0C41E4760D2}"/>
            </a:ext>
          </a:extLst>
        </xdr:cNvPr>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a:extLst>
            <a:ext uri="{FF2B5EF4-FFF2-40B4-BE49-F238E27FC236}">
              <a16:creationId xmlns:a16="http://schemas.microsoft.com/office/drawing/2014/main" id="{68A650D9-76C3-45CC-80C7-80CD584CB3D5}"/>
            </a:ext>
          </a:extLst>
        </xdr:cNvPr>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a:extLst>
            <a:ext uri="{FF2B5EF4-FFF2-40B4-BE49-F238E27FC236}">
              <a16:creationId xmlns:a16="http://schemas.microsoft.com/office/drawing/2014/main" id="{7B7CE72F-3AA3-4352-9FF9-E9A3323B7ACF}"/>
            </a:ext>
          </a:extLst>
        </xdr:cNvPr>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a:extLst>
            <a:ext uri="{FF2B5EF4-FFF2-40B4-BE49-F238E27FC236}">
              <a16:creationId xmlns:a16="http://schemas.microsoft.com/office/drawing/2014/main" id="{B6844599-968D-42CC-9C56-7FC99A74172D}"/>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143527</xdr:rowOff>
    </xdr:from>
    <xdr:ext cx="469744" cy="259045"/>
    <xdr:sp macro="" textlink="">
      <xdr:nvSpPr>
        <xdr:cNvPr id="378" name="n_1mainValue【福祉施設】&#10;一人当たり面積">
          <a:extLst>
            <a:ext uri="{FF2B5EF4-FFF2-40B4-BE49-F238E27FC236}">
              <a16:creationId xmlns:a16="http://schemas.microsoft.com/office/drawing/2014/main" id="{41DC61FC-565F-4E43-B4BD-44D66A4D1058}"/>
            </a:ext>
          </a:extLst>
        </xdr:cNvPr>
        <xdr:cNvSpPr txBox="1"/>
      </xdr:nvSpPr>
      <xdr:spPr>
        <a:xfrm>
          <a:off x="93917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146066</xdr:rowOff>
    </xdr:from>
    <xdr:ext cx="469744" cy="259045"/>
    <xdr:sp macro="" textlink="">
      <xdr:nvSpPr>
        <xdr:cNvPr id="379" name="n_2mainValue【福祉施設】&#10;一人当たり面積">
          <a:extLst>
            <a:ext uri="{FF2B5EF4-FFF2-40B4-BE49-F238E27FC236}">
              <a16:creationId xmlns:a16="http://schemas.microsoft.com/office/drawing/2014/main" id="{DD4D293E-0C67-400B-BCB5-34EB27DB7CFC}"/>
            </a:ext>
          </a:extLst>
        </xdr:cNvPr>
        <xdr:cNvSpPr txBox="1"/>
      </xdr:nvSpPr>
      <xdr:spPr>
        <a:xfrm>
          <a:off x="8515427"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149877</xdr:rowOff>
    </xdr:from>
    <xdr:ext cx="469744" cy="259045"/>
    <xdr:sp macro="" textlink="">
      <xdr:nvSpPr>
        <xdr:cNvPr id="380" name="n_3mainValue【福祉施設】&#10;一人当たり面積">
          <a:extLst>
            <a:ext uri="{FF2B5EF4-FFF2-40B4-BE49-F238E27FC236}">
              <a16:creationId xmlns:a16="http://schemas.microsoft.com/office/drawing/2014/main" id="{FA24A48D-AF94-4258-BBFE-ECE5A850256A}"/>
            </a:ext>
          </a:extLst>
        </xdr:cNvPr>
        <xdr:cNvSpPr txBox="1"/>
      </xdr:nvSpPr>
      <xdr:spPr>
        <a:xfrm>
          <a:off x="7626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152416</xdr:rowOff>
    </xdr:from>
    <xdr:ext cx="469744" cy="259045"/>
    <xdr:sp macro="" textlink="">
      <xdr:nvSpPr>
        <xdr:cNvPr id="381" name="n_4mainValue【福祉施設】&#10;一人当たり面積">
          <a:extLst>
            <a:ext uri="{FF2B5EF4-FFF2-40B4-BE49-F238E27FC236}">
              <a16:creationId xmlns:a16="http://schemas.microsoft.com/office/drawing/2014/main" id="{49488F61-0A89-4681-BD84-77729D16DB92}"/>
            </a:ext>
          </a:extLst>
        </xdr:cNvPr>
        <xdr:cNvSpPr txBox="1"/>
      </xdr:nvSpPr>
      <xdr:spPr>
        <a:xfrm>
          <a:off x="6737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52FF73C-4654-49E4-8845-EC03683374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78ACB580-3D69-4F52-9172-E0A18A3C87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31574A36-4881-4955-836E-33F8FCD58CE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29FD7ACE-5C69-4FE3-84BA-722F51E830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11DEFB3D-CC39-4937-B04B-6AA550F184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BBF5FF60-F6A5-42E7-98C6-6E1B2247AD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56A302A4-10E9-47AB-82E3-0DE286B054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D7E3E81E-C13E-42F0-8F5D-4E9163B1D9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CB61A570-1799-436B-94E6-31F3182FE6E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C051307D-40D5-439C-83C9-CC3AFAE9C5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A39D86A5-6452-43BF-BDF2-8C7921FCDD5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BEA87CFD-9A99-412A-BA4B-C9134DB0D4B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42CCD899-B069-485C-B9B0-000901C744B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D8136A94-0373-4C20-8E66-C51C5B870C1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464B8609-4CF9-46B9-9637-426A8ED53E7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6A164C2E-C893-46FB-84D8-976FB9B2C71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E9018A1E-44D0-40DA-BE91-52C6CBB52AB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F4DB9786-06E5-40EE-9879-68CA7C272F3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D131F386-591B-47BA-9FC5-BB6E1E0DAF9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B0A431D8-3F06-4739-BE29-B0E62EBA4D5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2EBA9444-69D3-45D9-A37E-64ED99BE176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137732EE-8648-4CA3-B9A3-D2A8E7A1385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55ACA190-4CCB-48A6-BFB4-61E61701A4D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99F34B6E-318E-4894-ABBA-204748D7278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id="{656C7732-08B9-4F03-8F99-9729AB8D0EF5}"/>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78FD8562-42D8-4A23-8E85-B5AABB189AA8}"/>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id="{E15A6330-EDE7-45BC-8238-066A9A5EC88B}"/>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E52E10EF-2015-4BE7-A41E-B0C49C0C5864}"/>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id="{6C4A1850-F766-4F8E-ACA1-650A1036F1FA}"/>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334E16C1-56A9-4BBF-9B9E-0E59E63CF55B}"/>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id="{5FAA0658-BF41-4B0A-BF8D-CDC22AD7672E}"/>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a:extLst>
            <a:ext uri="{FF2B5EF4-FFF2-40B4-BE49-F238E27FC236}">
              <a16:creationId xmlns:a16="http://schemas.microsoft.com/office/drawing/2014/main" id="{004D4A48-C117-4D87-A0DA-0B5620218FDA}"/>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a:extLst>
            <a:ext uri="{FF2B5EF4-FFF2-40B4-BE49-F238E27FC236}">
              <a16:creationId xmlns:a16="http://schemas.microsoft.com/office/drawing/2014/main" id="{D80B8B1B-F5F4-475E-AF2D-CE85FFFF528A}"/>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a:extLst>
            <a:ext uri="{FF2B5EF4-FFF2-40B4-BE49-F238E27FC236}">
              <a16:creationId xmlns:a16="http://schemas.microsoft.com/office/drawing/2014/main" id="{F7EE4286-CD40-4160-83D3-806307506BF4}"/>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a:extLst>
            <a:ext uri="{FF2B5EF4-FFF2-40B4-BE49-F238E27FC236}">
              <a16:creationId xmlns:a16="http://schemas.microsoft.com/office/drawing/2014/main" id="{1C7D55A5-C964-4987-9C72-3C9421A63029}"/>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D80A9C2-47BF-4E76-B372-CB435850DE5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69E60C7-2C9C-4F69-AA47-2A89DCBB50A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BB36F58-4767-4FE2-90B5-8B466922451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A7E3C58-AA97-4D94-93D2-D9A83F5E7EA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2907B8A-5A93-4F8F-9750-54E3FC05C58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31114</xdr:rowOff>
    </xdr:from>
    <xdr:to>
      <xdr:col>24</xdr:col>
      <xdr:colOff>114300</xdr:colOff>
      <xdr:row>105</xdr:row>
      <xdr:rowOff>132714</xdr:rowOff>
    </xdr:to>
    <xdr:sp macro="" textlink="">
      <xdr:nvSpPr>
        <xdr:cNvPr id="422" name="楕円 421">
          <a:extLst>
            <a:ext uri="{FF2B5EF4-FFF2-40B4-BE49-F238E27FC236}">
              <a16:creationId xmlns:a16="http://schemas.microsoft.com/office/drawing/2014/main" id="{A9D3B66D-2074-4DB4-A55F-A1CAC586A0B2}"/>
            </a:ext>
          </a:extLst>
        </xdr:cNvPr>
        <xdr:cNvSpPr/>
      </xdr:nvSpPr>
      <xdr:spPr>
        <a:xfrm>
          <a:off x="4584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9541</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EC6F6A38-AB2A-4833-A39B-1AE95878F50B}"/>
            </a:ext>
          </a:extLst>
        </xdr:cNvPr>
        <xdr:cNvSpPr txBox="1"/>
      </xdr:nvSpPr>
      <xdr:spPr>
        <a:xfrm>
          <a:off x="46736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424" name="楕円 423">
          <a:extLst>
            <a:ext uri="{FF2B5EF4-FFF2-40B4-BE49-F238E27FC236}">
              <a16:creationId xmlns:a16="http://schemas.microsoft.com/office/drawing/2014/main" id="{580D1087-9AEB-49A5-8CB1-6299D34E38AD}"/>
            </a:ext>
          </a:extLst>
        </xdr:cNvPr>
        <xdr:cNvSpPr/>
      </xdr:nvSpPr>
      <xdr:spPr>
        <a:xfrm>
          <a:off x="3746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81914</xdr:rowOff>
    </xdr:to>
    <xdr:cxnSp macro="">
      <xdr:nvCxnSpPr>
        <xdr:cNvPr id="425" name="直線コネクタ 424">
          <a:extLst>
            <a:ext uri="{FF2B5EF4-FFF2-40B4-BE49-F238E27FC236}">
              <a16:creationId xmlns:a16="http://schemas.microsoft.com/office/drawing/2014/main" id="{7D542018-1889-4FB5-AA81-C5E54C2789B8}"/>
            </a:ext>
          </a:extLst>
        </xdr:cNvPr>
        <xdr:cNvCxnSpPr/>
      </xdr:nvCxnSpPr>
      <xdr:spPr>
        <a:xfrm>
          <a:off x="3797300" y="18004155"/>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80645</xdr:rowOff>
    </xdr:from>
    <xdr:to>
      <xdr:col>15</xdr:col>
      <xdr:colOff>101600</xdr:colOff>
      <xdr:row>105</xdr:row>
      <xdr:rowOff>10795</xdr:rowOff>
    </xdr:to>
    <xdr:sp macro="" textlink="">
      <xdr:nvSpPr>
        <xdr:cNvPr id="426" name="楕円 425">
          <a:extLst>
            <a:ext uri="{FF2B5EF4-FFF2-40B4-BE49-F238E27FC236}">
              <a16:creationId xmlns:a16="http://schemas.microsoft.com/office/drawing/2014/main" id="{2D9BFCA4-655D-4602-9DA0-1A1222358852}"/>
            </a:ext>
          </a:extLst>
        </xdr:cNvPr>
        <xdr:cNvSpPr/>
      </xdr:nvSpPr>
      <xdr:spPr>
        <a:xfrm>
          <a:off x="2857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131445</xdr:rowOff>
    </xdr:from>
    <xdr:to>
      <xdr:col>19</xdr:col>
      <xdr:colOff>177800</xdr:colOff>
      <xdr:row>105</xdr:row>
      <xdr:rowOff>1905</xdr:rowOff>
    </xdr:to>
    <xdr:cxnSp macro="">
      <xdr:nvCxnSpPr>
        <xdr:cNvPr id="427" name="直線コネクタ 426">
          <a:extLst>
            <a:ext uri="{FF2B5EF4-FFF2-40B4-BE49-F238E27FC236}">
              <a16:creationId xmlns:a16="http://schemas.microsoft.com/office/drawing/2014/main" id="{FCD17377-5FC1-4FA5-84C8-2E7BC14F2E07}"/>
            </a:ext>
          </a:extLst>
        </xdr:cNvPr>
        <xdr:cNvCxnSpPr/>
      </xdr:nvCxnSpPr>
      <xdr:spPr>
        <a:xfrm>
          <a:off x="2908300" y="1796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65405</xdr:rowOff>
    </xdr:from>
    <xdr:to>
      <xdr:col>10</xdr:col>
      <xdr:colOff>165100</xdr:colOff>
      <xdr:row>104</xdr:row>
      <xdr:rowOff>167005</xdr:rowOff>
    </xdr:to>
    <xdr:sp macro="" textlink="">
      <xdr:nvSpPr>
        <xdr:cNvPr id="428" name="楕円 427">
          <a:extLst>
            <a:ext uri="{FF2B5EF4-FFF2-40B4-BE49-F238E27FC236}">
              <a16:creationId xmlns:a16="http://schemas.microsoft.com/office/drawing/2014/main" id="{7B2984DF-044A-440B-8F10-95968DCBFE3E}"/>
            </a:ext>
          </a:extLst>
        </xdr:cNvPr>
        <xdr:cNvSpPr/>
      </xdr:nvSpPr>
      <xdr:spPr>
        <a:xfrm>
          <a:off x="1968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116205</xdr:rowOff>
    </xdr:from>
    <xdr:to>
      <xdr:col>15</xdr:col>
      <xdr:colOff>50800</xdr:colOff>
      <xdr:row>104</xdr:row>
      <xdr:rowOff>131445</xdr:rowOff>
    </xdr:to>
    <xdr:cxnSp macro="">
      <xdr:nvCxnSpPr>
        <xdr:cNvPr id="429" name="直線コネクタ 428">
          <a:extLst>
            <a:ext uri="{FF2B5EF4-FFF2-40B4-BE49-F238E27FC236}">
              <a16:creationId xmlns:a16="http://schemas.microsoft.com/office/drawing/2014/main" id="{BE21CA87-631E-481F-9737-711803BA0727}"/>
            </a:ext>
          </a:extLst>
        </xdr:cNvPr>
        <xdr:cNvCxnSpPr/>
      </xdr:nvCxnSpPr>
      <xdr:spPr>
        <a:xfrm>
          <a:off x="2019300" y="17947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88264</xdr:rowOff>
    </xdr:from>
    <xdr:to>
      <xdr:col>6</xdr:col>
      <xdr:colOff>38100</xdr:colOff>
      <xdr:row>105</xdr:row>
      <xdr:rowOff>18414</xdr:rowOff>
    </xdr:to>
    <xdr:sp macro="" textlink="">
      <xdr:nvSpPr>
        <xdr:cNvPr id="430" name="楕円 429">
          <a:extLst>
            <a:ext uri="{FF2B5EF4-FFF2-40B4-BE49-F238E27FC236}">
              <a16:creationId xmlns:a16="http://schemas.microsoft.com/office/drawing/2014/main" id="{A8B44DD0-335C-49E0-AD72-2AA5EFC1CC76}"/>
            </a:ext>
          </a:extLst>
        </xdr:cNvPr>
        <xdr:cNvSpPr/>
      </xdr:nvSpPr>
      <xdr:spPr>
        <a:xfrm>
          <a:off x="1079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116205</xdr:rowOff>
    </xdr:from>
    <xdr:to>
      <xdr:col>10</xdr:col>
      <xdr:colOff>114300</xdr:colOff>
      <xdr:row>104</xdr:row>
      <xdr:rowOff>139064</xdr:rowOff>
    </xdr:to>
    <xdr:cxnSp macro="">
      <xdr:nvCxnSpPr>
        <xdr:cNvPr id="431" name="直線コネクタ 430">
          <a:extLst>
            <a:ext uri="{FF2B5EF4-FFF2-40B4-BE49-F238E27FC236}">
              <a16:creationId xmlns:a16="http://schemas.microsoft.com/office/drawing/2014/main" id="{C19ACADD-C7C5-473D-950C-65C0882DB7EA}"/>
            </a:ext>
          </a:extLst>
        </xdr:cNvPr>
        <xdr:cNvCxnSpPr/>
      </xdr:nvCxnSpPr>
      <xdr:spPr>
        <a:xfrm flipV="1">
          <a:off x="1130300" y="179470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32" name="n_1aveValue【市民会館】&#10;有形固定資産減価償却率">
          <a:extLst>
            <a:ext uri="{FF2B5EF4-FFF2-40B4-BE49-F238E27FC236}">
              <a16:creationId xmlns:a16="http://schemas.microsoft.com/office/drawing/2014/main" id="{1C6136D6-9699-4637-9764-2AF75E076820}"/>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33" name="n_2aveValue【市民会館】&#10;有形固定資産減価償却率">
          <a:extLst>
            <a:ext uri="{FF2B5EF4-FFF2-40B4-BE49-F238E27FC236}">
              <a16:creationId xmlns:a16="http://schemas.microsoft.com/office/drawing/2014/main" id="{CF56DDAE-F792-4CD2-85B6-FCAF2C43A208}"/>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4" name="n_3aveValue【市民会館】&#10;有形固定資産減価償却率">
          <a:extLst>
            <a:ext uri="{FF2B5EF4-FFF2-40B4-BE49-F238E27FC236}">
              <a16:creationId xmlns:a16="http://schemas.microsoft.com/office/drawing/2014/main" id="{08B2A61F-4D07-424C-ADAF-428DC8E35193}"/>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5" name="n_4aveValue【市民会館】&#10;有形固定資産減価償却率">
          <a:extLst>
            <a:ext uri="{FF2B5EF4-FFF2-40B4-BE49-F238E27FC236}">
              <a16:creationId xmlns:a16="http://schemas.microsoft.com/office/drawing/2014/main" id="{9463A983-A98D-46BC-8F07-F5A13807A598}"/>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43832</xdr:rowOff>
    </xdr:from>
    <xdr:ext cx="405111" cy="259045"/>
    <xdr:sp macro="" textlink="">
      <xdr:nvSpPr>
        <xdr:cNvPr id="436" name="n_1mainValue【市民会館】&#10;有形固定資産減価償却率">
          <a:extLst>
            <a:ext uri="{FF2B5EF4-FFF2-40B4-BE49-F238E27FC236}">
              <a16:creationId xmlns:a16="http://schemas.microsoft.com/office/drawing/2014/main" id="{5F5ED9D7-06D9-407E-8D2B-413D3CA45639}"/>
            </a:ext>
          </a:extLst>
        </xdr:cNvPr>
        <xdr:cNvSpPr txBox="1"/>
      </xdr:nvSpPr>
      <xdr:spPr>
        <a:xfrm>
          <a:off x="3582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1922</xdr:rowOff>
    </xdr:from>
    <xdr:ext cx="405111" cy="259045"/>
    <xdr:sp macro="" textlink="">
      <xdr:nvSpPr>
        <xdr:cNvPr id="437" name="n_2mainValue【市民会館】&#10;有形固定資産減価償却率">
          <a:extLst>
            <a:ext uri="{FF2B5EF4-FFF2-40B4-BE49-F238E27FC236}">
              <a16:creationId xmlns:a16="http://schemas.microsoft.com/office/drawing/2014/main" id="{6323CB26-1B97-4979-A6C3-F833B11674A0}"/>
            </a:ext>
          </a:extLst>
        </xdr:cNvPr>
        <xdr:cNvSpPr txBox="1"/>
      </xdr:nvSpPr>
      <xdr:spPr>
        <a:xfrm>
          <a:off x="2705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158132</xdr:rowOff>
    </xdr:from>
    <xdr:ext cx="405111" cy="259045"/>
    <xdr:sp macro="" textlink="">
      <xdr:nvSpPr>
        <xdr:cNvPr id="438" name="n_3mainValue【市民会館】&#10;有形固定資産減価償却率">
          <a:extLst>
            <a:ext uri="{FF2B5EF4-FFF2-40B4-BE49-F238E27FC236}">
              <a16:creationId xmlns:a16="http://schemas.microsoft.com/office/drawing/2014/main" id="{A6AA8697-516C-4C49-A5DF-82D8F1929097}"/>
            </a:ext>
          </a:extLst>
        </xdr:cNvPr>
        <xdr:cNvSpPr txBox="1"/>
      </xdr:nvSpPr>
      <xdr:spPr>
        <a:xfrm>
          <a:off x="1816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9541</xdr:rowOff>
    </xdr:from>
    <xdr:ext cx="405111" cy="259045"/>
    <xdr:sp macro="" textlink="">
      <xdr:nvSpPr>
        <xdr:cNvPr id="439" name="n_4mainValue【市民会館】&#10;有形固定資産減価償却率">
          <a:extLst>
            <a:ext uri="{FF2B5EF4-FFF2-40B4-BE49-F238E27FC236}">
              <a16:creationId xmlns:a16="http://schemas.microsoft.com/office/drawing/2014/main" id="{179919E5-DFF8-44AD-A7BC-B27B3F52FD49}"/>
            </a:ext>
          </a:extLst>
        </xdr:cNvPr>
        <xdr:cNvSpPr txBox="1"/>
      </xdr:nvSpPr>
      <xdr:spPr>
        <a:xfrm>
          <a:off x="927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1483C05-E221-4DE9-86D9-4B425077C8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7CFDAE12-1AF0-406C-883E-59D6BCDFF4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349233A0-0752-45FD-9ACD-A13B1A4C93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DA09C79-A237-4396-941A-E985782D41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A8B3679A-CFE0-4E56-87BF-CD4F0593C87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9CD69437-5BDF-4323-90B8-3D5002E31A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51CD87B5-013F-406D-BA88-261522E226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AE43D825-66B6-4283-938A-8DC3ECFA3AB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E1E60F8A-C943-4623-BDE5-84A0472D8F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4BC64A4-3113-40DA-8E8B-E3BAAF9A551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679C474A-FF13-47E0-877F-8A536A21576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E6898858-8412-4B14-9F2D-BBFE79EBBE9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BC5A282-8233-428E-BE35-7DF24F51025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537928A7-BDBB-439E-B80C-6A20B037976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1BE6D524-EC6F-4A3A-A4EF-B43B04054CC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5CD17406-F973-4B03-A1A6-8FB9D368619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A553B798-F548-4B4F-8D48-2FEA7EDAC38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B4F344BC-9B43-4651-9C60-EAFCE74A572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649798F-D62B-4550-A100-EB47B89B30B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522EFA73-9F6D-44C1-BB52-FDF64117F22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17570778-0D4C-456F-ABF0-51ABE91A33A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60B94F76-962F-4AC9-8F06-0CD5963A20C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ACF901D2-52B4-4A76-A670-0CEFC71546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2C184148-10FE-4338-AAAA-417B501AB9C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10607A60-87DC-40D8-8052-D0546C01F05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a:extLst>
            <a:ext uri="{FF2B5EF4-FFF2-40B4-BE49-F238E27FC236}">
              <a16:creationId xmlns:a16="http://schemas.microsoft.com/office/drawing/2014/main" id="{FC44B72C-4753-44BA-98A2-2E63BF4FF1D1}"/>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a:extLst>
            <a:ext uri="{FF2B5EF4-FFF2-40B4-BE49-F238E27FC236}">
              <a16:creationId xmlns:a16="http://schemas.microsoft.com/office/drawing/2014/main" id="{622565C9-7177-4708-8B7C-F85850BEB81A}"/>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a:extLst>
            <a:ext uri="{FF2B5EF4-FFF2-40B4-BE49-F238E27FC236}">
              <a16:creationId xmlns:a16="http://schemas.microsoft.com/office/drawing/2014/main" id="{59BC8C26-CACE-4EBE-9122-28A722E7CC1C}"/>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a:extLst>
            <a:ext uri="{FF2B5EF4-FFF2-40B4-BE49-F238E27FC236}">
              <a16:creationId xmlns:a16="http://schemas.microsoft.com/office/drawing/2014/main" id="{06E4A2E4-DE65-4E6C-8592-244B442F6E47}"/>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a:extLst>
            <a:ext uri="{FF2B5EF4-FFF2-40B4-BE49-F238E27FC236}">
              <a16:creationId xmlns:a16="http://schemas.microsoft.com/office/drawing/2014/main" id="{6E4A2D4D-D1FF-4EBF-ADAF-FDEEFD9C362D}"/>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470" name="【市民会館】&#10;一人当たり面積平均値テキスト">
          <a:extLst>
            <a:ext uri="{FF2B5EF4-FFF2-40B4-BE49-F238E27FC236}">
              <a16:creationId xmlns:a16="http://schemas.microsoft.com/office/drawing/2014/main" id="{B1CC1AF1-B409-410D-89D0-F00F6850C937}"/>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a:extLst>
            <a:ext uri="{FF2B5EF4-FFF2-40B4-BE49-F238E27FC236}">
              <a16:creationId xmlns:a16="http://schemas.microsoft.com/office/drawing/2014/main" id="{B26BDC5B-7C5C-41FF-A357-D4A5B72B5469}"/>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a:extLst>
            <a:ext uri="{FF2B5EF4-FFF2-40B4-BE49-F238E27FC236}">
              <a16:creationId xmlns:a16="http://schemas.microsoft.com/office/drawing/2014/main" id="{126D7ED4-3C56-4374-9DA9-9E15DE08D970}"/>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a:extLst>
            <a:ext uri="{FF2B5EF4-FFF2-40B4-BE49-F238E27FC236}">
              <a16:creationId xmlns:a16="http://schemas.microsoft.com/office/drawing/2014/main" id="{3D9CEEB7-476A-4063-997A-91C72214B019}"/>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a:extLst>
            <a:ext uri="{FF2B5EF4-FFF2-40B4-BE49-F238E27FC236}">
              <a16:creationId xmlns:a16="http://schemas.microsoft.com/office/drawing/2014/main" id="{778371A2-7B51-4F21-B110-0DBB8A8801F2}"/>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a:extLst>
            <a:ext uri="{FF2B5EF4-FFF2-40B4-BE49-F238E27FC236}">
              <a16:creationId xmlns:a16="http://schemas.microsoft.com/office/drawing/2014/main" id="{6065A13B-544E-43EE-B60D-2946FFFCD3B5}"/>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1888CB7-421F-4744-B2BD-C45E4EDF1F1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F9039B0-438A-45B1-9ABF-E740CAABBDC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9FD4C2F-1B8D-4CD5-8B41-12C0043FD2B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1E233E47-B918-450A-B5EC-719B5595AC7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47CE17EA-5294-495D-B9B8-74334157396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481" name="楕円 480">
          <a:extLst>
            <a:ext uri="{FF2B5EF4-FFF2-40B4-BE49-F238E27FC236}">
              <a16:creationId xmlns:a16="http://schemas.microsoft.com/office/drawing/2014/main" id="{1D11F8CD-7AA3-44A2-9674-1D855386495D}"/>
            </a:ext>
          </a:extLst>
        </xdr:cNvPr>
        <xdr:cNvSpPr/>
      </xdr:nvSpPr>
      <xdr:spPr>
        <a:xfrm>
          <a:off x="10426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146248</xdr:rowOff>
    </xdr:from>
    <xdr:ext cx="469744" cy="259045"/>
    <xdr:sp macro="" textlink="">
      <xdr:nvSpPr>
        <xdr:cNvPr id="482" name="【市民会館】&#10;一人当たり面積該当値テキスト">
          <a:extLst>
            <a:ext uri="{FF2B5EF4-FFF2-40B4-BE49-F238E27FC236}">
              <a16:creationId xmlns:a16="http://schemas.microsoft.com/office/drawing/2014/main" id="{36F6B6AF-5614-48BA-8889-4B62B11E850B}"/>
            </a:ext>
          </a:extLst>
        </xdr:cNvPr>
        <xdr:cNvSpPr txBox="1"/>
      </xdr:nvSpPr>
      <xdr:spPr>
        <a:xfrm>
          <a:off x="10515600"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62956</xdr:rowOff>
    </xdr:from>
    <xdr:to>
      <xdr:col>50</xdr:col>
      <xdr:colOff>165100</xdr:colOff>
      <xdr:row>105</xdr:row>
      <xdr:rowOff>164556</xdr:rowOff>
    </xdr:to>
    <xdr:sp macro="" textlink="">
      <xdr:nvSpPr>
        <xdr:cNvPr id="483" name="楕円 482">
          <a:extLst>
            <a:ext uri="{FF2B5EF4-FFF2-40B4-BE49-F238E27FC236}">
              <a16:creationId xmlns:a16="http://schemas.microsoft.com/office/drawing/2014/main" id="{96D75033-F92A-4C6F-B4F4-F024E85D9519}"/>
            </a:ext>
          </a:extLst>
        </xdr:cNvPr>
        <xdr:cNvSpPr/>
      </xdr:nvSpPr>
      <xdr:spPr>
        <a:xfrm>
          <a:off x="9588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2721</xdr:rowOff>
    </xdr:from>
    <xdr:to>
      <xdr:col>55</xdr:col>
      <xdr:colOff>0</xdr:colOff>
      <xdr:row>105</xdr:row>
      <xdr:rowOff>113756</xdr:rowOff>
    </xdr:to>
    <xdr:cxnSp macro="">
      <xdr:nvCxnSpPr>
        <xdr:cNvPr id="484" name="直線コネクタ 483">
          <a:extLst>
            <a:ext uri="{FF2B5EF4-FFF2-40B4-BE49-F238E27FC236}">
              <a16:creationId xmlns:a16="http://schemas.microsoft.com/office/drawing/2014/main" id="{4F32E1E3-341B-4B86-BC7E-5561BC738922}"/>
            </a:ext>
          </a:extLst>
        </xdr:cNvPr>
        <xdr:cNvCxnSpPr/>
      </xdr:nvCxnSpPr>
      <xdr:spPr>
        <a:xfrm flipV="1">
          <a:off x="9639300" y="18004971"/>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69487</xdr:rowOff>
    </xdr:from>
    <xdr:to>
      <xdr:col>46</xdr:col>
      <xdr:colOff>38100</xdr:colOff>
      <xdr:row>105</xdr:row>
      <xdr:rowOff>171087</xdr:rowOff>
    </xdr:to>
    <xdr:sp macro="" textlink="">
      <xdr:nvSpPr>
        <xdr:cNvPr id="485" name="楕円 484">
          <a:extLst>
            <a:ext uri="{FF2B5EF4-FFF2-40B4-BE49-F238E27FC236}">
              <a16:creationId xmlns:a16="http://schemas.microsoft.com/office/drawing/2014/main" id="{42D7681A-276B-4552-ABED-C2109D64F591}"/>
            </a:ext>
          </a:extLst>
        </xdr:cNvPr>
        <xdr:cNvSpPr/>
      </xdr:nvSpPr>
      <xdr:spPr>
        <a:xfrm>
          <a:off x="8699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113756</xdr:rowOff>
    </xdr:from>
    <xdr:to>
      <xdr:col>50</xdr:col>
      <xdr:colOff>114300</xdr:colOff>
      <xdr:row>105</xdr:row>
      <xdr:rowOff>120287</xdr:rowOff>
    </xdr:to>
    <xdr:cxnSp macro="">
      <xdr:nvCxnSpPr>
        <xdr:cNvPr id="486" name="直線コネクタ 485">
          <a:extLst>
            <a:ext uri="{FF2B5EF4-FFF2-40B4-BE49-F238E27FC236}">
              <a16:creationId xmlns:a16="http://schemas.microsoft.com/office/drawing/2014/main" id="{2ACDA2A2-44CF-4322-9729-6416BEFA260A}"/>
            </a:ext>
          </a:extLst>
        </xdr:cNvPr>
        <xdr:cNvCxnSpPr/>
      </xdr:nvCxnSpPr>
      <xdr:spPr>
        <a:xfrm flipV="1">
          <a:off x="8750300" y="18116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80918</xdr:rowOff>
    </xdr:from>
    <xdr:to>
      <xdr:col>41</xdr:col>
      <xdr:colOff>101600</xdr:colOff>
      <xdr:row>106</xdr:row>
      <xdr:rowOff>11068</xdr:rowOff>
    </xdr:to>
    <xdr:sp macro="" textlink="">
      <xdr:nvSpPr>
        <xdr:cNvPr id="487" name="楕円 486">
          <a:extLst>
            <a:ext uri="{FF2B5EF4-FFF2-40B4-BE49-F238E27FC236}">
              <a16:creationId xmlns:a16="http://schemas.microsoft.com/office/drawing/2014/main" id="{CC396372-8A64-4013-B2A4-FD1876EC3D4D}"/>
            </a:ext>
          </a:extLst>
        </xdr:cNvPr>
        <xdr:cNvSpPr/>
      </xdr:nvSpPr>
      <xdr:spPr>
        <a:xfrm>
          <a:off x="7810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120287</xdr:rowOff>
    </xdr:from>
    <xdr:to>
      <xdr:col>45</xdr:col>
      <xdr:colOff>177800</xdr:colOff>
      <xdr:row>105</xdr:row>
      <xdr:rowOff>131718</xdr:rowOff>
    </xdr:to>
    <xdr:cxnSp macro="">
      <xdr:nvCxnSpPr>
        <xdr:cNvPr id="488" name="直線コネクタ 487">
          <a:extLst>
            <a:ext uri="{FF2B5EF4-FFF2-40B4-BE49-F238E27FC236}">
              <a16:creationId xmlns:a16="http://schemas.microsoft.com/office/drawing/2014/main" id="{24BCDB2D-5F77-49D2-8011-D6B08B763189}"/>
            </a:ext>
          </a:extLst>
        </xdr:cNvPr>
        <xdr:cNvCxnSpPr/>
      </xdr:nvCxnSpPr>
      <xdr:spPr>
        <a:xfrm flipV="1">
          <a:off x="7861300" y="181225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90714</xdr:rowOff>
    </xdr:from>
    <xdr:to>
      <xdr:col>36</xdr:col>
      <xdr:colOff>165100</xdr:colOff>
      <xdr:row>106</xdr:row>
      <xdr:rowOff>20864</xdr:rowOff>
    </xdr:to>
    <xdr:sp macro="" textlink="">
      <xdr:nvSpPr>
        <xdr:cNvPr id="489" name="楕円 488">
          <a:extLst>
            <a:ext uri="{FF2B5EF4-FFF2-40B4-BE49-F238E27FC236}">
              <a16:creationId xmlns:a16="http://schemas.microsoft.com/office/drawing/2014/main" id="{5FFCFA98-D040-4104-B4B7-409DF65EF8BF}"/>
            </a:ext>
          </a:extLst>
        </xdr:cNvPr>
        <xdr:cNvSpPr/>
      </xdr:nvSpPr>
      <xdr:spPr>
        <a:xfrm>
          <a:off x="692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131718</xdr:rowOff>
    </xdr:from>
    <xdr:to>
      <xdr:col>41</xdr:col>
      <xdr:colOff>50800</xdr:colOff>
      <xdr:row>105</xdr:row>
      <xdr:rowOff>141514</xdr:rowOff>
    </xdr:to>
    <xdr:cxnSp macro="">
      <xdr:nvCxnSpPr>
        <xdr:cNvPr id="490" name="直線コネクタ 489">
          <a:extLst>
            <a:ext uri="{FF2B5EF4-FFF2-40B4-BE49-F238E27FC236}">
              <a16:creationId xmlns:a16="http://schemas.microsoft.com/office/drawing/2014/main" id="{4258B601-312F-490B-8ACE-7F4B2EA4AA9D}"/>
            </a:ext>
          </a:extLst>
        </xdr:cNvPr>
        <xdr:cNvCxnSpPr/>
      </xdr:nvCxnSpPr>
      <xdr:spPr>
        <a:xfrm flipV="1">
          <a:off x="6972300" y="181339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491" name="n_1aveValue【市民会館】&#10;一人当たり面積">
          <a:extLst>
            <a:ext uri="{FF2B5EF4-FFF2-40B4-BE49-F238E27FC236}">
              <a16:creationId xmlns:a16="http://schemas.microsoft.com/office/drawing/2014/main" id="{4B4F3AF5-DC55-4470-A5BF-96C682D5D76F}"/>
            </a:ext>
          </a:extLst>
        </xdr:cNvPr>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92" name="n_2aveValue【市民会館】&#10;一人当たり面積">
          <a:extLst>
            <a:ext uri="{FF2B5EF4-FFF2-40B4-BE49-F238E27FC236}">
              <a16:creationId xmlns:a16="http://schemas.microsoft.com/office/drawing/2014/main" id="{AFEBD8B0-428B-485A-A2BA-47866D467E4A}"/>
            </a:ext>
          </a:extLst>
        </xdr:cNvPr>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93" name="n_3aveValue【市民会館】&#10;一人当たり面積">
          <a:extLst>
            <a:ext uri="{FF2B5EF4-FFF2-40B4-BE49-F238E27FC236}">
              <a16:creationId xmlns:a16="http://schemas.microsoft.com/office/drawing/2014/main" id="{17AA8BB9-BD6E-4492-AE63-1B6F8039E464}"/>
            </a:ext>
          </a:extLst>
        </xdr:cNvPr>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4" name="n_4aveValue【市民会館】&#10;一人当たり面積">
          <a:extLst>
            <a:ext uri="{FF2B5EF4-FFF2-40B4-BE49-F238E27FC236}">
              <a16:creationId xmlns:a16="http://schemas.microsoft.com/office/drawing/2014/main" id="{DE5CFD63-5EBF-4FB8-8CFF-391B322140A8}"/>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9633</xdr:rowOff>
    </xdr:from>
    <xdr:ext cx="469744" cy="259045"/>
    <xdr:sp macro="" textlink="">
      <xdr:nvSpPr>
        <xdr:cNvPr id="495" name="n_1mainValue【市民会館】&#10;一人当たり面積">
          <a:extLst>
            <a:ext uri="{FF2B5EF4-FFF2-40B4-BE49-F238E27FC236}">
              <a16:creationId xmlns:a16="http://schemas.microsoft.com/office/drawing/2014/main" id="{8E30C8ED-244D-4ADF-AB83-26201E2004A3}"/>
            </a:ext>
          </a:extLst>
        </xdr:cNvPr>
        <xdr:cNvSpPr txBox="1"/>
      </xdr:nvSpPr>
      <xdr:spPr>
        <a:xfrm>
          <a:off x="9391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16164</xdr:rowOff>
    </xdr:from>
    <xdr:ext cx="469744" cy="259045"/>
    <xdr:sp macro="" textlink="">
      <xdr:nvSpPr>
        <xdr:cNvPr id="496" name="n_2mainValue【市民会館】&#10;一人当たり面積">
          <a:extLst>
            <a:ext uri="{FF2B5EF4-FFF2-40B4-BE49-F238E27FC236}">
              <a16:creationId xmlns:a16="http://schemas.microsoft.com/office/drawing/2014/main" id="{4D3E0856-4B32-4CB2-B7C2-DA4976DF1DBE}"/>
            </a:ext>
          </a:extLst>
        </xdr:cNvPr>
        <xdr:cNvSpPr txBox="1"/>
      </xdr:nvSpPr>
      <xdr:spPr>
        <a:xfrm>
          <a:off x="8515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27595</xdr:rowOff>
    </xdr:from>
    <xdr:ext cx="469744" cy="259045"/>
    <xdr:sp macro="" textlink="">
      <xdr:nvSpPr>
        <xdr:cNvPr id="497" name="n_3mainValue【市民会館】&#10;一人当たり面積">
          <a:extLst>
            <a:ext uri="{FF2B5EF4-FFF2-40B4-BE49-F238E27FC236}">
              <a16:creationId xmlns:a16="http://schemas.microsoft.com/office/drawing/2014/main" id="{6CB4FF68-FA5B-4FEE-ACC9-1A7B8BC1625A}"/>
            </a:ext>
          </a:extLst>
        </xdr:cNvPr>
        <xdr:cNvSpPr txBox="1"/>
      </xdr:nvSpPr>
      <xdr:spPr>
        <a:xfrm>
          <a:off x="7626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37391</xdr:rowOff>
    </xdr:from>
    <xdr:ext cx="469744" cy="259045"/>
    <xdr:sp macro="" textlink="">
      <xdr:nvSpPr>
        <xdr:cNvPr id="498" name="n_4mainValue【市民会館】&#10;一人当たり面積">
          <a:extLst>
            <a:ext uri="{FF2B5EF4-FFF2-40B4-BE49-F238E27FC236}">
              <a16:creationId xmlns:a16="http://schemas.microsoft.com/office/drawing/2014/main" id="{849416C0-0E8B-4280-878E-D2F3BF8C62E4}"/>
            </a:ext>
          </a:extLst>
        </xdr:cNvPr>
        <xdr:cNvSpPr txBox="1"/>
      </xdr:nvSpPr>
      <xdr:spPr>
        <a:xfrm>
          <a:off x="6737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8AC47E42-62B1-4A85-96FD-4549D3CFD74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E66ADD3F-9D02-44D3-8739-4C5B4F1CAE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62A1C024-A19E-4FB8-8F7F-B4DA5FE467C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5F70FFB7-AAF4-4AAE-9A20-9DCC016F4D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F7C77285-6F39-443A-A48A-133DF449AD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A0090D34-E4FD-4286-9893-796D7A2FB7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826ACD5-BCA6-4EF2-BA72-BE30FC7110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2B627DC8-39D1-44DE-891C-9F4E830246E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510E700B-1237-4787-B455-6F12CC8233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2554DE76-4591-4BBB-97E9-568364C4B3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9E6E0FED-4ECD-4D12-8E3B-70CD3FF4C2E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8844F5FE-C183-4F13-B4D3-24AEE17D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673D0524-5AB0-4B70-9B39-1E6CA0329AF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5C0C8EFF-1517-4C08-B24A-BF869582C34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F92BDF24-5F8E-4DE0-849E-C0F5299174C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8A26885A-46F0-4BCE-BD4B-7C32D86BBD7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F018C756-E2F3-485B-9D80-0F26053FD68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11A08058-EDB8-47BF-9644-C055626D72A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C5B2A448-DB76-4385-8926-9F3DE4A5054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E72212E7-1F68-4FEC-8F55-3480873A27A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7CD52E85-9DC3-4381-BC58-60CDC2A12E7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B065958A-A9BA-45EC-B65D-51CAF30197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CA9F5726-2864-4FBE-8446-1C36235D535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D95A9DD-56A2-4B4A-95D2-1FF95F2659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a:extLst>
            <a:ext uri="{FF2B5EF4-FFF2-40B4-BE49-F238E27FC236}">
              <a16:creationId xmlns:a16="http://schemas.microsoft.com/office/drawing/2014/main" id="{398385EB-EDCF-419C-9C5E-06EFCE8840C4}"/>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a:extLst>
            <a:ext uri="{FF2B5EF4-FFF2-40B4-BE49-F238E27FC236}">
              <a16:creationId xmlns:a16="http://schemas.microsoft.com/office/drawing/2014/main" id="{11BEF7A4-DB34-41E7-A003-882DDAA09D5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a:extLst>
            <a:ext uri="{FF2B5EF4-FFF2-40B4-BE49-F238E27FC236}">
              <a16:creationId xmlns:a16="http://schemas.microsoft.com/office/drawing/2014/main" id="{72C1CB8C-F9C1-4483-913C-F47BD7F375F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4652ED9D-6F8F-4121-B49D-4C3BE6DB55B3}"/>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a:extLst>
            <a:ext uri="{FF2B5EF4-FFF2-40B4-BE49-F238E27FC236}">
              <a16:creationId xmlns:a16="http://schemas.microsoft.com/office/drawing/2014/main" id="{F6F7660D-488F-4400-944A-243993B091C8}"/>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C12E7B0E-07D0-45E1-A0FA-BE1CE89CDE63}"/>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a:extLst>
            <a:ext uri="{FF2B5EF4-FFF2-40B4-BE49-F238E27FC236}">
              <a16:creationId xmlns:a16="http://schemas.microsoft.com/office/drawing/2014/main" id="{07B774BF-F264-4463-8AAB-DD1E33A54BF3}"/>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a:extLst>
            <a:ext uri="{FF2B5EF4-FFF2-40B4-BE49-F238E27FC236}">
              <a16:creationId xmlns:a16="http://schemas.microsoft.com/office/drawing/2014/main" id="{BF6D021E-4609-49E9-920E-4D1813DD2495}"/>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a:extLst>
            <a:ext uri="{FF2B5EF4-FFF2-40B4-BE49-F238E27FC236}">
              <a16:creationId xmlns:a16="http://schemas.microsoft.com/office/drawing/2014/main" id="{8CBEE815-5082-4B34-841F-59FF51BC3067}"/>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a:extLst>
            <a:ext uri="{FF2B5EF4-FFF2-40B4-BE49-F238E27FC236}">
              <a16:creationId xmlns:a16="http://schemas.microsoft.com/office/drawing/2014/main" id="{E96F578C-EEDC-456E-8554-81FD6DFC826D}"/>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a:extLst>
            <a:ext uri="{FF2B5EF4-FFF2-40B4-BE49-F238E27FC236}">
              <a16:creationId xmlns:a16="http://schemas.microsoft.com/office/drawing/2014/main" id="{13CDD5E9-C65E-4EC2-B07C-C83FBBEDF728}"/>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4440246-60F7-4F69-94B7-A78E8FA060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497811B-D9DA-403D-B68B-1D58747ECF6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BB29724-9F1C-40C0-8DD3-DA58B430CEA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89B323CD-40B1-41F1-A262-11F43853AE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3064AD6-75CA-4525-9E2F-E1FD3BFE53A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539" name="楕円 538">
          <a:extLst>
            <a:ext uri="{FF2B5EF4-FFF2-40B4-BE49-F238E27FC236}">
              <a16:creationId xmlns:a16="http://schemas.microsoft.com/office/drawing/2014/main" id="{5D7C5B20-7E1D-4D0C-8B47-FB3EDAA772E2}"/>
            </a:ext>
          </a:extLst>
        </xdr:cNvPr>
        <xdr:cNvSpPr/>
      </xdr:nvSpPr>
      <xdr:spPr>
        <a:xfrm>
          <a:off x="16268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860E250F-9D02-4C1F-8B78-204913783C45}"/>
            </a:ext>
          </a:extLst>
        </xdr:cNvPr>
        <xdr:cNvSpPr txBox="1"/>
      </xdr:nvSpPr>
      <xdr:spPr>
        <a:xfrm>
          <a:off x="16357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541" name="楕円 540">
          <a:extLst>
            <a:ext uri="{FF2B5EF4-FFF2-40B4-BE49-F238E27FC236}">
              <a16:creationId xmlns:a16="http://schemas.microsoft.com/office/drawing/2014/main" id="{E1D9069E-28DC-40B1-969D-2E929935DA45}"/>
            </a:ext>
          </a:extLst>
        </xdr:cNvPr>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131445</xdr:rowOff>
    </xdr:to>
    <xdr:cxnSp macro="">
      <xdr:nvCxnSpPr>
        <xdr:cNvPr id="542" name="直線コネクタ 541">
          <a:extLst>
            <a:ext uri="{FF2B5EF4-FFF2-40B4-BE49-F238E27FC236}">
              <a16:creationId xmlns:a16="http://schemas.microsoft.com/office/drawing/2014/main" id="{7650852C-77A0-4B4C-9BE8-8278C7884DC7}"/>
            </a:ext>
          </a:extLst>
        </xdr:cNvPr>
        <xdr:cNvCxnSpPr/>
      </xdr:nvCxnSpPr>
      <xdr:spPr>
        <a:xfrm>
          <a:off x="15481300" y="67741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543" name="楕円 542">
          <a:extLst>
            <a:ext uri="{FF2B5EF4-FFF2-40B4-BE49-F238E27FC236}">
              <a16:creationId xmlns:a16="http://schemas.microsoft.com/office/drawing/2014/main" id="{EBBCE7A3-F46A-423A-A1AD-C600E52B3D67}"/>
            </a:ext>
          </a:extLst>
        </xdr:cNvPr>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74295</xdr:rowOff>
    </xdr:from>
    <xdr:to>
      <xdr:col>81</xdr:col>
      <xdr:colOff>50800</xdr:colOff>
      <xdr:row>39</xdr:row>
      <xdr:rowOff>87630</xdr:rowOff>
    </xdr:to>
    <xdr:cxnSp macro="">
      <xdr:nvCxnSpPr>
        <xdr:cNvPr id="544" name="直線コネクタ 543">
          <a:extLst>
            <a:ext uri="{FF2B5EF4-FFF2-40B4-BE49-F238E27FC236}">
              <a16:creationId xmlns:a16="http://schemas.microsoft.com/office/drawing/2014/main" id="{C4F2B1AE-5045-49C0-91AB-9A51720FE062}"/>
            </a:ext>
          </a:extLst>
        </xdr:cNvPr>
        <xdr:cNvCxnSpPr/>
      </xdr:nvCxnSpPr>
      <xdr:spPr>
        <a:xfrm>
          <a:off x="14592300" y="6760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545" name="楕円 544">
          <a:extLst>
            <a:ext uri="{FF2B5EF4-FFF2-40B4-BE49-F238E27FC236}">
              <a16:creationId xmlns:a16="http://schemas.microsoft.com/office/drawing/2014/main" id="{9E88C796-85F3-4494-9FD2-2492A2C4A459}"/>
            </a:ext>
          </a:extLst>
        </xdr:cNvPr>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74295</xdr:rowOff>
    </xdr:to>
    <xdr:cxnSp macro="">
      <xdr:nvCxnSpPr>
        <xdr:cNvPr id="546" name="直線コネクタ 545">
          <a:extLst>
            <a:ext uri="{FF2B5EF4-FFF2-40B4-BE49-F238E27FC236}">
              <a16:creationId xmlns:a16="http://schemas.microsoft.com/office/drawing/2014/main" id="{C5E0C570-F2BF-4D9D-8CC9-1326D8B89C3B}"/>
            </a:ext>
          </a:extLst>
        </xdr:cNvPr>
        <xdr:cNvCxnSpPr/>
      </xdr:nvCxnSpPr>
      <xdr:spPr>
        <a:xfrm>
          <a:off x="13703300" y="66694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547" name="楕円 546">
          <a:extLst>
            <a:ext uri="{FF2B5EF4-FFF2-40B4-BE49-F238E27FC236}">
              <a16:creationId xmlns:a16="http://schemas.microsoft.com/office/drawing/2014/main" id="{F05920B5-A4D3-410F-845A-A2AF2451CABF}"/>
            </a:ext>
          </a:extLst>
        </xdr:cNvPr>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127635</xdr:rowOff>
    </xdr:from>
    <xdr:to>
      <xdr:col>71</xdr:col>
      <xdr:colOff>177800</xdr:colOff>
      <xdr:row>38</xdr:row>
      <xdr:rowOff>154305</xdr:rowOff>
    </xdr:to>
    <xdr:cxnSp macro="">
      <xdr:nvCxnSpPr>
        <xdr:cNvPr id="548" name="直線コネクタ 547">
          <a:extLst>
            <a:ext uri="{FF2B5EF4-FFF2-40B4-BE49-F238E27FC236}">
              <a16:creationId xmlns:a16="http://schemas.microsoft.com/office/drawing/2014/main" id="{07D4DBEC-637A-4AEA-BAEC-4C7CEA131234}"/>
            </a:ext>
          </a:extLst>
        </xdr:cNvPr>
        <xdr:cNvCxnSpPr/>
      </xdr:nvCxnSpPr>
      <xdr:spPr>
        <a:xfrm>
          <a:off x="12814300" y="66427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91ED1E38-F81F-4D52-AACD-6444693C6D64}"/>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C30FE39-230B-4FD2-A64E-14D00A285FE0}"/>
            </a:ext>
          </a:extLst>
        </xdr:cNvPr>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7884446E-B1F9-4E2E-9F44-926119644DAB}"/>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4D0B610A-ECAD-4ACD-AD23-4E06989E4E6F}"/>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7ADFDFAF-8E6B-46A9-A0D2-DBCFC73D7053}"/>
            </a:ext>
          </a:extLst>
        </xdr:cNvPr>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741D8549-E15E-4764-93D8-09CD5468D9BE}"/>
            </a:ext>
          </a:extLst>
        </xdr:cNvPr>
        <xdr:cNvSpPr txBox="1"/>
      </xdr:nvSpPr>
      <xdr:spPr>
        <a:xfrm>
          <a:off x="14389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66B7A640-A5B1-438C-8BCD-CE347EA285E3}"/>
            </a:ext>
          </a:extLst>
        </xdr:cNvPr>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169562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487DC76D-87EB-4098-AD51-8A39C2C3FB31}"/>
            </a:ext>
          </a:extLst>
        </xdr:cNvPr>
        <xdr:cNvSpPr txBox="1"/>
      </xdr:nvSpPr>
      <xdr:spPr>
        <a:xfrm>
          <a:off x="12611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66464D58-00BB-42DB-BF29-28A4895A83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BE55EFAE-6DC2-46E8-B3B4-2C0D091A71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397F2726-1819-413C-8E11-4CF6B8E728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B84B7895-BD1C-4DFD-91F2-D90011109A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A1F57AE0-C9AD-4617-A0A3-2692DA7D00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9FAE555E-F693-4EA2-A269-B17A108EF2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C282ABC6-4F76-4988-B6FB-1D7D46D14F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5AC95FF0-4BC6-43E5-BF5E-0763A00BF8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4431C0C8-E904-41ED-8F09-58A3DCCB2F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32C2939-613B-4C5C-8D0C-83AD6F3041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6E7C8105-7829-41E4-8477-FBAB4E9FD4B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3CB715B4-6127-4240-94AD-2120297C76C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E4485253-F967-40EA-95F5-176D0F641E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2007F858-75E3-434D-857A-B78206A7DBB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566D97D5-D5D4-4415-A5F6-9CEEEAB52A3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93E30B87-B923-4FE9-8BD3-55461900808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D6A16E05-E6FB-4267-8CFA-2EB2962A1A8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108D3EFD-C5E2-488D-B66A-95538C023B2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85E0F180-B81C-4534-87D9-E52C198F7E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FABDC9DD-7CCE-4399-9346-39D010D764B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CA3F744F-190C-4AA5-962D-2129C110A6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a:extLst>
            <a:ext uri="{FF2B5EF4-FFF2-40B4-BE49-F238E27FC236}">
              <a16:creationId xmlns:a16="http://schemas.microsoft.com/office/drawing/2014/main" id="{BC28E0DA-842B-44E3-9AC6-28B304C1E677}"/>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355F8F2C-2BCA-4103-9673-0E8F79AC88F4}"/>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a:extLst>
            <a:ext uri="{FF2B5EF4-FFF2-40B4-BE49-F238E27FC236}">
              <a16:creationId xmlns:a16="http://schemas.microsoft.com/office/drawing/2014/main" id="{92243900-3039-4A48-8681-E4381A313677}"/>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5D6DE933-86FD-43AC-AF75-715DD3B052A5}"/>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a:extLst>
            <a:ext uri="{FF2B5EF4-FFF2-40B4-BE49-F238E27FC236}">
              <a16:creationId xmlns:a16="http://schemas.microsoft.com/office/drawing/2014/main" id="{3620598D-109B-4116-9E1C-F8ADE04D327A}"/>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C821100F-0C22-458F-85C1-147D96AE20D9}"/>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a:extLst>
            <a:ext uri="{FF2B5EF4-FFF2-40B4-BE49-F238E27FC236}">
              <a16:creationId xmlns:a16="http://schemas.microsoft.com/office/drawing/2014/main" id="{011594C6-1FC1-45E5-8323-9CA86EF7E622}"/>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5" name="フローチャート: 判断 584">
          <a:extLst>
            <a:ext uri="{FF2B5EF4-FFF2-40B4-BE49-F238E27FC236}">
              <a16:creationId xmlns:a16="http://schemas.microsoft.com/office/drawing/2014/main" id="{5A6EF025-35A3-4BC7-93F3-6D65C56F04FD}"/>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6" name="フローチャート: 判断 585">
          <a:extLst>
            <a:ext uri="{FF2B5EF4-FFF2-40B4-BE49-F238E27FC236}">
              <a16:creationId xmlns:a16="http://schemas.microsoft.com/office/drawing/2014/main" id="{7009269B-4029-41FD-9217-0D1940861A47}"/>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7" name="フローチャート: 判断 586">
          <a:extLst>
            <a:ext uri="{FF2B5EF4-FFF2-40B4-BE49-F238E27FC236}">
              <a16:creationId xmlns:a16="http://schemas.microsoft.com/office/drawing/2014/main" id="{F96D7BF3-50B2-4818-9564-956B60E75B2A}"/>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8" name="フローチャート: 判断 587">
          <a:extLst>
            <a:ext uri="{FF2B5EF4-FFF2-40B4-BE49-F238E27FC236}">
              <a16:creationId xmlns:a16="http://schemas.microsoft.com/office/drawing/2014/main" id="{F16BB592-43CB-4471-8524-8F329DA882FC}"/>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153621D-3E89-4779-B355-F2E99D3A541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017E0BD-F1E2-45B5-8C08-F71A1C5211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9503FBD-47D2-46D6-8E09-1C0A9B5F21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4CA5FD0-729E-4E13-8A52-E0F5214ED7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44435204-C77B-4B0E-921F-6B5309A919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60625</xdr:rowOff>
    </xdr:from>
    <xdr:to>
      <xdr:col>116</xdr:col>
      <xdr:colOff>114300</xdr:colOff>
      <xdr:row>40</xdr:row>
      <xdr:rowOff>162225</xdr:rowOff>
    </xdr:to>
    <xdr:sp macro="" textlink="">
      <xdr:nvSpPr>
        <xdr:cNvPr id="594" name="楕円 593">
          <a:extLst>
            <a:ext uri="{FF2B5EF4-FFF2-40B4-BE49-F238E27FC236}">
              <a16:creationId xmlns:a16="http://schemas.microsoft.com/office/drawing/2014/main" id="{50C8468B-D921-4150-8324-381AAB2DA1EB}"/>
            </a:ext>
          </a:extLst>
        </xdr:cNvPr>
        <xdr:cNvSpPr/>
      </xdr:nvSpPr>
      <xdr:spPr>
        <a:xfrm>
          <a:off x="22110700" y="69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39052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E9C27F5-F332-4868-BDA3-80248C3A3E48}"/>
            </a:ext>
          </a:extLst>
        </xdr:cNvPr>
        <xdr:cNvSpPr txBox="1"/>
      </xdr:nvSpPr>
      <xdr:spPr>
        <a:xfrm>
          <a:off x="22199600" y="68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57200</xdr:rowOff>
    </xdr:from>
    <xdr:to>
      <xdr:col>112</xdr:col>
      <xdr:colOff>38100</xdr:colOff>
      <xdr:row>40</xdr:row>
      <xdr:rowOff>158800</xdr:rowOff>
    </xdr:to>
    <xdr:sp macro="" textlink="">
      <xdr:nvSpPr>
        <xdr:cNvPr id="596" name="楕円 595">
          <a:extLst>
            <a:ext uri="{FF2B5EF4-FFF2-40B4-BE49-F238E27FC236}">
              <a16:creationId xmlns:a16="http://schemas.microsoft.com/office/drawing/2014/main" id="{9D11113B-05DD-4313-ABCF-CB4CD297C3D2}"/>
            </a:ext>
          </a:extLst>
        </xdr:cNvPr>
        <xdr:cNvSpPr/>
      </xdr:nvSpPr>
      <xdr:spPr>
        <a:xfrm>
          <a:off x="21272500" y="69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108000</xdr:rowOff>
    </xdr:from>
    <xdr:to>
      <xdr:col>116</xdr:col>
      <xdr:colOff>63500</xdr:colOff>
      <xdr:row>40</xdr:row>
      <xdr:rowOff>111425</xdr:rowOff>
    </xdr:to>
    <xdr:cxnSp macro="">
      <xdr:nvCxnSpPr>
        <xdr:cNvPr id="597" name="直線コネクタ 596">
          <a:extLst>
            <a:ext uri="{FF2B5EF4-FFF2-40B4-BE49-F238E27FC236}">
              <a16:creationId xmlns:a16="http://schemas.microsoft.com/office/drawing/2014/main" id="{326E8887-ECA3-40E8-8F82-66C46C421922}"/>
            </a:ext>
          </a:extLst>
        </xdr:cNvPr>
        <xdr:cNvCxnSpPr/>
      </xdr:nvCxnSpPr>
      <xdr:spPr>
        <a:xfrm>
          <a:off x="21323300" y="6966000"/>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38300</xdr:rowOff>
    </xdr:from>
    <xdr:to>
      <xdr:col>107</xdr:col>
      <xdr:colOff>101600</xdr:colOff>
      <xdr:row>40</xdr:row>
      <xdr:rowOff>139900</xdr:rowOff>
    </xdr:to>
    <xdr:sp macro="" textlink="">
      <xdr:nvSpPr>
        <xdr:cNvPr id="598" name="楕円 597">
          <a:extLst>
            <a:ext uri="{FF2B5EF4-FFF2-40B4-BE49-F238E27FC236}">
              <a16:creationId xmlns:a16="http://schemas.microsoft.com/office/drawing/2014/main" id="{798A6153-1D54-4A2F-AFC6-AA1C1784FA81}"/>
            </a:ext>
          </a:extLst>
        </xdr:cNvPr>
        <xdr:cNvSpPr/>
      </xdr:nvSpPr>
      <xdr:spPr>
        <a:xfrm>
          <a:off x="20383500" y="68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89100</xdr:rowOff>
    </xdr:from>
    <xdr:to>
      <xdr:col>111</xdr:col>
      <xdr:colOff>177800</xdr:colOff>
      <xdr:row>40</xdr:row>
      <xdr:rowOff>108000</xdr:rowOff>
    </xdr:to>
    <xdr:cxnSp macro="">
      <xdr:nvCxnSpPr>
        <xdr:cNvPr id="599" name="直線コネクタ 598">
          <a:extLst>
            <a:ext uri="{FF2B5EF4-FFF2-40B4-BE49-F238E27FC236}">
              <a16:creationId xmlns:a16="http://schemas.microsoft.com/office/drawing/2014/main" id="{27E450E9-0062-42EC-B9B3-82ECD4BF6D94}"/>
            </a:ext>
          </a:extLst>
        </xdr:cNvPr>
        <xdr:cNvCxnSpPr/>
      </xdr:nvCxnSpPr>
      <xdr:spPr>
        <a:xfrm>
          <a:off x="20434300" y="6947100"/>
          <a:ext cx="8890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79114</xdr:rowOff>
    </xdr:from>
    <xdr:to>
      <xdr:col>102</xdr:col>
      <xdr:colOff>165100</xdr:colOff>
      <xdr:row>41</xdr:row>
      <xdr:rowOff>9264</xdr:rowOff>
    </xdr:to>
    <xdr:sp macro="" textlink="">
      <xdr:nvSpPr>
        <xdr:cNvPr id="600" name="楕円 599">
          <a:extLst>
            <a:ext uri="{FF2B5EF4-FFF2-40B4-BE49-F238E27FC236}">
              <a16:creationId xmlns:a16="http://schemas.microsoft.com/office/drawing/2014/main" id="{5CFD7EA1-D8B7-416E-B535-3E6FEF6FD436}"/>
            </a:ext>
          </a:extLst>
        </xdr:cNvPr>
        <xdr:cNvSpPr/>
      </xdr:nvSpPr>
      <xdr:spPr>
        <a:xfrm>
          <a:off x="19494500" y="69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89100</xdr:rowOff>
    </xdr:from>
    <xdr:to>
      <xdr:col>107</xdr:col>
      <xdr:colOff>50800</xdr:colOff>
      <xdr:row>40</xdr:row>
      <xdr:rowOff>129914</xdr:rowOff>
    </xdr:to>
    <xdr:cxnSp macro="">
      <xdr:nvCxnSpPr>
        <xdr:cNvPr id="601" name="直線コネクタ 600">
          <a:extLst>
            <a:ext uri="{FF2B5EF4-FFF2-40B4-BE49-F238E27FC236}">
              <a16:creationId xmlns:a16="http://schemas.microsoft.com/office/drawing/2014/main" id="{94F448B5-B03F-46B7-B203-FF9EB4C50C87}"/>
            </a:ext>
          </a:extLst>
        </xdr:cNvPr>
        <xdr:cNvCxnSpPr/>
      </xdr:nvCxnSpPr>
      <xdr:spPr>
        <a:xfrm flipV="1">
          <a:off x="19545300" y="6947100"/>
          <a:ext cx="8890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82621</xdr:rowOff>
    </xdr:from>
    <xdr:to>
      <xdr:col>98</xdr:col>
      <xdr:colOff>38100</xdr:colOff>
      <xdr:row>41</xdr:row>
      <xdr:rowOff>12771</xdr:rowOff>
    </xdr:to>
    <xdr:sp macro="" textlink="">
      <xdr:nvSpPr>
        <xdr:cNvPr id="602" name="楕円 601">
          <a:extLst>
            <a:ext uri="{FF2B5EF4-FFF2-40B4-BE49-F238E27FC236}">
              <a16:creationId xmlns:a16="http://schemas.microsoft.com/office/drawing/2014/main" id="{664CC35A-8AA0-4D81-A9B6-D0EA3C2B1968}"/>
            </a:ext>
          </a:extLst>
        </xdr:cNvPr>
        <xdr:cNvSpPr/>
      </xdr:nvSpPr>
      <xdr:spPr>
        <a:xfrm>
          <a:off x="18605500" y="69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129914</xdr:rowOff>
    </xdr:from>
    <xdr:to>
      <xdr:col>102</xdr:col>
      <xdr:colOff>114300</xdr:colOff>
      <xdr:row>40</xdr:row>
      <xdr:rowOff>133421</xdr:rowOff>
    </xdr:to>
    <xdr:cxnSp macro="">
      <xdr:nvCxnSpPr>
        <xdr:cNvPr id="603" name="直線コネクタ 602">
          <a:extLst>
            <a:ext uri="{FF2B5EF4-FFF2-40B4-BE49-F238E27FC236}">
              <a16:creationId xmlns:a16="http://schemas.microsoft.com/office/drawing/2014/main" id="{A44BB624-FFAE-4C4D-81E3-D46FBB00C52C}"/>
            </a:ext>
          </a:extLst>
        </xdr:cNvPr>
        <xdr:cNvCxnSpPr/>
      </xdr:nvCxnSpPr>
      <xdr:spPr>
        <a:xfrm flipV="1">
          <a:off x="18656300" y="6987914"/>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AA452B44-A99E-4E77-A414-5DF8813E14E8}"/>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id="{ED56D778-E37E-4D8F-8B2C-1AA78D4C10D9}"/>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id="{0E9A1514-2FED-476E-BBA0-8F34838C9020}"/>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id="{A64EFBD9-40B2-4FAF-B724-9FCF387AA401}"/>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149927</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DB773309-60AC-47F7-BF7C-392A8DFF8492}"/>
            </a:ext>
          </a:extLst>
        </xdr:cNvPr>
        <xdr:cNvSpPr txBox="1"/>
      </xdr:nvSpPr>
      <xdr:spPr>
        <a:xfrm>
          <a:off x="21043411" y="70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131027</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D85790F5-F826-43AA-9791-F0AEAFEDBB6F}"/>
            </a:ext>
          </a:extLst>
        </xdr:cNvPr>
        <xdr:cNvSpPr txBox="1"/>
      </xdr:nvSpPr>
      <xdr:spPr>
        <a:xfrm>
          <a:off x="20167111" y="69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391</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5937278B-6F70-4E5E-ACD0-BFA0FAA5F901}"/>
            </a:ext>
          </a:extLst>
        </xdr:cNvPr>
        <xdr:cNvSpPr txBox="1"/>
      </xdr:nvSpPr>
      <xdr:spPr>
        <a:xfrm>
          <a:off x="19278111" y="70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3898</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5EA01409-9693-40D5-A641-F3986AA1C554}"/>
            </a:ext>
          </a:extLst>
        </xdr:cNvPr>
        <xdr:cNvSpPr txBox="1"/>
      </xdr:nvSpPr>
      <xdr:spPr>
        <a:xfrm>
          <a:off x="18389111" y="70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3D1DD099-2B2C-484B-A2F5-E740975479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751B4552-00C4-4ED7-B2CB-55B90A0BED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9EB8DE30-6369-46FE-82D9-80DFB74EE2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80771EB-AA61-4BCC-A782-9ECAFE5F95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72E5B5FE-B71B-42C6-874B-3489EACF1A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F76941AD-AD2F-4359-A259-93F91E9683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30ACFBFC-FF2E-4848-823D-20088B8EFB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649E99AE-337F-4EE4-A239-B7CD0A0627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1895A811-FF8D-43C5-BB96-ABFEA5A155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4734BCC6-1B2B-4499-B8C8-14025E5B7D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5D937757-BBC8-48FF-AA9E-7889BC06EF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EB2AC72F-50BA-4AC9-B690-EA829769ABA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F385FE55-45EA-4E64-8FCA-B66910B32B1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B9DC99FB-DACB-43F1-BA3C-5D7BCA209FC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ACEAB36A-E6F7-45D7-9BCF-F220A61C83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24031EBB-3D71-4954-B810-05BC9063744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C52CE7E1-1F9A-40F9-A290-628B8906DAF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13E643C9-1E27-40D0-B631-980EBDED31A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F6D83689-18C5-48CB-BF6E-DE33BE2E4BB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2F51077C-39AD-46E0-BC51-AC0E4B5B67C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CEF69C85-FCDB-4B1E-B891-EABF15A52C7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120F6BF7-9B45-49B9-8B81-A6A54CA278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154EEA94-8543-487E-B0D1-8E365D4667F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F6A62DEE-4124-4A48-8AB5-ED54432C12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6" name="直線コネクタ 635">
          <a:extLst>
            <a:ext uri="{FF2B5EF4-FFF2-40B4-BE49-F238E27FC236}">
              <a16:creationId xmlns:a16="http://schemas.microsoft.com/office/drawing/2014/main" id="{46A066E3-D8C8-4B71-A174-5C7F95D45487}"/>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C980D522-20A6-4D93-BD28-0C94DCBC1A8A}"/>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8" name="直線コネクタ 637">
          <a:extLst>
            <a:ext uri="{FF2B5EF4-FFF2-40B4-BE49-F238E27FC236}">
              <a16:creationId xmlns:a16="http://schemas.microsoft.com/office/drawing/2014/main" id="{7757A35D-101B-4113-8145-7271C417DED1}"/>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A48640AA-1054-457D-8C56-243A734F7ADF}"/>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40" name="直線コネクタ 639">
          <a:extLst>
            <a:ext uri="{FF2B5EF4-FFF2-40B4-BE49-F238E27FC236}">
              <a16:creationId xmlns:a16="http://schemas.microsoft.com/office/drawing/2014/main" id="{98437B61-91A0-40A6-9B62-B5E29F29DF5F}"/>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C9A501E7-6E43-4C27-B8A3-B04880D27B5D}"/>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2" name="フローチャート: 判断 641">
          <a:extLst>
            <a:ext uri="{FF2B5EF4-FFF2-40B4-BE49-F238E27FC236}">
              <a16:creationId xmlns:a16="http://schemas.microsoft.com/office/drawing/2014/main" id="{8FF4BDA3-EC4E-4D0B-868D-A55F88690BFA}"/>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43" name="フローチャート: 判断 642">
          <a:extLst>
            <a:ext uri="{FF2B5EF4-FFF2-40B4-BE49-F238E27FC236}">
              <a16:creationId xmlns:a16="http://schemas.microsoft.com/office/drawing/2014/main" id="{055049A9-AB0F-4A15-AA98-C3C079C3071C}"/>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44" name="フローチャート: 判断 643">
          <a:extLst>
            <a:ext uri="{FF2B5EF4-FFF2-40B4-BE49-F238E27FC236}">
              <a16:creationId xmlns:a16="http://schemas.microsoft.com/office/drawing/2014/main" id="{AAECD087-90AA-436A-9C40-46B1CF3955A0}"/>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45" name="フローチャート: 判断 644">
          <a:extLst>
            <a:ext uri="{FF2B5EF4-FFF2-40B4-BE49-F238E27FC236}">
              <a16:creationId xmlns:a16="http://schemas.microsoft.com/office/drawing/2014/main" id="{F20D71C8-4ABB-43CE-A78F-23429007E262}"/>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6" name="フローチャート: 判断 645">
          <a:extLst>
            <a:ext uri="{FF2B5EF4-FFF2-40B4-BE49-F238E27FC236}">
              <a16:creationId xmlns:a16="http://schemas.microsoft.com/office/drawing/2014/main" id="{69C55D69-9860-4CDA-9B4A-B0B361CD35C6}"/>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8D6284-6470-4945-82C4-7408CE0C59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8FAB7A1-0DD5-4FE5-9B2C-0CDE6E691E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C3010EA-EDB2-4738-ABFF-B040005CFA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24C6E8A-F96D-4826-ACEE-A3ACE0F326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ECEEA34-89A0-46AC-9C03-89D5C7E69E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652" name="楕円 651">
          <a:extLst>
            <a:ext uri="{FF2B5EF4-FFF2-40B4-BE49-F238E27FC236}">
              <a16:creationId xmlns:a16="http://schemas.microsoft.com/office/drawing/2014/main" id="{437BDD8D-8D7A-4333-83AE-B4BCE1DDF35B}"/>
            </a:ext>
          </a:extLst>
        </xdr:cNvPr>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60977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AC16F424-4E49-4716-81DF-E1293EC219E6}"/>
            </a:ext>
          </a:extLst>
        </xdr:cNvPr>
        <xdr:cNvSpPr txBox="1"/>
      </xdr:nvSpPr>
      <xdr:spPr>
        <a:xfrm>
          <a:off x="16357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54" name="楕円 653">
          <a:extLst>
            <a:ext uri="{FF2B5EF4-FFF2-40B4-BE49-F238E27FC236}">
              <a16:creationId xmlns:a16="http://schemas.microsoft.com/office/drawing/2014/main" id="{B4AB190C-5E37-4569-8ECB-63AE8501121E}"/>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133350</xdr:rowOff>
    </xdr:to>
    <xdr:cxnSp macro="">
      <xdr:nvCxnSpPr>
        <xdr:cNvPr id="655" name="直線コネクタ 654">
          <a:extLst>
            <a:ext uri="{FF2B5EF4-FFF2-40B4-BE49-F238E27FC236}">
              <a16:creationId xmlns:a16="http://schemas.microsoft.com/office/drawing/2014/main" id="{C6166F0C-D854-4916-9631-B04F7D224D33}"/>
            </a:ext>
          </a:extLst>
        </xdr:cNvPr>
        <xdr:cNvCxnSpPr/>
      </xdr:nvCxnSpPr>
      <xdr:spPr>
        <a:xfrm>
          <a:off x="15481300" y="10401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656" name="楕円 655">
          <a:extLst>
            <a:ext uri="{FF2B5EF4-FFF2-40B4-BE49-F238E27FC236}">
              <a16:creationId xmlns:a16="http://schemas.microsoft.com/office/drawing/2014/main" id="{077CA4FE-AAD2-4698-B97D-F35A611B414B}"/>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657" name="直線コネクタ 656">
          <a:extLst>
            <a:ext uri="{FF2B5EF4-FFF2-40B4-BE49-F238E27FC236}">
              <a16:creationId xmlns:a16="http://schemas.microsoft.com/office/drawing/2014/main" id="{57A3132C-0EC6-4109-9104-E16AB820B26C}"/>
            </a:ext>
          </a:extLst>
        </xdr:cNvPr>
        <xdr:cNvCxnSpPr/>
      </xdr:nvCxnSpPr>
      <xdr:spPr>
        <a:xfrm>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658" name="楕円 657">
          <a:extLst>
            <a:ext uri="{FF2B5EF4-FFF2-40B4-BE49-F238E27FC236}">
              <a16:creationId xmlns:a16="http://schemas.microsoft.com/office/drawing/2014/main" id="{C44DC772-ACA8-445C-9A09-29240D363CAF}"/>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76200</xdr:rowOff>
    </xdr:to>
    <xdr:cxnSp macro="">
      <xdr:nvCxnSpPr>
        <xdr:cNvPr id="659" name="直線コネクタ 658">
          <a:extLst>
            <a:ext uri="{FF2B5EF4-FFF2-40B4-BE49-F238E27FC236}">
              <a16:creationId xmlns:a16="http://schemas.microsoft.com/office/drawing/2014/main" id="{84C64DA2-D21F-4786-B20D-B5D0C41E8854}"/>
            </a:ext>
          </a:extLst>
        </xdr:cNvPr>
        <xdr:cNvCxnSpPr/>
      </xdr:nvCxnSpPr>
      <xdr:spPr>
        <a:xfrm>
          <a:off x="13703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60" name="楕円 659">
          <a:extLst>
            <a:ext uri="{FF2B5EF4-FFF2-40B4-BE49-F238E27FC236}">
              <a16:creationId xmlns:a16="http://schemas.microsoft.com/office/drawing/2014/main" id="{64467F6D-F2E1-455E-8D7F-C6C5111A7480}"/>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38100</xdr:rowOff>
    </xdr:to>
    <xdr:cxnSp macro="">
      <xdr:nvCxnSpPr>
        <xdr:cNvPr id="661" name="直線コネクタ 660">
          <a:extLst>
            <a:ext uri="{FF2B5EF4-FFF2-40B4-BE49-F238E27FC236}">
              <a16:creationId xmlns:a16="http://schemas.microsoft.com/office/drawing/2014/main" id="{6CADE0F5-AC6E-4113-B177-C28E15D77D0A}"/>
            </a:ext>
          </a:extLst>
        </xdr:cNvPr>
        <xdr:cNvCxnSpPr/>
      </xdr:nvCxnSpPr>
      <xdr:spPr>
        <a:xfrm>
          <a:off x="12814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CED56552-652D-40D2-90F1-55C86BC0025C}"/>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B0C7341C-9FDF-4FA9-9EF6-D7DE99EDF3FD}"/>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42A06C69-47A0-4DFA-86C2-B6D4765FF2C3}"/>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D219D14A-969F-4505-BCD6-2BA70CA57A9A}"/>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1BA0334C-D89D-494D-8FB4-C98E703F84D5}"/>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989D48A8-4453-45E1-AE62-9D5ADB6149EC}"/>
            </a:ext>
          </a:extLst>
        </xdr:cNvPr>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49360D0B-DE15-4ED7-A051-7805FB851DA0}"/>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BBAC9977-519F-4221-B1BF-0DC7585C3BE3}"/>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534D1E88-523F-4A99-AF87-10B04B3D47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79536D6E-CF4A-4E01-B21F-B9AE8CF3DD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97E399B2-BC5E-4B4A-AC5C-1D1B1EC076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717D553-7EFA-49ED-AB3A-09B9AA87B0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B9F4E1D1-6439-4A8D-93F9-E89A517FFE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43D2F73A-38BD-44AF-836A-1F31955712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754A49D8-219A-434A-8D16-F0E1A7A81F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C0C4AE9C-EDA7-4B43-971D-B29420AE01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92B839EF-ADD4-4C17-A9B9-57D40B3210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44569EA6-670B-4C33-8762-4C32EC1E28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F3D4213E-9DE1-4CDD-A575-BDDBFEE464F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663B4BAC-DDFB-4824-AC29-4AA9910303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CFF44DAF-FD3E-449C-B9B1-269A8E46EF2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630F8887-CDD3-40CA-A561-6C89142A2B6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E71EE581-4A75-477C-B389-B870C3F0FA9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8605D0F5-0DF4-47DB-9BF1-5F25CD2C9F8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1AC92546-849D-48E6-A442-8ECFBDDBEDD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0020C32D-A250-4832-8755-A537F5AE938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224B7730-8F27-4437-BC18-5120290E48D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D1BBA8FD-B75C-4C42-BAB5-3676F2969A3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C45AD01C-471E-4185-9F6F-CE8E1486D3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BEC2E344-8426-42BC-BCE8-C207A365362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BA762733-FEF2-40BA-B176-5F90E39B03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93" name="直線コネクタ 692">
          <a:extLst>
            <a:ext uri="{FF2B5EF4-FFF2-40B4-BE49-F238E27FC236}">
              <a16:creationId xmlns:a16="http://schemas.microsoft.com/office/drawing/2014/main" id="{99A57838-9BDA-4A12-A20A-072FD9290663}"/>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A4B8F4E3-B08B-4370-9602-6C7E20DA7206}"/>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5" name="直線コネクタ 694">
          <a:extLst>
            <a:ext uri="{FF2B5EF4-FFF2-40B4-BE49-F238E27FC236}">
              <a16:creationId xmlns:a16="http://schemas.microsoft.com/office/drawing/2014/main" id="{A0BFEA76-773C-4605-9323-BE0834D4326D}"/>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972F1154-2B5A-412A-BE2E-D5B0D083B75F}"/>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7" name="直線コネクタ 696">
          <a:extLst>
            <a:ext uri="{FF2B5EF4-FFF2-40B4-BE49-F238E27FC236}">
              <a16:creationId xmlns:a16="http://schemas.microsoft.com/office/drawing/2014/main" id="{85C77FD9-C798-4973-BD9F-6AF528F63AD7}"/>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AB83E4BC-DE8C-458F-AEAC-CCABCB100527}"/>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9" name="フローチャート: 判断 698">
          <a:extLst>
            <a:ext uri="{FF2B5EF4-FFF2-40B4-BE49-F238E27FC236}">
              <a16:creationId xmlns:a16="http://schemas.microsoft.com/office/drawing/2014/main" id="{50F1F5E9-0985-4BC1-955B-0E7F7361DCF9}"/>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700" name="フローチャート: 判断 699">
          <a:extLst>
            <a:ext uri="{FF2B5EF4-FFF2-40B4-BE49-F238E27FC236}">
              <a16:creationId xmlns:a16="http://schemas.microsoft.com/office/drawing/2014/main" id="{3C14522B-8867-4199-967E-6122A033D8BA}"/>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701" name="フローチャート: 判断 700">
          <a:extLst>
            <a:ext uri="{FF2B5EF4-FFF2-40B4-BE49-F238E27FC236}">
              <a16:creationId xmlns:a16="http://schemas.microsoft.com/office/drawing/2014/main" id="{A2316C27-EDF9-4DAA-83F0-9BFA54510678}"/>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702" name="フローチャート: 判断 701">
          <a:extLst>
            <a:ext uri="{FF2B5EF4-FFF2-40B4-BE49-F238E27FC236}">
              <a16:creationId xmlns:a16="http://schemas.microsoft.com/office/drawing/2014/main" id="{609F3BCD-9268-42AE-B0DD-A11BC646758D}"/>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703" name="フローチャート: 判断 702">
          <a:extLst>
            <a:ext uri="{FF2B5EF4-FFF2-40B4-BE49-F238E27FC236}">
              <a16:creationId xmlns:a16="http://schemas.microsoft.com/office/drawing/2014/main" id="{077289BA-F3C0-428E-AD15-B0740D931F2B}"/>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8E96A6E-57AD-4EF3-B94F-A66D66ED7A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A81CCE0-A1F3-4FB4-9FA8-9D36AE61B97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6021F23-C795-421D-AE52-E5413FD884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6A45DFD-7312-40FF-BFAC-337C749AE2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2154127D-FDBF-43DF-ACA7-B5DB80E7826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709" name="楕円 708">
          <a:extLst>
            <a:ext uri="{FF2B5EF4-FFF2-40B4-BE49-F238E27FC236}">
              <a16:creationId xmlns:a16="http://schemas.microsoft.com/office/drawing/2014/main" id="{CF442088-151B-4C8A-9237-CDD7286832DA}"/>
            </a:ext>
          </a:extLst>
        </xdr:cNvPr>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E8FE17B8-3A35-4BFE-9A76-9E6B88088C54}"/>
            </a:ext>
          </a:extLst>
        </xdr:cNvPr>
        <xdr:cNvSpPr txBox="1"/>
      </xdr:nvSpPr>
      <xdr:spPr>
        <a:xfrm>
          <a:off x="22199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711" name="楕円 710">
          <a:extLst>
            <a:ext uri="{FF2B5EF4-FFF2-40B4-BE49-F238E27FC236}">
              <a16:creationId xmlns:a16="http://schemas.microsoft.com/office/drawing/2014/main" id="{9DEFB33B-E2B3-408A-8B4B-BE4E66FAF534}"/>
            </a:ext>
          </a:extLst>
        </xdr:cNvPr>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3810</xdr:rowOff>
    </xdr:to>
    <xdr:cxnSp macro="">
      <xdr:nvCxnSpPr>
        <xdr:cNvPr id="712" name="直線コネクタ 711">
          <a:extLst>
            <a:ext uri="{FF2B5EF4-FFF2-40B4-BE49-F238E27FC236}">
              <a16:creationId xmlns:a16="http://schemas.microsoft.com/office/drawing/2014/main" id="{D845E2C1-C6DF-4AFA-BCF1-D2524D1D2683}"/>
            </a:ext>
          </a:extLst>
        </xdr:cNvPr>
        <xdr:cNvCxnSpPr/>
      </xdr:nvCxnSpPr>
      <xdr:spPr>
        <a:xfrm flipV="1">
          <a:off x="21323300" y="1080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128270</xdr:rowOff>
    </xdr:from>
    <xdr:to>
      <xdr:col>107</xdr:col>
      <xdr:colOff>101600</xdr:colOff>
      <xdr:row>63</xdr:row>
      <xdr:rowOff>58420</xdr:rowOff>
    </xdr:to>
    <xdr:sp macro="" textlink="">
      <xdr:nvSpPr>
        <xdr:cNvPr id="713" name="楕円 712">
          <a:extLst>
            <a:ext uri="{FF2B5EF4-FFF2-40B4-BE49-F238E27FC236}">
              <a16:creationId xmlns:a16="http://schemas.microsoft.com/office/drawing/2014/main" id="{5CDED444-759B-444B-A6F4-2273E21C7201}"/>
            </a:ext>
          </a:extLst>
        </xdr:cNvPr>
        <xdr:cNvSpPr/>
      </xdr:nvSpPr>
      <xdr:spPr>
        <a:xfrm>
          <a:off x="20383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7620</xdr:rowOff>
    </xdr:to>
    <xdr:cxnSp macro="">
      <xdr:nvCxnSpPr>
        <xdr:cNvPr id="714" name="直線コネクタ 713">
          <a:extLst>
            <a:ext uri="{FF2B5EF4-FFF2-40B4-BE49-F238E27FC236}">
              <a16:creationId xmlns:a16="http://schemas.microsoft.com/office/drawing/2014/main" id="{C767E25A-E2AE-4817-9CEF-DBE90A2AF1E1}"/>
            </a:ext>
          </a:extLst>
        </xdr:cNvPr>
        <xdr:cNvCxnSpPr/>
      </xdr:nvCxnSpPr>
      <xdr:spPr>
        <a:xfrm flipV="1">
          <a:off x="20434300" y="1080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15" name="楕円 714">
          <a:extLst>
            <a:ext uri="{FF2B5EF4-FFF2-40B4-BE49-F238E27FC236}">
              <a16:creationId xmlns:a16="http://schemas.microsoft.com/office/drawing/2014/main" id="{906FFFB9-3860-4891-A68E-B44A8AA25345}"/>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xdr:rowOff>
    </xdr:from>
    <xdr:to>
      <xdr:col>107</xdr:col>
      <xdr:colOff>50800</xdr:colOff>
      <xdr:row>63</xdr:row>
      <xdr:rowOff>11430</xdr:rowOff>
    </xdr:to>
    <xdr:cxnSp macro="">
      <xdr:nvCxnSpPr>
        <xdr:cNvPr id="716" name="直線コネクタ 715">
          <a:extLst>
            <a:ext uri="{FF2B5EF4-FFF2-40B4-BE49-F238E27FC236}">
              <a16:creationId xmlns:a16="http://schemas.microsoft.com/office/drawing/2014/main" id="{9D9F59F3-229A-49ED-9605-EB1F4F5B5B4C}"/>
            </a:ext>
          </a:extLst>
        </xdr:cNvPr>
        <xdr:cNvCxnSpPr/>
      </xdr:nvCxnSpPr>
      <xdr:spPr>
        <a:xfrm flipV="1">
          <a:off x="19545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135890</xdr:rowOff>
    </xdr:from>
    <xdr:to>
      <xdr:col>98</xdr:col>
      <xdr:colOff>38100</xdr:colOff>
      <xdr:row>63</xdr:row>
      <xdr:rowOff>66040</xdr:rowOff>
    </xdr:to>
    <xdr:sp macro="" textlink="">
      <xdr:nvSpPr>
        <xdr:cNvPr id="717" name="楕円 716">
          <a:extLst>
            <a:ext uri="{FF2B5EF4-FFF2-40B4-BE49-F238E27FC236}">
              <a16:creationId xmlns:a16="http://schemas.microsoft.com/office/drawing/2014/main" id="{FE0FD76E-2FB3-4663-9194-263308946F86}"/>
            </a:ext>
          </a:extLst>
        </xdr:cNvPr>
        <xdr:cNvSpPr/>
      </xdr:nvSpPr>
      <xdr:spPr>
        <a:xfrm>
          <a:off x="18605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15240</xdr:rowOff>
    </xdr:to>
    <xdr:cxnSp macro="">
      <xdr:nvCxnSpPr>
        <xdr:cNvPr id="718" name="直線コネクタ 717">
          <a:extLst>
            <a:ext uri="{FF2B5EF4-FFF2-40B4-BE49-F238E27FC236}">
              <a16:creationId xmlns:a16="http://schemas.microsoft.com/office/drawing/2014/main" id="{EA0F22BF-7132-4696-9E93-86A2B11808B6}"/>
            </a:ext>
          </a:extLst>
        </xdr:cNvPr>
        <xdr:cNvCxnSpPr/>
      </xdr:nvCxnSpPr>
      <xdr:spPr>
        <a:xfrm flipV="1">
          <a:off x="18656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719" name="n_1aveValue【保健センター・保健所】&#10;一人当たり面積">
          <a:extLst>
            <a:ext uri="{FF2B5EF4-FFF2-40B4-BE49-F238E27FC236}">
              <a16:creationId xmlns:a16="http://schemas.microsoft.com/office/drawing/2014/main" id="{B8B6D3EB-3FB5-4598-A385-544F7DFF06BD}"/>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720" name="n_2aveValue【保健センター・保健所】&#10;一人当たり面積">
          <a:extLst>
            <a:ext uri="{FF2B5EF4-FFF2-40B4-BE49-F238E27FC236}">
              <a16:creationId xmlns:a16="http://schemas.microsoft.com/office/drawing/2014/main" id="{FBBB6DDD-2708-4BFB-B486-296A575E356E}"/>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721" name="n_3aveValue【保健センター・保健所】&#10;一人当たり面積">
          <a:extLst>
            <a:ext uri="{FF2B5EF4-FFF2-40B4-BE49-F238E27FC236}">
              <a16:creationId xmlns:a16="http://schemas.microsoft.com/office/drawing/2014/main" id="{4842BB8E-5670-4AEC-81F3-2FA099E77A4E}"/>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722" name="n_4aveValue【保健センター・保健所】&#10;一人当たり面積">
          <a:extLst>
            <a:ext uri="{FF2B5EF4-FFF2-40B4-BE49-F238E27FC236}">
              <a16:creationId xmlns:a16="http://schemas.microsoft.com/office/drawing/2014/main" id="{9355A857-4BF9-4CAD-9171-DA37B881C76F}"/>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723" name="n_1mainValue【保健センター・保健所】&#10;一人当たり面積">
          <a:extLst>
            <a:ext uri="{FF2B5EF4-FFF2-40B4-BE49-F238E27FC236}">
              <a16:creationId xmlns:a16="http://schemas.microsoft.com/office/drawing/2014/main" id="{5D2FA38D-5216-464B-A2BC-AE2B588E021C}"/>
            </a:ext>
          </a:extLst>
        </xdr:cNvPr>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49547</xdr:rowOff>
    </xdr:from>
    <xdr:ext cx="469744" cy="259045"/>
    <xdr:sp macro="" textlink="">
      <xdr:nvSpPr>
        <xdr:cNvPr id="724" name="n_2mainValue【保健センター・保健所】&#10;一人当たり面積">
          <a:extLst>
            <a:ext uri="{FF2B5EF4-FFF2-40B4-BE49-F238E27FC236}">
              <a16:creationId xmlns:a16="http://schemas.microsoft.com/office/drawing/2014/main" id="{B6E8967F-4913-4C08-BD91-DD5B19167033}"/>
            </a:ext>
          </a:extLst>
        </xdr:cNvPr>
        <xdr:cNvSpPr txBox="1"/>
      </xdr:nvSpPr>
      <xdr:spPr>
        <a:xfrm>
          <a:off x="20199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5" name="n_3mainValue【保健センター・保健所】&#10;一人当たり面積">
          <a:extLst>
            <a:ext uri="{FF2B5EF4-FFF2-40B4-BE49-F238E27FC236}">
              <a16:creationId xmlns:a16="http://schemas.microsoft.com/office/drawing/2014/main" id="{59B9C2E8-81E5-4657-9012-924B19AF5EB3}"/>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57167</xdr:rowOff>
    </xdr:from>
    <xdr:ext cx="469744" cy="259045"/>
    <xdr:sp macro="" textlink="">
      <xdr:nvSpPr>
        <xdr:cNvPr id="726" name="n_4mainValue【保健センター・保健所】&#10;一人当たり面積">
          <a:extLst>
            <a:ext uri="{FF2B5EF4-FFF2-40B4-BE49-F238E27FC236}">
              <a16:creationId xmlns:a16="http://schemas.microsoft.com/office/drawing/2014/main" id="{E9F1FAEE-8713-4DF7-B135-FEF5FBAE2A84}"/>
            </a:ext>
          </a:extLst>
        </xdr:cNvPr>
        <xdr:cNvSpPr txBox="1"/>
      </xdr:nvSpPr>
      <xdr:spPr>
        <a:xfrm>
          <a:off x="18421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8836CF47-83F1-4644-8CF5-3F33B6B024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A4323A34-2F74-4DE6-94E8-0EF2411F75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2FDC9558-9A33-4875-B6C4-9C504E761BF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9825A97E-705D-411A-81A1-D3981329EF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5993E714-0BF5-4032-8810-3B1BB7DA24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17684869-806E-4B6A-996F-2C75574CE8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424E990-E2BC-4849-B9AA-1CBAA676F5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AACE8971-D15D-4496-AD2E-B75A0F0E5F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18E8D44F-8482-47E8-831D-5001681393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7978F0B7-E41E-42D1-A92C-F64D9C8D39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BAB33CE6-C1DE-469E-9180-9938251ED6E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B51ED96E-1F89-45E9-BB5F-18CB326AB0B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157903CB-CAF7-4A61-B509-B3C5ADE66C0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49101E01-AD34-4931-8F8D-D00A6213F6A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2B27971A-DD44-4482-9BAC-2C6609D8200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F9DD3C6B-596A-4648-8E80-FA16D2BCBA0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72FE8FF6-B62A-4A7A-AE99-7726D6174B7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6C5BFA48-21F8-4C20-B93A-6025076C66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3DEA7386-E725-4764-9B79-90E3A39460A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8D047E11-2B16-4056-B249-21285A6F53B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3D0AE2EA-CBAB-4189-80CC-7D8E9A88C43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617593FA-E199-4A5B-BAC1-47405388AE1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C54CB44A-A98D-43F4-90CA-39FCF65CD5D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9736677B-F467-4D61-AF97-9B610F7E93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65A9BB17-56B5-46CD-AD5E-6954715446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52" name="直線コネクタ 751">
          <a:extLst>
            <a:ext uri="{FF2B5EF4-FFF2-40B4-BE49-F238E27FC236}">
              <a16:creationId xmlns:a16="http://schemas.microsoft.com/office/drawing/2014/main" id="{80248C20-BFDA-4EFC-BFD3-BC279A8C2F1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FF218220-C55D-4AF6-9CB5-02AC486273C9}"/>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4" name="直線コネクタ 753">
          <a:extLst>
            <a:ext uri="{FF2B5EF4-FFF2-40B4-BE49-F238E27FC236}">
              <a16:creationId xmlns:a16="http://schemas.microsoft.com/office/drawing/2014/main" id="{02F9BD8C-6775-4355-9BB0-872313F30999}"/>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7093544A-A1D4-4840-93F3-BCAF86C4B032}"/>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6" name="直線コネクタ 755">
          <a:extLst>
            <a:ext uri="{FF2B5EF4-FFF2-40B4-BE49-F238E27FC236}">
              <a16:creationId xmlns:a16="http://schemas.microsoft.com/office/drawing/2014/main" id="{10BCB3FD-12FD-47B0-95BC-D9A67B68F057}"/>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AA967D69-E1E3-486F-9F7E-57BD1534AAAE}"/>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8" name="フローチャート: 判断 757">
          <a:extLst>
            <a:ext uri="{FF2B5EF4-FFF2-40B4-BE49-F238E27FC236}">
              <a16:creationId xmlns:a16="http://schemas.microsoft.com/office/drawing/2014/main" id="{397590F7-062D-4169-B3EE-70DB97ED197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9" name="フローチャート: 判断 758">
          <a:extLst>
            <a:ext uri="{FF2B5EF4-FFF2-40B4-BE49-F238E27FC236}">
              <a16:creationId xmlns:a16="http://schemas.microsoft.com/office/drawing/2014/main" id="{7F08DD58-C431-4C87-B290-90F5589F3B24}"/>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60" name="フローチャート: 判断 759">
          <a:extLst>
            <a:ext uri="{FF2B5EF4-FFF2-40B4-BE49-F238E27FC236}">
              <a16:creationId xmlns:a16="http://schemas.microsoft.com/office/drawing/2014/main" id="{A1212327-0CD1-4BEB-BB10-29BDC5072EFE}"/>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61" name="フローチャート: 判断 760">
          <a:extLst>
            <a:ext uri="{FF2B5EF4-FFF2-40B4-BE49-F238E27FC236}">
              <a16:creationId xmlns:a16="http://schemas.microsoft.com/office/drawing/2014/main" id="{A99B48F4-2523-411F-B39B-18E10D3651FD}"/>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62" name="フローチャート: 判断 761">
          <a:extLst>
            <a:ext uri="{FF2B5EF4-FFF2-40B4-BE49-F238E27FC236}">
              <a16:creationId xmlns:a16="http://schemas.microsoft.com/office/drawing/2014/main" id="{B3148559-F2F9-433D-AFD8-C997ECCE3262}"/>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234AA93-1BF0-42CF-B101-26F2EFF4EEC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46CC9081-19C2-458A-8605-D73BD731AF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22AD3E9-2B36-45DF-8B25-FBBC6506F9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F48214A-A407-40A8-A797-CCDED8A9EE0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3F842AA-BCBB-4CCE-86DD-F121234D952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363</xdr:rowOff>
    </xdr:from>
    <xdr:to>
      <xdr:col>85</xdr:col>
      <xdr:colOff>177800</xdr:colOff>
      <xdr:row>85</xdr:row>
      <xdr:rowOff>101963</xdr:rowOff>
    </xdr:to>
    <xdr:sp macro="" textlink="">
      <xdr:nvSpPr>
        <xdr:cNvPr id="768" name="楕円 767">
          <a:extLst>
            <a:ext uri="{FF2B5EF4-FFF2-40B4-BE49-F238E27FC236}">
              <a16:creationId xmlns:a16="http://schemas.microsoft.com/office/drawing/2014/main" id="{64AD0971-8D3B-41C1-9DB8-07A7EDA943B1}"/>
            </a:ext>
          </a:extLst>
        </xdr:cNvPr>
        <xdr:cNvSpPr/>
      </xdr:nvSpPr>
      <xdr:spPr>
        <a:xfrm>
          <a:off x="16268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150240</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32BBAE0C-F1F8-4B52-8B45-0C26D1EE06EA}"/>
            </a:ext>
          </a:extLst>
        </xdr:cNvPr>
        <xdr:cNvSpPr txBox="1"/>
      </xdr:nvSpPr>
      <xdr:spPr>
        <a:xfrm>
          <a:off x="16357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111398</xdr:rowOff>
    </xdr:from>
    <xdr:to>
      <xdr:col>81</xdr:col>
      <xdr:colOff>101600</xdr:colOff>
      <xdr:row>85</xdr:row>
      <xdr:rowOff>41548</xdr:rowOff>
    </xdr:to>
    <xdr:sp macro="" textlink="">
      <xdr:nvSpPr>
        <xdr:cNvPr id="770" name="楕円 769">
          <a:extLst>
            <a:ext uri="{FF2B5EF4-FFF2-40B4-BE49-F238E27FC236}">
              <a16:creationId xmlns:a16="http://schemas.microsoft.com/office/drawing/2014/main" id="{967B163F-2BDA-42A8-9AFE-D6124FD558AB}"/>
            </a:ext>
          </a:extLst>
        </xdr:cNvPr>
        <xdr:cNvSpPr/>
      </xdr:nvSpPr>
      <xdr:spPr>
        <a:xfrm>
          <a:off x="15430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162198</xdr:rowOff>
    </xdr:from>
    <xdr:to>
      <xdr:col>85</xdr:col>
      <xdr:colOff>127000</xdr:colOff>
      <xdr:row>85</xdr:row>
      <xdr:rowOff>51163</xdr:rowOff>
    </xdr:to>
    <xdr:cxnSp macro="">
      <xdr:nvCxnSpPr>
        <xdr:cNvPr id="771" name="直線コネクタ 770">
          <a:extLst>
            <a:ext uri="{FF2B5EF4-FFF2-40B4-BE49-F238E27FC236}">
              <a16:creationId xmlns:a16="http://schemas.microsoft.com/office/drawing/2014/main" id="{675AF2BB-FE94-4D95-B980-62AE2926D4DA}"/>
            </a:ext>
          </a:extLst>
        </xdr:cNvPr>
        <xdr:cNvCxnSpPr/>
      </xdr:nvCxnSpPr>
      <xdr:spPr>
        <a:xfrm>
          <a:off x="15481300" y="14563998"/>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46082</xdr:rowOff>
    </xdr:from>
    <xdr:to>
      <xdr:col>76</xdr:col>
      <xdr:colOff>165100</xdr:colOff>
      <xdr:row>84</xdr:row>
      <xdr:rowOff>147682</xdr:rowOff>
    </xdr:to>
    <xdr:sp macro="" textlink="">
      <xdr:nvSpPr>
        <xdr:cNvPr id="772" name="楕円 771">
          <a:extLst>
            <a:ext uri="{FF2B5EF4-FFF2-40B4-BE49-F238E27FC236}">
              <a16:creationId xmlns:a16="http://schemas.microsoft.com/office/drawing/2014/main" id="{08B05AB1-D777-4FDC-967F-79D5F11959E4}"/>
            </a:ext>
          </a:extLst>
        </xdr:cNvPr>
        <xdr:cNvSpPr/>
      </xdr:nvSpPr>
      <xdr:spPr>
        <a:xfrm>
          <a:off x="14541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96882</xdr:rowOff>
    </xdr:from>
    <xdr:to>
      <xdr:col>81</xdr:col>
      <xdr:colOff>50800</xdr:colOff>
      <xdr:row>84</xdr:row>
      <xdr:rowOff>162198</xdr:rowOff>
    </xdr:to>
    <xdr:cxnSp macro="">
      <xdr:nvCxnSpPr>
        <xdr:cNvPr id="773" name="直線コネクタ 772">
          <a:extLst>
            <a:ext uri="{FF2B5EF4-FFF2-40B4-BE49-F238E27FC236}">
              <a16:creationId xmlns:a16="http://schemas.microsoft.com/office/drawing/2014/main" id="{5EC14AAE-88D8-4210-8502-ED54DA7970C3}"/>
            </a:ext>
          </a:extLst>
        </xdr:cNvPr>
        <xdr:cNvCxnSpPr/>
      </xdr:nvCxnSpPr>
      <xdr:spPr>
        <a:xfrm>
          <a:off x="14592300" y="1449868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121194</xdr:rowOff>
    </xdr:from>
    <xdr:to>
      <xdr:col>72</xdr:col>
      <xdr:colOff>38100</xdr:colOff>
      <xdr:row>84</xdr:row>
      <xdr:rowOff>51344</xdr:rowOff>
    </xdr:to>
    <xdr:sp macro="" textlink="">
      <xdr:nvSpPr>
        <xdr:cNvPr id="774" name="楕円 773">
          <a:extLst>
            <a:ext uri="{FF2B5EF4-FFF2-40B4-BE49-F238E27FC236}">
              <a16:creationId xmlns:a16="http://schemas.microsoft.com/office/drawing/2014/main" id="{434D9ECE-A64A-4EA7-A809-ADD37A6F9A95}"/>
            </a:ext>
          </a:extLst>
        </xdr:cNvPr>
        <xdr:cNvSpPr/>
      </xdr:nvSpPr>
      <xdr:spPr>
        <a:xfrm>
          <a:off x="13652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xdr:rowOff>
    </xdr:from>
    <xdr:to>
      <xdr:col>76</xdr:col>
      <xdr:colOff>114300</xdr:colOff>
      <xdr:row>84</xdr:row>
      <xdr:rowOff>96882</xdr:rowOff>
    </xdr:to>
    <xdr:cxnSp macro="">
      <xdr:nvCxnSpPr>
        <xdr:cNvPr id="775" name="直線コネクタ 774">
          <a:extLst>
            <a:ext uri="{FF2B5EF4-FFF2-40B4-BE49-F238E27FC236}">
              <a16:creationId xmlns:a16="http://schemas.microsoft.com/office/drawing/2014/main" id="{20BF0284-5433-411A-B79E-2C59E800B9AD}"/>
            </a:ext>
          </a:extLst>
        </xdr:cNvPr>
        <xdr:cNvCxnSpPr/>
      </xdr:nvCxnSpPr>
      <xdr:spPr>
        <a:xfrm>
          <a:off x="13703300" y="14402344"/>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116295</xdr:rowOff>
    </xdr:from>
    <xdr:to>
      <xdr:col>67</xdr:col>
      <xdr:colOff>101600</xdr:colOff>
      <xdr:row>84</xdr:row>
      <xdr:rowOff>46445</xdr:rowOff>
    </xdr:to>
    <xdr:sp macro="" textlink="">
      <xdr:nvSpPr>
        <xdr:cNvPr id="776" name="楕円 775">
          <a:extLst>
            <a:ext uri="{FF2B5EF4-FFF2-40B4-BE49-F238E27FC236}">
              <a16:creationId xmlns:a16="http://schemas.microsoft.com/office/drawing/2014/main" id="{B7F029E7-5ABA-4C8A-A390-5524B976E688}"/>
            </a:ext>
          </a:extLst>
        </xdr:cNvPr>
        <xdr:cNvSpPr/>
      </xdr:nvSpPr>
      <xdr:spPr>
        <a:xfrm>
          <a:off x="12763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167095</xdr:rowOff>
    </xdr:from>
    <xdr:to>
      <xdr:col>71</xdr:col>
      <xdr:colOff>177800</xdr:colOff>
      <xdr:row>84</xdr:row>
      <xdr:rowOff>544</xdr:rowOff>
    </xdr:to>
    <xdr:cxnSp macro="">
      <xdr:nvCxnSpPr>
        <xdr:cNvPr id="777" name="直線コネクタ 776">
          <a:extLst>
            <a:ext uri="{FF2B5EF4-FFF2-40B4-BE49-F238E27FC236}">
              <a16:creationId xmlns:a16="http://schemas.microsoft.com/office/drawing/2014/main" id="{108BD9C4-1343-4182-ADC4-83E21AD61906}"/>
            </a:ext>
          </a:extLst>
        </xdr:cNvPr>
        <xdr:cNvCxnSpPr/>
      </xdr:nvCxnSpPr>
      <xdr:spPr>
        <a:xfrm>
          <a:off x="12814300" y="143974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778" name="n_1aveValue【消防施設】&#10;有形固定資産減価償却率">
          <a:extLst>
            <a:ext uri="{FF2B5EF4-FFF2-40B4-BE49-F238E27FC236}">
              <a16:creationId xmlns:a16="http://schemas.microsoft.com/office/drawing/2014/main" id="{C28ED97D-3A24-4CD7-B20A-6A0C559101C1}"/>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779" name="n_2aveValue【消防施設】&#10;有形固定資産減価償却率">
          <a:extLst>
            <a:ext uri="{FF2B5EF4-FFF2-40B4-BE49-F238E27FC236}">
              <a16:creationId xmlns:a16="http://schemas.microsoft.com/office/drawing/2014/main" id="{883FB609-4E09-4FC0-880E-5A24F45C1BFA}"/>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80" name="n_3aveValue【消防施設】&#10;有形固定資産減価償却率">
          <a:extLst>
            <a:ext uri="{FF2B5EF4-FFF2-40B4-BE49-F238E27FC236}">
              <a16:creationId xmlns:a16="http://schemas.microsoft.com/office/drawing/2014/main" id="{FF1651F7-750E-4828-8835-630C032B9D1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781" name="n_4aveValue【消防施設】&#10;有形固定資産減価償却率">
          <a:extLst>
            <a:ext uri="{FF2B5EF4-FFF2-40B4-BE49-F238E27FC236}">
              <a16:creationId xmlns:a16="http://schemas.microsoft.com/office/drawing/2014/main" id="{06938964-CE09-48F4-8B8C-096644B5F5CB}"/>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32675</xdr:rowOff>
    </xdr:from>
    <xdr:ext cx="405111" cy="259045"/>
    <xdr:sp macro="" textlink="">
      <xdr:nvSpPr>
        <xdr:cNvPr id="782" name="n_1mainValue【消防施設】&#10;有形固定資産減価償却率">
          <a:extLst>
            <a:ext uri="{FF2B5EF4-FFF2-40B4-BE49-F238E27FC236}">
              <a16:creationId xmlns:a16="http://schemas.microsoft.com/office/drawing/2014/main" id="{5E8B1A6A-6003-4D45-8090-F2CFEFF7AEF4}"/>
            </a:ext>
          </a:extLst>
        </xdr:cNvPr>
        <xdr:cNvSpPr txBox="1"/>
      </xdr:nvSpPr>
      <xdr:spPr>
        <a:xfrm>
          <a:off x="152660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138809</xdr:rowOff>
    </xdr:from>
    <xdr:ext cx="405111" cy="259045"/>
    <xdr:sp macro="" textlink="">
      <xdr:nvSpPr>
        <xdr:cNvPr id="783" name="n_2mainValue【消防施設】&#10;有形固定資産減価償却率">
          <a:extLst>
            <a:ext uri="{FF2B5EF4-FFF2-40B4-BE49-F238E27FC236}">
              <a16:creationId xmlns:a16="http://schemas.microsoft.com/office/drawing/2014/main" id="{B765B9C1-1BF3-4CE7-8680-AF7A74B5FCBC}"/>
            </a:ext>
          </a:extLst>
        </xdr:cNvPr>
        <xdr:cNvSpPr txBox="1"/>
      </xdr:nvSpPr>
      <xdr:spPr>
        <a:xfrm>
          <a:off x="14389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784" name="n_3mainValue【消防施設】&#10;有形固定資産減価償却率">
          <a:extLst>
            <a:ext uri="{FF2B5EF4-FFF2-40B4-BE49-F238E27FC236}">
              <a16:creationId xmlns:a16="http://schemas.microsoft.com/office/drawing/2014/main" id="{AA35BFF4-C23B-4CFB-BE1D-DD63A648BA46}"/>
            </a:ext>
          </a:extLst>
        </xdr:cNvPr>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37572</xdr:rowOff>
    </xdr:from>
    <xdr:ext cx="405111" cy="259045"/>
    <xdr:sp macro="" textlink="">
      <xdr:nvSpPr>
        <xdr:cNvPr id="785" name="n_4mainValue【消防施設】&#10;有形固定資産減価償却率">
          <a:extLst>
            <a:ext uri="{FF2B5EF4-FFF2-40B4-BE49-F238E27FC236}">
              <a16:creationId xmlns:a16="http://schemas.microsoft.com/office/drawing/2014/main" id="{14DF35ED-6363-4969-8761-DCF006AA1AD2}"/>
            </a:ext>
          </a:extLst>
        </xdr:cNvPr>
        <xdr:cNvSpPr txBox="1"/>
      </xdr:nvSpPr>
      <xdr:spPr>
        <a:xfrm>
          <a:off x="12611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B733E188-5B3C-4725-842F-D8D99B90E82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806767D0-54C4-46D2-B056-71C2F3251A0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CC1E7B6E-8F3A-471A-A7BE-8C60C8D0FB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88E353D4-3914-40ED-B930-77B4A1E447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9D5BD4D4-CD35-4C5D-B821-562ECB89C5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59C7E054-667A-4E4A-B423-A65C01E177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E73812DA-CD25-4F34-BE64-54C4901510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739A57A9-7AEA-411B-ABE3-7F6E642033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98A9618C-BF42-4407-BFE5-0A1A237015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41B6B194-9FCB-40AB-8284-807D7449AC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7ECA3D8F-5FFE-46D6-8EF9-DF40202F6AA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239A296D-A524-4F7F-BDBA-AB154B8BEFE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582DA5DF-9981-4B9D-8542-EE4D2602A0A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D70D9E7-2BBE-4B3C-95ED-F70EE373DE6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FB1B0092-9887-48C9-9B94-F80011D35B6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A9E8E7C8-68E5-4196-8581-93CC5E8690D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49B3E7E-AD67-4578-BB6A-5C7B4582A12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3915E2C1-51F8-4DA5-8D86-01F0570DE76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88A1C347-CE54-4DF7-885D-2BDA8A484A3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99C92F5A-A2AF-4468-A51A-8037B89FC95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530D9E49-0F76-4192-B6FF-7E36F68063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6996DE12-FD66-44AC-9FE9-5911C7D217D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9B765A1B-36C8-4978-8AFB-5A41CC5338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9" name="直線コネクタ 808">
          <a:extLst>
            <a:ext uri="{FF2B5EF4-FFF2-40B4-BE49-F238E27FC236}">
              <a16:creationId xmlns:a16="http://schemas.microsoft.com/office/drawing/2014/main" id="{4127CD58-22C8-44A7-A8C6-9B51169E7FBC}"/>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10" name="【消防施設】&#10;一人当たり面積最小値テキスト">
          <a:extLst>
            <a:ext uri="{FF2B5EF4-FFF2-40B4-BE49-F238E27FC236}">
              <a16:creationId xmlns:a16="http://schemas.microsoft.com/office/drawing/2014/main" id="{D04F522C-50C7-40A1-A26F-4B26D0072571}"/>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11" name="直線コネクタ 810">
          <a:extLst>
            <a:ext uri="{FF2B5EF4-FFF2-40B4-BE49-F238E27FC236}">
              <a16:creationId xmlns:a16="http://schemas.microsoft.com/office/drawing/2014/main" id="{49FC982E-5FC2-48CA-97C9-F1C776DD53CF}"/>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12" name="【消防施設】&#10;一人当たり面積最大値テキスト">
          <a:extLst>
            <a:ext uri="{FF2B5EF4-FFF2-40B4-BE49-F238E27FC236}">
              <a16:creationId xmlns:a16="http://schemas.microsoft.com/office/drawing/2014/main" id="{A6C7AA81-38BB-44A5-83D0-6200B29CECEB}"/>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13" name="直線コネクタ 812">
          <a:extLst>
            <a:ext uri="{FF2B5EF4-FFF2-40B4-BE49-F238E27FC236}">
              <a16:creationId xmlns:a16="http://schemas.microsoft.com/office/drawing/2014/main" id="{7CDBAC0E-C20A-4FDF-A2C7-CE331A5A82C8}"/>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814" name="【消防施設】&#10;一人当たり面積平均値テキスト">
          <a:extLst>
            <a:ext uri="{FF2B5EF4-FFF2-40B4-BE49-F238E27FC236}">
              <a16:creationId xmlns:a16="http://schemas.microsoft.com/office/drawing/2014/main" id="{A6697F3E-782B-4407-A189-FB7E082CE3F3}"/>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5" name="フローチャート: 判断 814">
          <a:extLst>
            <a:ext uri="{FF2B5EF4-FFF2-40B4-BE49-F238E27FC236}">
              <a16:creationId xmlns:a16="http://schemas.microsoft.com/office/drawing/2014/main" id="{5C5E8E59-A4CB-4502-AF01-01FF8C988DE9}"/>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6" name="フローチャート: 判断 815">
          <a:extLst>
            <a:ext uri="{FF2B5EF4-FFF2-40B4-BE49-F238E27FC236}">
              <a16:creationId xmlns:a16="http://schemas.microsoft.com/office/drawing/2014/main" id="{6D9BAB74-E509-4CC2-BA00-49775150F81E}"/>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7" name="フローチャート: 判断 816">
          <a:extLst>
            <a:ext uri="{FF2B5EF4-FFF2-40B4-BE49-F238E27FC236}">
              <a16:creationId xmlns:a16="http://schemas.microsoft.com/office/drawing/2014/main" id="{14E35C07-6D5B-4B40-B5D3-7D1E6A7BBF46}"/>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8" name="フローチャート: 判断 817">
          <a:extLst>
            <a:ext uri="{FF2B5EF4-FFF2-40B4-BE49-F238E27FC236}">
              <a16:creationId xmlns:a16="http://schemas.microsoft.com/office/drawing/2014/main" id="{0B6E0E08-1832-45AC-81A9-7EF7E57F7EC3}"/>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9" name="フローチャート: 判断 818">
          <a:extLst>
            <a:ext uri="{FF2B5EF4-FFF2-40B4-BE49-F238E27FC236}">
              <a16:creationId xmlns:a16="http://schemas.microsoft.com/office/drawing/2014/main" id="{9A036DF1-6567-4D3D-81B5-36B71FCBF5A9}"/>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70D161F-D721-4211-92D4-CCF2A65BD4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8C4EA99C-5728-4C92-BECF-0D5FE4764D1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52B1A8A5-5B69-43A7-B1FC-9CB53E10175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B90E648D-586F-47DE-8595-0DE218742C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5C5DDCC-5C03-41B9-85E2-4D9636E082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825" name="楕円 824">
          <a:extLst>
            <a:ext uri="{FF2B5EF4-FFF2-40B4-BE49-F238E27FC236}">
              <a16:creationId xmlns:a16="http://schemas.microsoft.com/office/drawing/2014/main" id="{8F93F18F-B402-4E12-B88D-544A1AA77D19}"/>
            </a:ext>
          </a:extLst>
        </xdr:cNvPr>
        <xdr:cNvSpPr/>
      </xdr:nvSpPr>
      <xdr:spPr>
        <a:xfrm>
          <a:off x="22110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157497</xdr:rowOff>
    </xdr:from>
    <xdr:ext cx="469744" cy="259045"/>
    <xdr:sp macro="" textlink="">
      <xdr:nvSpPr>
        <xdr:cNvPr id="826" name="【消防施設】&#10;一人当たり面積該当値テキスト">
          <a:extLst>
            <a:ext uri="{FF2B5EF4-FFF2-40B4-BE49-F238E27FC236}">
              <a16:creationId xmlns:a16="http://schemas.microsoft.com/office/drawing/2014/main" id="{6601F968-72EA-4100-80E7-BF37B573FBC7}"/>
            </a:ext>
          </a:extLst>
        </xdr:cNvPr>
        <xdr:cNvSpPr txBox="1"/>
      </xdr:nvSpPr>
      <xdr:spPr>
        <a:xfrm>
          <a:off x="22199600" y="145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827" name="楕円 826">
          <a:extLst>
            <a:ext uri="{FF2B5EF4-FFF2-40B4-BE49-F238E27FC236}">
              <a16:creationId xmlns:a16="http://schemas.microsoft.com/office/drawing/2014/main" id="{1F2D18EB-4F1C-44AD-8B8E-A8F48FB9E264}"/>
            </a:ext>
          </a:extLst>
        </xdr:cNvPr>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125730</xdr:rowOff>
    </xdr:to>
    <xdr:cxnSp macro="">
      <xdr:nvCxnSpPr>
        <xdr:cNvPr id="828" name="直線コネクタ 827">
          <a:extLst>
            <a:ext uri="{FF2B5EF4-FFF2-40B4-BE49-F238E27FC236}">
              <a16:creationId xmlns:a16="http://schemas.microsoft.com/office/drawing/2014/main" id="{E84D6629-D578-45DF-97A3-4C2FC229DB66}"/>
            </a:ext>
          </a:extLst>
        </xdr:cNvPr>
        <xdr:cNvCxnSpPr/>
      </xdr:nvCxnSpPr>
      <xdr:spPr>
        <a:xfrm flipV="1">
          <a:off x="21323300" y="1469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76836</xdr:rowOff>
    </xdr:from>
    <xdr:to>
      <xdr:col>107</xdr:col>
      <xdr:colOff>101600</xdr:colOff>
      <xdr:row>86</xdr:row>
      <xdr:rowOff>6986</xdr:rowOff>
    </xdr:to>
    <xdr:sp macro="" textlink="">
      <xdr:nvSpPr>
        <xdr:cNvPr id="829" name="楕円 828">
          <a:extLst>
            <a:ext uri="{FF2B5EF4-FFF2-40B4-BE49-F238E27FC236}">
              <a16:creationId xmlns:a16="http://schemas.microsoft.com/office/drawing/2014/main" id="{F3C259A1-93CC-421C-98D0-680819E105FE}"/>
            </a:ext>
          </a:extLst>
        </xdr:cNvPr>
        <xdr:cNvSpPr/>
      </xdr:nvSpPr>
      <xdr:spPr>
        <a:xfrm>
          <a:off x="20383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127636</xdr:rowOff>
    </xdr:to>
    <xdr:cxnSp macro="">
      <xdr:nvCxnSpPr>
        <xdr:cNvPr id="830" name="直線コネクタ 829">
          <a:extLst>
            <a:ext uri="{FF2B5EF4-FFF2-40B4-BE49-F238E27FC236}">
              <a16:creationId xmlns:a16="http://schemas.microsoft.com/office/drawing/2014/main" id="{5B1A1AE4-6CBA-496B-AFDD-D3660227EF4B}"/>
            </a:ext>
          </a:extLst>
        </xdr:cNvPr>
        <xdr:cNvCxnSpPr/>
      </xdr:nvCxnSpPr>
      <xdr:spPr>
        <a:xfrm flipV="1">
          <a:off x="20434300" y="1469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80645</xdr:rowOff>
    </xdr:from>
    <xdr:to>
      <xdr:col>102</xdr:col>
      <xdr:colOff>165100</xdr:colOff>
      <xdr:row>86</xdr:row>
      <xdr:rowOff>10795</xdr:rowOff>
    </xdr:to>
    <xdr:sp macro="" textlink="">
      <xdr:nvSpPr>
        <xdr:cNvPr id="831" name="楕円 830">
          <a:extLst>
            <a:ext uri="{FF2B5EF4-FFF2-40B4-BE49-F238E27FC236}">
              <a16:creationId xmlns:a16="http://schemas.microsoft.com/office/drawing/2014/main" id="{3ABCFE4F-688D-4E44-B523-E2BD7669E49C}"/>
            </a:ext>
          </a:extLst>
        </xdr:cNvPr>
        <xdr:cNvSpPr/>
      </xdr:nvSpPr>
      <xdr:spPr>
        <a:xfrm>
          <a:off x="19494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127636</xdr:rowOff>
    </xdr:from>
    <xdr:to>
      <xdr:col>107</xdr:col>
      <xdr:colOff>50800</xdr:colOff>
      <xdr:row>85</xdr:row>
      <xdr:rowOff>131445</xdr:rowOff>
    </xdr:to>
    <xdr:cxnSp macro="">
      <xdr:nvCxnSpPr>
        <xdr:cNvPr id="832" name="直線コネクタ 831">
          <a:extLst>
            <a:ext uri="{FF2B5EF4-FFF2-40B4-BE49-F238E27FC236}">
              <a16:creationId xmlns:a16="http://schemas.microsoft.com/office/drawing/2014/main" id="{66376D00-29DE-4328-84F2-7E0BFF393FA6}"/>
            </a:ext>
          </a:extLst>
        </xdr:cNvPr>
        <xdr:cNvCxnSpPr/>
      </xdr:nvCxnSpPr>
      <xdr:spPr>
        <a:xfrm flipV="1">
          <a:off x="19545300" y="147008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84455</xdr:rowOff>
    </xdr:from>
    <xdr:to>
      <xdr:col>98</xdr:col>
      <xdr:colOff>38100</xdr:colOff>
      <xdr:row>86</xdr:row>
      <xdr:rowOff>14605</xdr:rowOff>
    </xdr:to>
    <xdr:sp macro="" textlink="">
      <xdr:nvSpPr>
        <xdr:cNvPr id="833" name="楕円 832">
          <a:extLst>
            <a:ext uri="{FF2B5EF4-FFF2-40B4-BE49-F238E27FC236}">
              <a16:creationId xmlns:a16="http://schemas.microsoft.com/office/drawing/2014/main" id="{FA89EB22-1E92-4037-8AF3-5F1EE1C641CF}"/>
            </a:ext>
          </a:extLst>
        </xdr:cNvPr>
        <xdr:cNvSpPr/>
      </xdr:nvSpPr>
      <xdr:spPr>
        <a:xfrm>
          <a:off x="18605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131445</xdr:rowOff>
    </xdr:from>
    <xdr:to>
      <xdr:col>102</xdr:col>
      <xdr:colOff>114300</xdr:colOff>
      <xdr:row>85</xdr:row>
      <xdr:rowOff>135255</xdr:rowOff>
    </xdr:to>
    <xdr:cxnSp macro="">
      <xdr:nvCxnSpPr>
        <xdr:cNvPr id="834" name="直線コネクタ 833">
          <a:extLst>
            <a:ext uri="{FF2B5EF4-FFF2-40B4-BE49-F238E27FC236}">
              <a16:creationId xmlns:a16="http://schemas.microsoft.com/office/drawing/2014/main" id="{50E10583-9439-48D4-A347-630997909795}"/>
            </a:ext>
          </a:extLst>
        </xdr:cNvPr>
        <xdr:cNvCxnSpPr/>
      </xdr:nvCxnSpPr>
      <xdr:spPr>
        <a:xfrm flipV="1">
          <a:off x="18656300" y="147046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835" name="n_1aveValue【消防施設】&#10;一人当たり面積">
          <a:extLst>
            <a:ext uri="{FF2B5EF4-FFF2-40B4-BE49-F238E27FC236}">
              <a16:creationId xmlns:a16="http://schemas.microsoft.com/office/drawing/2014/main" id="{51BF4760-D988-4249-8D92-4F837D3DF183}"/>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36" name="n_2aveValue【消防施設】&#10;一人当たり面積">
          <a:extLst>
            <a:ext uri="{FF2B5EF4-FFF2-40B4-BE49-F238E27FC236}">
              <a16:creationId xmlns:a16="http://schemas.microsoft.com/office/drawing/2014/main" id="{D084E13A-84F9-44D6-BBFA-674DCC4CA1D5}"/>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7" name="n_3aveValue【消防施設】&#10;一人当たり面積">
          <a:extLst>
            <a:ext uri="{FF2B5EF4-FFF2-40B4-BE49-F238E27FC236}">
              <a16:creationId xmlns:a16="http://schemas.microsoft.com/office/drawing/2014/main" id="{09BCA2A3-93EC-496F-BF3F-921A18D164E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38" name="n_4aveValue【消防施設】&#10;一人当たり面積">
          <a:extLst>
            <a:ext uri="{FF2B5EF4-FFF2-40B4-BE49-F238E27FC236}">
              <a16:creationId xmlns:a16="http://schemas.microsoft.com/office/drawing/2014/main" id="{E210EB10-F23E-46D4-B30A-E50FA7DF3B39}"/>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839" name="n_1mainValue【消防施設】&#10;一人当たり面積">
          <a:extLst>
            <a:ext uri="{FF2B5EF4-FFF2-40B4-BE49-F238E27FC236}">
              <a16:creationId xmlns:a16="http://schemas.microsoft.com/office/drawing/2014/main" id="{936B9D0F-2041-473C-B76B-BD1B09FDC379}"/>
            </a:ext>
          </a:extLst>
        </xdr:cNvPr>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169563</xdr:rowOff>
    </xdr:from>
    <xdr:ext cx="469744" cy="259045"/>
    <xdr:sp macro="" textlink="">
      <xdr:nvSpPr>
        <xdr:cNvPr id="840" name="n_2mainValue【消防施設】&#10;一人当たり面積">
          <a:extLst>
            <a:ext uri="{FF2B5EF4-FFF2-40B4-BE49-F238E27FC236}">
              <a16:creationId xmlns:a16="http://schemas.microsoft.com/office/drawing/2014/main" id="{CC15530F-4A39-41EA-8B16-6B3233D8FD06}"/>
            </a:ext>
          </a:extLst>
        </xdr:cNvPr>
        <xdr:cNvSpPr txBox="1"/>
      </xdr:nvSpPr>
      <xdr:spPr>
        <a:xfrm>
          <a:off x="20199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1922</xdr:rowOff>
    </xdr:from>
    <xdr:ext cx="469744" cy="259045"/>
    <xdr:sp macro="" textlink="">
      <xdr:nvSpPr>
        <xdr:cNvPr id="841" name="n_3mainValue【消防施設】&#10;一人当たり面積">
          <a:extLst>
            <a:ext uri="{FF2B5EF4-FFF2-40B4-BE49-F238E27FC236}">
              <a16:creationId xmlns:a16="http://schemas.microsoft.com/office/drawing/2014/main" id="{BEAA9F70-80D9-4AAB-9C6B-F8629780BC45}"/>
            </a:ext>
          </a:extLst>
        </xdr:cNvPr>
        <xdr:cNvSpPr txBox="1"/>
      </xdr:nvSpPr>
      <xdr:spPr>
        <a:xfrm>
          <a:off x="19310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5732</xdr:rowOff>
    </xdr:from>
    <xdr:ext cx="469744" cy="259045"/>
    <xdr:sp macro="" textlink="">
      <xdr:nvSpPr>
        <xdr:cNvPr id="842" name="n_4mainValue【消防施設】&#10;一人当たり面積">
          <a:extLst>
            <a:ext uri="{FF2B5EF4-FFF2-40B4-BE49-F238E27FC236}">
              <a16:creationId xmlns:a16="http://schemas.microsoft.com/office/drawing/2014/main" id="{5B55016E-64EE-44A4-957F-B19A6F4CE03E}"/>
            </a:ext>
          </a:extLst>
        </xdr:cNvPr>
        <xdr:cNvSpPr txBox="1"/>
      </xdr:nvSpPr>
      <xdr:spPr>
        <a:xfrm>
          <a:off x="184214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9002FDA8-A0BF-434E-8B52-8220B30EC4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17A20096-113B-4F20-9F6C-45AE9D2292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2D619AD-CD4D-429C-BDF7-069347190D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FC60763D-C86A-45C8-81A0-5BB04C8673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BD0B1A4F-DBD4-4648-A97A-638223D097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4F7E783C-224D-451D-819D-335F1CFE6A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96C1680-D0C4-4529-B074-7D8A762C23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13C610F-44F2-43FC-B0D9-2B3346A690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DB2249C6-BDFB-41CF-B124-3F9E256CEE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5EC4195-4926-4988-93B0-7FFEB1A55D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6501B783-252E-4E12-9E4E-A3BF686CFA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53BE30E9-B458-4082-96B6-99D9E004101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7A3FD291-5A84-4D51-9709-192B1A04AAF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179CB501-CB4B-4F0E-A821-9AB9790563B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728E9C5B-9F5B-4C12-ADEE-1DB9BB9373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82D1949E-CA51-40DB-890D-2FF1E4AB2AD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D93482F8-30B2-4F6F-8CC9-F85A737B511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2F1BA387-D1DB-4204-BD05-9321E0809EA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C5B77E37-A6DD-4E5F-91EC-8837BCED96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4784DFBF-B196-4DEC-830F-D1B56BD7E7A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A0FFB777-E2FA-454B-8E01-5A8604082B0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3AB66414-F041-4CC7-89BB-EA8872AA05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4972989D-221F-48E0-9FF7-2439B44BCF4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23682850-6234-4807-BCCE-463D6BC2EE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AA7A0D26-AF00-4887-A116-045D0E2B577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8" name="直線コネクタ 867">
          <a:extLst>
            <a:ext uri="{FF2B5EF4-FFF2-40B4-BE49-F238E27FC236}">
              <a16:creationId xmlns:a16="http://schemas.microsoft.com/office/drawing/2014/main" id="{81D423B4-F3D8-4F1E-810C-09A14E532284}"/>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9" name="【庁舎】&#10;有形固定資産減価償却率最小値テキスト">
          <a:extLst>
            <a:ext uri="{FF2B5EF4-FFF2-40B4-BE49-F238E27FC236}">
              <a16:creationId xmlns:a16="http://schemas.microsoft.com/office/drawing/2014/main" id="{14603CD8-CEF0-4440-82CF-DCA0DDE535F3}"/>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70" name="直線コネクタ 869">
          <a:extLst>
            <a:ext uri="{FF2B5EF4-FFF2-40B4-BE49-F238E27FC236}">
              <a16:creationId xmlns:a16="http://schemas.microsoft.com/office/drawing/2014/main" id="{F39A9E09-CEC0-43E9-8B96-E8EEBF76968C}"/>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71" name="【庁舎】&#10;有形固定資産減価償却率最大値テキスト">
          <a:extLst>
            <a:ext uri="{FF2B5EF4-FFF2-40B4-BE49-F238E27FC236}">
              <a16:creationId xmlns:a16="http://schemas.microsoft.com/office/drawing/2014/main" id="{7B570F7E-7697-4B53-8D15-E7D419263B0C}"/>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72" name="直線コネクタ 871">
          <a:extLst>
            <a:ext uri="{FF2B5EF4-FFF2-40B4-BE49-F238E27FC236}">
              <a16:creationId xmlns:a16="http://schemas.microsoft.com/office/drawing/2014/main" id="{CC7F8615-D9BC-4C0C-A359-FE659702876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73" name="【庁舎】&#10;有形固定資産減価償却率平均値テキスト">
          <a:extLst>
            <a:ext uri="{FF2B5EF4-FFF2-40B4-BE49-F238E27FC236}">
              <a16:creationId xmlns:a16="http://schemas.microsoft.com/office/drawing/2014/main" id="{A47DDEEC-8C0C-4C3A-8E10-F9D9BC9FA23C}"/>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4" name="フローチャート: 判断 873">
          <a:extLst>
            <a:ext uri="{FF2B5EF4-FFF2-40B4-BE49-F238E27FC236}">
              <a16:creationId xmlns:a16="http://schemas.microsoft.com/office/drawing/2014/main" id="{5283E45E-831B-4B63-9E75-54BA75A3DAEE}"/>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75" name="フローチャート: 判断 874">
          <a:extLst>
            <a:ext uri="{FF2B5EF4-FFF2-40B4-BE49-F238E27FC236}">
              <a16:creationId xmlns:a16="http://schemas.microsoft.com/office/drawing/2014/main" id="{5B4C1213-ABD7-4EB1-A9A9-026AFBEE86EA}"/>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6" name="フローチャート: 判断 875">
          <a:extLst>
            <a:ext uri="{FF2B5EF4-FFF2-40B4-BE49-F238E27FC236}">
              <a16:creationId xmlns:a16="http://schemas.microsoft.com/office/drawing/2014/main" id="{84BA899D-5123-484B-A66B-EE1BFFBD42B1}"/>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7" name="フローチャート: 判断 876">
          <a:extLst>
            <a:ext uri="{FF2B5EF4-FFF2-40B4-BE49-F238E27FC236}">
              <a16:creationId xmlns:a16="http://schemas.microsoft.com/office/drawing/2014/main" id="{925D4FAE-72A6-4460-8C0D-FCBA8B5BEEB5}"/>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8" name="フローチャート: 判断 877">
          <a:extLst>
            <a:ext uri="{FF2B5EF4-FFF2-40B4-BE49-F238E27FC236}">
              <a16:creationId xmlns:a16="http://schemas.microsoft.com/office/drawing/2014/main" id="{3ED63E67-AEE6-4A0F-ADA7-7636F6B581CC}"/>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9F58AB9-3AF7-4D4A-9D26-C74E6A0991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FDEE5E47-A80A-4F17-8E8F-09C8FB7016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9E0FBFC-15E0-4C75-A923-F251CEC7A3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8F8E75B0-9B43-44E1-8368-CA78929B2A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FB23BBF0-BE41-45F2-BCFD-F286DCB6E5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139700</xdr:rowOff>
    </xdr:from>
    <xdr:to>
      <xdr:col>85</xdr:col>
      <xdr:colOff>177800</xdr:colOff>
      <xdr:row>108</xdr:row>
      <xdr:rowOff>69850</xdr:rowOff>
    </xdr:to>
    <xdr:sp macro="" textlink="">
      <xdr:nvSpPr>
        <xdr:cNvPr id="884" name="楕円 883">
          <a:extLst>
            <a:ext uri="{FF2B5EF4-FFF2-40B4-BE49-F238E27FC236}">
              <a16:creationId xmlns:a16="http://schemas.microsoft.com/office/drawing/2014/main" id="{8520CE8E-B6A5-4B70-884C-A31C4C8F4BA6}"/>
            </a:ext>
          </a:extLst>
        </xdr:cNvPr>
        <xdr:cNvSpPr/>
      </xdr:nvSpPr>
      <xdr:spPr>
        <a:xfrm>
          <a:off x="16268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118127</xdr:rowOff>
    </xdr:from>
    <xdr:ext cx="405111" cy="259045"/>
    <xdr:sp macro="" textlink="">
      <xdr:nvSpPr>
        <xdr:cNvPr id="885" name="【庁舎】&#10;有形固定資産減価償却率該当値テキスト">
          <a:extLst>
            <a:ext uri="{FF2B5EF4-FFF2-40B4-BE49-F238E27FC236}">
              <a16:creationId xmlns:a16="http://schemas.microsoft.com/office/drawing/2014/main" id="{8800FE68-46E3-445C-8F6B-23C89D2E8927}"/>
            </a:ext>
          </a:extLst>
        </xdr:cNvPr>
        <xdr:cNvSpPr txBox="1"/>
      </xdr:nvSpPr>
      <xdr:spPr>
        <a:xfrm>
          <a:off x="163576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121738</xdr:rowOff>
    </xdr:from>
    <xdr:to>
      <xdr:col>81</xdr:col>
      <xdr:colOff>101600</xdr:colOff>
      <xdr:row>108</xdr:row>
      <xdr:rowOff>51888</xdr:rowOff>
    </xdr:to>
    <xdr:sp macro="" textlink="">
      <xdr:nvSpPr>
        <xdr:cNvPr id="886" name="楕円 885">
          <a:extLst>
            <a:ext uri="{FF2B5EF4-FFF2-40B4-BE49-F238E27FC236}">
              <a16:creationId xmlns:a16="http://schemas.microsoft.com/office/drawing/2014/main" id="{6AB76D82-DA9F-452F-959E-95965EB88A78}"/>
            </a:ext>
          </a:extLst>
        </xdr:cNvPr>
        <xdr:cNvSpPr/>
      </xdr:nvSpPr>
      <xdr:spPr>
        <a:xfrm>
          <a:off x="1543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xdr:rowOff>
    </xdr:from>
    <xdr:to>
      <xdr:col>85</xdr:col>
      <xdr:colOff>127000</xdr:colOff>
      <xdr:row>108</xdr:row>
      <xdr:rowOff>19050</xdr:rowOff>
    </xdr:to>
    <xdr:cxnSp macro="">
      <xdr:nvCxnSpPr>
        <xdr:cNvPr id="887" name="直線コネクタ 886">
          <a:extLst>
            <a:ext uri="{FF2B5EF4-FFF2-40B4-BE49-F238E27FC236}">
              <a16:creationId xmlns:a16="http://schemas.microsoft.com/office/drawing/2014/main" id="{D6EFBA4B-0A64-49F6-AFB5-9F36C8337F76}"/>
            </a:ext>
          </a:extLst>
        </xdr:cNvPr>
        <xdr:cNvCxnSpPr/>
      </xdr:nvCxnSpPr>
      <xdr:spPr>
        <a:xfrm>
          <a:off x="15481300" y="1851768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102144</xdr:rowOff>
    </xdr:from>
    <xdr:to>
      <xdr:col>76</xdr:col>
      <xdr:colOff>165100</xdr:colOff>
      <xdr:row>108</xdr:row>
      <xdr:rowOff>32294</xdr:rowOff>
    </xdr:to>
    <xdr:sp macro="" textlink="">
      <xdr:nvSpPr>
        <xdr:cNvPr id="888" name="楕円 887">
          <a:extLst>
            <a:ext uri="{FF2B5EF4-FFF2-40B4-BE49-F238E27FC236}">
              <a16:creationId xmlns:a16="http://schemas.microsoft.com/office/drawing/2014/main" id="{E87F8365-36FC-4D43-8B7A-D36D1FAD4AF9}"/>
            </a:ext>
          </a:extLst>
        </xdr:cNvPr>
        <xdr:cNvSpPr/>
      </xdr:nvSpPr>
      <xdr:spPr>
        <a:xfrm>
          <a:off x="1454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152944</xdr:rowOff>
    </xdr:from>
    <xdr:to>
      <xdr:col>81</xdr:col>
      <xdr:colOff>50800</xdr:colOff>
      <xdr:row>108</xdr:row>
      <xdr:rowOff>1088</xdr:rowOff>
    </xdr:to>
    <xdr:cxnSp macro="">
      <xdr:nvCxnSpPr>
        <xdr:cNvPr id="889" name="直線コネクタ 888">
          <a:extLst>
            <a:ext uri="{FF2B5EF4-FFF2-40B4-BE49-F238E27FC236}">
              <a16:creationId xmlns:a16="http://schemas.microsoft.com/office/drawing/2014/main" id="{28076B6F-6B0E-4BAC-98D5-596CD8B7DCD9}"/>
            </a:ext>
          </a:extLst>
        </xdr:cNvPr>
        <xdr:cNvCxnSpPr/>
      </xdr:nvCxnSpPr>
      <xdr:spPr>
        <a:xfrm>
          <a:off x="14592300" y="18498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90714</xdr:rowOff>
    </xdr:from>
    <xdr:to>
      <xdr:col>72</xdr:col>
      <xdr:colOff>38100</xdr:colOff>
      <xdr:row>108</xdr:row>
      <xdr:rowOff>20864</xdr:rowOff>
    </xdr:to>
    <xdr:sp macro="" textlink="">
      <xdr:nvSpPr>
        <xdr:cNvPr id="890" name="楕円 889">
          <a:extLst>
            <a:ext uri="{FF2B5EF4-FFF2-40B4-BE49-F238E27FC236}">
              <a16:creationId xmlns:a16="http://schemas.microsoft.com/office/drawing/2014/main" id="{3191663D-8CEC-4FF2-9F45-5B74BB536FC5}"/>
            </a:ext>
          </a:extLst>
        </xdr:cNvPr>
        <xdr:cNvSpPr/>
      </xdr:nvSpPr>
      <xdr:spPr>
        <a:xfrm>
          <a:off x="13652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141514</xdr:rowOff>
    </xdr:from>
    <xdr:to>
      <xdr:col>76</xdr:col>
      <xdr:colOff>114300</xdr:colOff>
      <xdr:row>107</xdr:row>
      <xdr:rowOff>152944</xdr:rowOff>
    </xdr:to>
    <xdr:cxnSp macro="">
      <xdr:nvCxnSpPr>
        <xdr:cNvPr id="891" name="直線コネクタ 890">
          <a:extLst>
            <a:ext uri="{FF2B5EF4-FFF2-40B4-BE49-F238E27FC236}">
              <a16:creationId xmlns:a16="http://schemas.microsoft.com/office/drawing/2014/main" id="{EC7977C3-EED0-43B5-BB90-31EBC83F8CA5}"/>
            </a:ext>
          </a:extLst>
        </xdr:cNvPr>
        <xdr:cNvCxnSpPr/>
      </xdr:nvCxnSpPr>
      <xdr:spPr>
        <a:xfrm>
          <a:off x="13703300" y="184866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74386</xdr:rowOff>
    </xdr:from>
    <xdr:to>
      <xdr:col>67</xdr:col>
      <xdr:colOff>101600</xdr:colOff>
      <xdr:row>108</xdr:row>
      <xdr:rowOff>4536</xdr:rowOff>
    </xdr:to>
    <xdr:sp macro="" textlink="">
      <xdr:nvSpPr>
        <xdr:cNvPr id="892" name="楕円 891">
          <a:extLst>
            <a:ext uri="{FF2B5EF4-FFF2-40B4-BE49-F238E27FC236}">
              <a16:creationId xmlns:a16="http://schemas.microsoft.com/office/drawing/2014/main" id="{2C96DF3F-147B-46BA-BA23-5F7985C9C2AD}"/>
            </a:ext>
          </a:extLst>
        </xdr:cNvPr>
        <xdr:cNvSpPr/>
      </xdr:nvSpPr>
      <xdr:spPr>
        <a:xfrm>
          <a:off x="12763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125186</xdr:rowOff>
    </xdr:from>
    <xdr:to>
      <xdr:col>71</xdr:col>
      <xdr:colOff>177800</xdr:colOff>
      <xdr:row>107</xdr:row>
      <xdr:rowOff>141514</xdr:rowOff>
    </xdr:to>
    <xdr:cxnSp macro="">
      <xdr:nvCxnSpPr>
        <xdr:cNvPr id="893" name="直線コネクタ 892">
          <a:extLst>
            <a:ext uri="{FF2B5EF4-FFF2-40B4-BE49-F238E27FC236}">
              <a16:creationId xmlns:a16="http://schemas.microsoft.com/office/drawing/2014/main" id="{A9E081A8-0093-49EB-8EBA-68F584F1A7F4}"/>
            </a:ext>
          </a:extLst>
        </xdr:cNvPr>
        <xdr:cNvCxnSpPr/>
      </xdr:nvCxnSpPr>
      <xdr:spPr>
        <a:xfrm>
          <a:off x="12814300" y="184703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94" name="n_1aveValue【庁舎】&#10;有形固定資産減価償却率">
          <a:extLst>
            <a:ext uri="{FF2B5EF4-FFF2-40B4-BE49-F238E27FC236}">
              <a16:creationId xmlns:a16="http://schemas.microsoft.com/office/drawing/2014/main" id="{9DF7C12C-D49C-43F0-A875-E353515EEDDA}"/>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95" name="n_2aveValue【庁舎】&#10;有形固定資産減価償却率">
          <a:extLst>
            <a:ext uri="{FF2B5EF4-FFF2-40B4-BE49-F238E27FC236}">
              <a16:creationId xmlns:a16="http://schemas.microsoft.com/office/drawing/2014/main" id="{A596D90A-F168-4BCF-89BA-A95D97967845}"/>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6" name="n_3aveValue【庁舎】&#10;有形固定資産減価償却率">
          <a:extLst>
            <a:ext uri="{FF2B5EF4-FFF2-40B4-BE49-F238E27FC236}">
              <a16:creationId xmlns:a16="http://schemas.microsoft.com/office/drawing/2014/main" id="{D62C8F47-8C9D-49B0-BC5C-19345E6712B4}"/>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7" name="n_4aveValue【庁舎】&#10;有形固定資産減価償却率">
          <a:extLst>
            <a:ext uri="{FF2B5EF4-FFF2-40B4-BE49-F238E27FC236}">
              <a16:creationId xmlns:a16="http://schemas.microsoft.com/office/drawing/2014/main" id="{C1505F24-92B6-4238-8D56-CD39557DFD45}"/>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43015</xdr:rowOff>
    </xdr:from>
    <xdr:ext cx="405111" cy="259045"/>
    <xdr:sp macro="" textlink="">
      <xdr:nvSpPr>
        <xdr:cNvPr id="898" name="n_1mainValue【庁舎】&#10;有形固定資産減価償却率">
          <a:extLst>
            <a:ext uri="{FF2B5EF4-FFF2-40B4-BE49-F238E27FC236}">
              <a16:creationId xmlns:a16="http://schemas.microsoft.com/office/drawing/2014/main" id="{4158C517-BAAF-465E-90DE-8566B7EF1738}"/>
            </a:ext>
          </a:extLst>
        </xdr:cNvPr>
        <xdr:cNvSpPr txBox="1"/>
      </xdr:nvSpPr>
      <xdr:spPr>
        <a:xfrm>
          <a:off x="15266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23421</xdr:rowOff>
    </xdr:from>
    <xdr:ext cx="405111" cy="259045"/>
    <xdr:sp macro="" textlink="">
      <xdr:nvSpPr>
        <xdr:cNvPr id="899" name="n_2mainValue【庁舎】&#10;有形固定資産減価償却率">
          <a:extLst>
            <a:ext uri="{FF2B5EF4-FFF2-40B4-BE49-F238E27FC236}">
              <a16:creationId xmlns:a16="http://schemas.microsoft.com/office/drawing/2014/main" id="{5CE68B90-B911-41CC-AD52-F6E1455DF0D3}"/>
            </a:ext>
          </a:extLst>
        </xdr:cNvPr>
        <xdr:cNvSpPr txBox="1"/>
      </xdr:nvSpPr>
      <xdr:spPr>
        <a:xfrm>
          <a:off x="14389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11991</xdr:rowOff>
    </xdr:from>
    <xdr:ext cx="405111" cy="259045"/>
    <xdr:sp macro="" textlink="">
      <xdr:nvSpPr>
        <xdr:cNvPr id="900" name="n_3mainValue【庁舎】&#10;有形固定資産減価償却率">
          <a:extLst>
            <a:ext uri="{FF2B5EF4-FFF2-40B4-BE49-F238E27FC236}">
              <a16:creationId xmlns:a16="http://schemas.microsoft.com/office/drawing/2014/main" id="{1F414F17-F617-4DCD-B3F7-C9F5EC3CEAA6}"/>
            </a:ext>
          </a:extLst>
        </xdr:cNvPr>
        <xdr:cNvSpPr txBox="1"/>
      </xdr:nvSpPr>
      <xdr:spPr>
        <a:xfrm>
          <a:off x="13500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167113</xdr:rowOff>
    </xdr:from>
    <xdr:ext cx="405111" cy="259045"/>
    <xdr:sp macro="" textlink="">
      <xdr:nvSpPr>
        <xdr:cNvPr id="901" name="n_4mainValue【庁舎】&#10;有形固定資産減価償却率">
          <a:extLst>
            <a:ext uri="{FF2B5EF4-FFF2-40B4-BE49-F238E27FC236}">
              <a16:creationId xmlns:a16="http://schemas.microsoft.com/office/drawing/2014/main" id="{B1D56307-9904-4FFA-A1F9-B4D561EA4587}"/>
            </a:ext>
          </a:extLst>
        </xdr:cNvPr>
        <xdr:cNvSpPr txBox="1"/>
      </xdr:nvSpPr>
      <xdr:spPr>
        <a:xfrm>
          <a:off x="126117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64BBC2DA-3E44-4951-9F2B-CA4EF1B870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B0F38BD-75C4-4E93-B0E8-9D4410D848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DFB58A8E-D56F-42A2-AA54-C7826963F1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5970D4E-9E49-4C36-9AE5-72291A601E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FDA2F00B-5039-463F-B6B1-6CA62E6158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51A391FB-7D1F-450E-A192-CCA9CB3035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97FC0E1F-4E4F-4CAB-988A-5605E171EB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6A33B6A2-4B88-4EA3-9A75-94E287E211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354247EA-6AC8-47D0-A8A5-53E20C104F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4CA3A96E-B39E-4463-B01A-6C4F3D1D0D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a:extLst>
            <a:ext uri="{FF2B5EF4-FFF2-40B4-BE49-F238E27FC236}">
              <a16:creationId xmlns:a16="http://schemas.microsoft.com/office/drawing/2014/main" id="{637295A9-4783-4EA0-944D-DA2D5AB63FA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a:extLst>
            <a:ext uri="{FF2B5EF4-FFF2-40B4-BE49-F238E27FC236}">
              <a16:creationId xmlns:a16="http://schemas.microsoft.com/office/drawing/2014/main" id="{78DD3060-0EC7-4C9D-B772-4151AA7A37E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a:extLst>
            <a:ext uri="{FF2B5EF4-FFF2-40B4-BE49-F238E27FC236}">
              <a16:creationId xmlns:a16="http://schemas.microsoft.com/office/drawing/2014/main" id="{BADFBE70-9CB3-4644-A0DF-EE447B9CF70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a:extLst>
            <a:ext uri="{FF2B5EF4-FFF2-40B4-BE49-F238E27FC236}">
              <a16:creationId xmlns:a16="http://schemas.microsoft.com/office/drawing/2014/main" id="{EB6F1448-435F-4262-8D18-A6EF7D4A0EF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a:extLst>
            <a:ext uri="{FF2B5EF4-FFF2-40B4-BE49-F238E27FC236}">
              <a16:creationId xmlns:a16="http://schemas.microsoft.com/office/drawing/2014/main" id="{9671EEAC-DF30-4DC4-9551-DE90872DA7C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a:extLst>
            <a:ext uri="{FF2B5EF4-FFF2-40B4-BE49-F238E27FC236}">
              <a16:creationId xmlns:a16="http://schemas.microsoft.com/office/drawing/2014/main" id="{0E8E00B3-1C40-4044-8980-E39C27B4AE7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a:extLst>
            <a:ext uri="{FF2B5EF4-FFF2-40B4-BE49-F238E27FC236}">
              <a16:creationId xmlns:a16="http://schemas.microsoft.com/office/drawing/2014/main" id="{3B2FD91B-F445-4CB2-ADBA-8DC654CDC89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a:extLst>
            <a:ext uri="{FF2B5EF4-FFF2-40B4-BE49-F238E27FC236}">
              <a16:creationId xmlns:a16="http://schemas.microsoft.com/office/drawing/2014/main" id="{7495DFDB-E31E-4158-BA82-79B437DF058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671DF7B4-D0B9-4B25-A8ED-5DCA073BF9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4DDD3C72-127C-46F6-9374-B05A057A8C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FBA6AF98-EBDC-4A7F-9D01-C71E29BB15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23" name="直線コネクタ 922">
          <a:extLst>
            <a:ext uri="{FF2B5EF4-FFF2-40B4-BE49-F238E27FC236}">
              <a16:creationId xmlns:a16="http://schemas.microsoft.com/office/drawing/2014/main" id="{5B010D02-F623-44DC-A9EA-3E7323EB3315}"/>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4" name="【庁舎】&#10;一人当たり面積最小値テキスト">
          <a:extLst>
            <a:ext uri="{FF2B5EF4-FFF2-40B4-BE49-F238E27FC236}">
              <a16:creationId xmlns:a16="http://schemas.microsoft.com/office/drawing/2014/main" id="{9EFCDC2F-A0C3-4871-B8F5-96AA6065677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5" name="直線コネクタ 924">
          <a:extLst>
            <a:ext uri="{FF2B5EF4-FFF2-40B4-BE49-F238E27FC236}">
              <a16:creationId xmlns:a16="http://schemas.microsoft.com/office/drawing/2014/main" id="{D61AC374-FCF2-4B1E-AD3B-3BDAC254531B}"/>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6" name="【庁舎】&#10;一人当たり面積最大値テキスト">
          <a:extLst>
            <a:ext uri="{FF2B5EF4-FFF2-40B4-BE49-F238E27FC236}">
              <a16:creationId xmlns:a16="http://schemas.microsoft.com/office/drawing/2014/main" id="{3835D788-AF5D-4536-BC64-391AB49855E3}"/>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7" name="直線コネクタ 926">
          <a:extLst>
            <a:ext uri="{FF2B5EF4-FFF2-40B4-BE49-F238E27FC236}">
              <a16:creationId xmlns:a16="http://schemas.microsoft.com/office/drawing/2014/main" id="{EE63F837-6B08-47F4-AB06-EF856E20977E}"/>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928" name="【庁舎】&#10;一人当たり面積平均値テキスト">
          <a:extLst>
            <a:ext uri="{FF2B5EF4-FFF2-40B4-BE49-F238E27FC236}">
              <a16:creationId xmlns:a16="http://schemas.microsoft.com/office/drawing/2014/main" id="{488F8D6E-9E9C-4E2F-B17E-9742E9B9AC2C}"/>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9" name="フローチャート: 判断 928">
          <a:extLst>
            <a:ext uri="{FF2B5EF4-FFF2-40B4-BE49-F238E27FC236}">
              <a16:creationId xmlns:a16="http://schemas.microsoft.com/office/drawing/2014/main" id="{22A408A1-AF72-4309-9B89-3B6F688C3254}"/>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30" name="フローチャート: 判断 929">
          <a:extLst>
            <a:ext uri="{FF2B5EF4-FFF2-40B4-BE49-F238E27FC236}">
              <a16:creationId xmlns:a16="http://schemas.microsoft.com/office/drawing/2014/main" id="{56981C0B-0FC4-4FCE-B513-CB14459C65A7}"/>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31" name="フローチャート: 判断 930">
          <a:extLst>
            <a:ext uri="{FF2B5EF4-FFF2-40B4-BE49-F238E27FC236}">
              <a16:creationId xmlns:a16="http://schemas.microsoft.com/office/drawing/2014/main" id="{EEB01BAA-C820-45F4-B473-AFD507B52D1C}"/>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32" name="フローチャート: 判断 931">
          <a:extLst>
            <a:ext uri="{FF2B5EF4-FFF2-40B4-BE49-F238E27FC236}">
              <a16:creationId xmlns:a16="http://schemas.microsoft.com/office/drawing/2014/main" id="{8BEA3971-D520-457E-80DA-864B0E32F366}"/>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33" name="フローチャート: 判断 932">
          <a:extLst>
            <a:ext uri="{FF2B5EF4-FFF2-40B4-BE49-F238E27FC236}">
              <a16:creationId xmlns:a16="http://schemas.microsoft.com/office/drawing/2014/main" id="{0EF06EFC-0138-49BE-ABCD-54FF8DE93815}"/>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CA6CDAE4-1C64-4506-BB3A-56AA30F3B8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90A59481-EF2D-42D8-8594-ABC412157C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B212D76-7094-4C16-804D-35915CA75D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4AB383C-B635-46D2-A229-3D43F96942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281EAD47-FE30-4702-AD46-4F9377D57E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72492</xdr:rowOff>
    </xdr:from>
    <xdr:to>
      <xdr:col>116</xdr:col>
      <xdr:colOff>114300</xdr:colOff>
      <xdr:row>108</xdr:row>
      <xdr:rowOff>2642</xdr:rowOff>
    </xdr:to>
    <xdr:sp macro="" textlink="">
      <xdr:nvSpPr>
        <xdr:cNvPr id="939" name="楕円 938">
          <a:extLst>
            <a:ext uri="{FF2B5EF4-FFF2-40B4-BE49-F238E27FC236}">
              <a16:creationId xmlns:a16="http://schemas.microsoft.com/office/drawing/2014/main" id="{F6712717-13BB-491B-A06E-1263BEC37F5B}"/>
            </a:ext>
          </a:extLst>
        </xdr:cNvPr>
        <xdr:cNvSpPr/>
      </xdr:nvSpPr>
      <xdr:spPr>
        <a:xfrm>
          <a:off x="221107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158869</xdr:rowOff>
    </xdr:from>
    <xdr:ext cx="469744" cy="259045"/>
    <xdr:sp macro="" textlink="">
      <xdr:nvSpPr>
        <xdr:cNvPr id="940" name="【庁舎】&#10;一人当たり面積該当値テキスト">
          <a:extLst>
            <a:ext uri="{FF2B5EF4-FFF2-40B4-BE49-F238E27FC236}">
              <a16:creationId xmlns:a16="http://schemas.microsoft.com/office/drawing/2014/main" id="{104ACDE1-6909-49B0-8C63-5779649FA56E}"/>
            </a:ext>
          </a:extLst>
        </xdr:cNvPr>
        <xdr:cNvSpPr txBox="1"/>
      </xdr:nvSpPr>
      <xdr:spPr>
        <a:xfrm>
          <a:off x="22199600" y="183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74777</xdr:rowOff>
    </xdr:from>
    <xdr:to>
      <xdr:col>112</xdr:col>
      <xdr:colOff>38100</xdr:colOff>
      <xdr:row>108</xdr:row>
      <xdr:rowOff>4927</xdr:rowOff>
    </xdr:to>
    <xdr:sp macro="" textlink="">
      <xdr:nvSpPr>
        <xdr:cNvPr id="941" name="楕円 940">
          <a:extLst>
            <a:ext uri="{FF2B5EF4-FFF2-40B4-BE49-F238E27FC236}">
              <a16:creationId xmlns:a16="http://schemas.microsoft.com/office/drawing/2014/main" id="{1CB5E4CB-6463-48C9-91DF-72B1F02985D2}"/>
            </a:ext>
          </a:extLst>
        </xdr:cNvPr>
        <xdr:cNvSpPr/>
      </xdr:nvSpPr>
      <xdr:spPr>
        <a:xfrm>
          <a:off x="21272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123292</xdr:rowOff>
    </xdr:from>
    <xdr:to>
      <xdr:col>116</xdr:col>
      <xdr:colOff>63500</xdr:colOff>
      <xdr:row>107</xdr:row>
      <xdr:rowOff>125577</xdr:rowOff>
    </xdr:to>
    <xdr:cxnSp macro="">
      <xdr:nvCxnSpPr>
        <xdr:cNvPr id="942" name="直線コネクタ 941">
          <a:extLst>
            <a:ext uri="{FF2B5EF4-FFF2-40B4-BE49-F238E27FC236}">
              <a16:creationId xmlns:a16="http://schemas.microsoft.com/office/drawing/2014/main" id="{7EB4B036-CA84-45D5-9B57-9E038ED19511}"/>
            </a:ext>
          </a:extLst>
        </xdr:cNvPr>
        <xdr:cNvCxnSpPr/>
      </xdr:nvCxnSpPr>
      <xdr:spPr>
        <a:xfrm flipV="1">
          <a:off x="21323300" y="1846844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943" name="楕円 942">
          <a:extLst>
            <a:ext uri="{FF2B5EF4-FFF2-40B4-BE49-F238E27FC236}">
              <a16:creationId xmlns:a16="http://schemas.microsoft.com/office/drawing/2014/main" id="{C9F67A6D-3955-4021-84D1-C90A85A0F2BE}"/>
            </a:ext>
          </a:extLst>
        </xdr:cNvPr>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125577</xdr:rowOff>
    </xdr:from>
    <xdr:to>
      <xdr:col>111</xdr:col>
      <xdr:colOff>177800</xdr:colOff>
      <xdr:row>107</xdr:row>
      <xdr:rowOff>126492</xdr:rowOff>
    </xdr:to>
    <xdr:cxnSp macro="">
      <xdr:nvCxnSpPr>
        <xdr:cNvPr id="944" name="直線コネクタ 943">
          <a:extLst>
            <a:ext uri="{FF2B5EF4-FFF2-40B4-BE49-F238E27FC236}">
              <a16:creationId xmlns:a16="http://schemas.microsoft.com/office/drawing/2014/main" id="{A204A1F9-855C-4C6B-A7B5-22B287F1E70E}"/>
            </a:ext>
          </a:extLst>
        </xdr:cNvPr>
        <xdr:cNvCxnSpPr/>
      </xdr:nvCxnSpPr>
      <xdr:spPr>
        <a:xfrm flipV="1">
          <a:off x="20434300" y="184707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77978</xdr:rowOff>
    </xdr:from>
    <xdr:to>
      <xdr:col>102</xdr:col>
      <xdr:colOff>165100</xdr:colOff>
      <xdr:row>108</xdr:row>
      <xdr:rowOff>8128</xdr:rowOff>
    </xdr:to>
    <xdr:sp macro="" textlink="">
      <xdr:nvSpPr>
        <xdr:cNvPr id="945" name="楕円 944">
          <a:extLst>
            <a:ext uri="{FF2B5EF4-FFF2-40B4-BE49-F238E27FC236}">
              <a16:creationId xmlns:a16="http://schemas.microsoft.com/office/drawing/2014/main" id="{80F75250-FD9B-46ED-9425-192EB95282D0}"/>
            </a:ext>
          </a:extLst>
        </xdr:cNvPr>
        <xdr:cNvSpPr/>
      </xdr:nvSpPr>
      <xdr:spPr>
        <a:xfrm>
          <a:off x="19494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128778</xdr:rowOff>
    </xdr:to>
    <xdr:cxnSp macro="">
      <xdr:nvCxnSpPr>
        <xdr:cNvPr id="946" name="直線コネクタ 945">
          <a:extLst>
            <a:ext uri="{FF2B5EF4-FFF2-40B4-BE49-F238E27FC236}">
              <a16:creationId xmlns:a16="http://schemas.microsoft.com/office/drawing/2014/main" id="{0E99DAB5-F2EF-4201-AB44-A71EC54855EB}"/>
            </a:ext>
          </a:extLst>
        </xdr:cNvPr>
        <xdr:cNvCxnSpPr/>
      </xdr:nvCxnSpPr>
      <xdr:spPr>
        <a:xfrm flipV="1">
          <a:off x="19545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80263</xdr:rowOff>
    </xdr:from>
    <xdr:to>
      <xdr:col>98</xdr:col>
      <xdr:colOff>38100</xdr:colOff>
      <xdr:row>108</xdr:row>
      <xdr:rowOff>10413</xdr:rowOff>
    </xdr:to>
    <xdr:sp macro="" textlink="">
      <xdr:nvSpPr>
        <xdr:cNvPr id="947" name="楕円 946">
          <a:extLst>
            <a:ext uri="{FF2B5EF4-FFF2-40B4-BE49-F238E27FC236}">
              <a16:creationId xmlns:a16="http://schemas.microsoft.com/office/drawing/2014/main" id="{2BCC4188-7DA5-408C-9DBD-F815840483BE}"/>
            </a:ext>
          </a:extLst>
        </xdr:cNvPr>
        <xdr:cNvSpPr/>
      </xdr:nvSpPr>
      <xdr:spPr>
        <a:xfrm>
          <a:off x="18605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128778</xdr:rowOff>
    </xdr:from>
    <xdr:to>
      <xdr:col>102</xdr:col>
      <xdr:colOff>114300</xdr:colOff>
      <xdr:row>107</xdr:row>
      <xdr:rowOff>131063</xdr:rowOff>
    </xdr:to>
    <xdr:cxnSp macro="">
      <xdr:nvCxnSpPr>
        <xdr:cNvPr id="948" name="直線コネクタ 947">
          <a:extLst>
            <a:ext uri="{FF2B5EF4-FFF2-40B4-BE49-F238E27FC236}">
              <a16:creationId xmlns:a16="http://schemas.microsoft.com/office/drawing/2014/main" id="{946C668B-62C4-4A8A-B539-CEB31EE3F217}"/>
            </a:ext>
          </a:extLst>
        </xdr:cNvPr>
        <xdr:cNvCxnSpPr/>
      </xdr:nvCxnSpPr>
      <xdr:spPr>
        <a:xfrm flipV="1">
          <a:off x="18656300" y="1847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949" name="n_1aveValue【庁舎】&#10;一人当たり面積">
          <a:extLst>
            <a:ext uri="{FF2B5EF4-FFF2-40B4-BE49-F238E27FC236}">
              <a16:creationId xmlns:a16="http://schemas.microsoft.com/office/drawing/2014/main" id="{9F59E011-777A-4719-A717-B200BA9AD184}"/>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950" name="n_2aveValue【庁舎】&#10;一人当たり面積">
          <a:extLst>
            <a:ext uri="{FF2B5EF4-FFF2-40B4-BE49-F238E27FC236}">
              <a16:creationId xmlns:a16="http://schemas.microsoft.com/office/drawing/2014/main" id="{DE8F3DD3-1719-4460-9479-7BAF3BDFAA5F}"/>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951" name="n_3aveValue【庁舎】&#10;一人当たり面積">
          <a:extLst>
            <a:ext uri="{FF2B5EF4-FFF2-40B4-BE49-F238E27FC236}">
              <a16:creationId xmlns:a16="http://schemas.microsoft.com/office/drawing/2014/main" id="{7B10ADCF-C411-448B-A7C2-F52A18227745}"/>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952" name="n_4aveValue【庁舎】&#10;一人当たり面積">
          <a:extLst>
            <a:ext uri="{FF2B5EF4-FFF2-40B4-BE49-F238E27FC236}">
              <a16:creationId xmlns:a16="http://schemas.microsoft.com/office/drawing/2014/main" id="{BCAE5766-8443-4997-B0E9-E10D34548E60}"/>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167504</xdr:rowOff>
    </xdr:from>
    <xdr:ext cx="469744" cy="259045"/>
    <xdr:sp macro="" textlink="">
      <xdr:nvSpPr>
        <xdr:cNvPr id="953" name="n_1mainValue【庁舎】&#10;一人当たり面積">
          <a:extLst>
            <a:ext uri="{FF2B5EF4-FFF2-40B4-BE49-F238E27FC236}">
              <a16:creationId xmlns:a16="http://schemas.microsoft.com/office/drawing/2014/main" id="{76866D43-9E22-4021-AAD1-2AD31F2F7CAA}"/>
            </a:ext>
          </a:extLst>
        </xdr:cNvPr>
        <xdr:cNvSpPr txBox="1"/>
      </xdr:nvSpPr>
      <xdr:spPr>
        <a:xfrm>
          <a:off x="210757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168419</xdr:rowOff>
    </xdr:from>
    <xdr:ext cx="469744" cy="259045"/>
    <xdr:sp macro="" textlink="">
      <xdr:nvSpPr>
        <xdr:cNvPr id="954" name="n_2mainValue【庁舎】&#10;一人当たり面積">
          <a:extLst>
            <a:ext uri="{FF2B5EF4-FFF2-40B4-BE49-F238E27FC236}">
              <a16:creationId xmlns:a16="http://schemas.microsoft.com/office/drawing/2014/main" id="{697EB703-1312-4EC1-95DD-459EC887721A}"/>
            </a:ext>
          </a:extLst>
        </xdr:cNvPr>
        <xdr:cNvSpPr txBox="1"/>
      </xdr:nvSpPr>
      <xdr:spPr>
        <a:xfrm>
          <a:off x="20199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170705</xdr:rowOff>
    </xdr:from>
    <xdr:ext cx="469744" cy="259045"/>
    <xdr:sp macro="" textlink="">
      <xdr:nvSpPr>
        <xdr:cNvPr id="955" name="n_3mainValue【庁舎】&#10;一人当たり面積">
          <a:extLst>
            <a:ext uri="{FF2B5EF4-FFF2-40B4-BE49-F238E27FC236}">
              <a16:creationId xmlns:a16="http://schemas.microsoft.com/office/drawing/2014/main" id="{F39A5AF4-062E-41EC-BB73-99F1E18B4FCD}"/>
            </a:ext>
          </a:extLst>
        </xdr:cNvPr>
        <xdr:cNvSpPr txBox="1"/>
      </xdr:nvSpPr>
      <xdr:spPr>
        <a:xfrm>
          <a:off x="19310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1540</xdr:rowOff>
    </xdr:from>
    <xdr:ext cx="469744" cy="259045"/>
    <xdr:sp macro="" textlink="">
      <xdr:nvSpPr>
        <xdr:cNvPr id="956" name="n_4mainValue【庁舎】&#10;一人当たり面積">
          <a:extLst>
            <a:ext uri="{FF2B5EF4-FFF2-40B4-BE49-F238E27FC236}">
              <a16:creationId xmlns:a16="http://schemas.microsoft.com/office/drawing/2014/main" id="{7EFCEA2A-87EC-4C63-BF86-319963E978DA}"/>
            </a:ext>
          </a:extLst>
        </xdr:cNvPr>
        <xdr:cNvSpPr txBox="1"/>
      </xdr:nvSpPr>
      <xdr:spPr>
        <a:xfrm>
          <a:off x="18421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97B71CF3-C52C-46AB-B6A0-6B759C6EC6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93877C6C-5C02-4EA4-BCCC-921844D024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946F88A2-84D1-4632-BE97-F053EB9B9B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ほとんどの類型において、有形固定資産減価償却率は前年度と比較して増加しており、類似団体平均値を上回っている。特に図書館、庁舎については大きく上回っている。これは、建設されてから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年以上が経過し、耐用年数をすでに超えているためである。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年度に個別施設計画を策定したところであり、同計画に基づいて令和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年度までに新庁舎の建設、その後旧庁舎の解体が予定されている。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一人当たり面積などについては、人口の減少もあり、大きな変動はあまり見られない。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今後、それぞれの公共施設等について個別施設計画を踏まえ、優先順位を確認し、適切な維持管理及び計画的な更新や除却を進め老朽化対策に取り組み、比率の減少に努める。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下回っている。収入額、需要額ともに増加はしているが、横ばいで推移している。財政基盤の強化のため、今後も企業誘致の推進等に取り組み、歳入確保に努める。歳出では、各事業の見直し等を行い、歳出削減に努める。限られた財源のなか、魅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人件費、扶助費の増加に伴い経常経費充当一般財源は増加しているが、経常一般財源歳入額の地方消費税交付金、普通交付税が大幅に増加したことにより、</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％と比率は減少し、類似団体平均を僅かに下回っている。今後も経常経費の削減に取り組み、一般財源の確保に努め比率の低減を図る。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66040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467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553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82127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5532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166581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834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類似団体平均を下回っているが、前年度と比較すると増加している。要因としては、会計年度任用職員の導入に伴い人件費が増加、人口の減少と考えられる。今後も定員管理・給与の適正化による人件費の見直しを行うなど経常経費の削減に努め、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111618</xdr:rowOff>
    </xdr:from>
    <xdr:to>
      <xdr:col>23</xdr:col>
      <xdr:colOff>133350</xdr:colOff>
      <xdr:row>80</xdr:row>
      <xdr:rowOff>160840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27618"/>
          <a:ext cx="838200" cy="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90610</xdr:rowOff>
    </xdr:from>
    <xdr:to>
      <xdr:col>19</xdr:col>
      <xdr:colOff>133350</xdr:colOff>
      <xdr:row>80</xdr:row>
      <xdr:rowOff>111618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06610"/>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85713</xdr:rowOff>
    </xdr:from>
    <xdr:to>
      <xdr:col>15</xdr:col>
      <xdr:colOff>82550</xdr:colOff>
      <xdr:row>80</xdr:row>
      <xdr:rowOff>90610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01713"/>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72872</xdr:rowOff>
    </xdr:from>
    <xdr:to>
      <xdr:col>11</xdr:col>
      <xdr:colOff>31750</xdr:colOff>
      <xdr:row>80</xdr:row>
      <xdr:rowOff>85713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88872"/>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110040</xdr:rowOff>
    </xdr:from>
    <xdr:to>
      <xdr:col>23</xdr:col>
      <xdr:colOff>184150</xdr:colOff>
      <xdr:row>81</xdr:row>
      <xdr:rowOff>40190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31317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60818</xdr:rowOff>
    </xdr:from>
    <xdr:to>
      <xdr:col>19</xdr:col>
      <xdr:colOff>184150</xdr:colOff>
      <xdr:row>80</xdr:row>
      <xdr:rowOff>162418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4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39810</xdr:rowOff>
    </xdr:from>
    <xdr:to>
      <xdr:col>15</xdr:col>
      <xdr:colOff>133350</xdr:colOff>
      <xdr:row>80</xdr:row>
      <xdr:rowOff>141410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151587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2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34913</xdr:rowOff>
    </xdr:from>
    <xdr:to>
      <xdr:col>11</xdr:col>
      <xdr:colOff>82550</xdr:colOff>
      <xdr:row>80</xdr:row>
      <xdr:rowOff>136513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146690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1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22072</xdr:rowOff>
    </xdr:from>
    <xdr:to>
      <xdr:col>7</xdr:col>
      <xdr:colOff>31750</xdr:colOff>
      <xdr:row>80</xdr:row>
      <xdr:rowOff>123672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133849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前年度と比較すると、比率は減少し、類似団体平均を下回っている。今後も地域の民間企業の平均給与の状況や国、県、他市町の動向等を伺いながら、給与水準の適正化に努める。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55638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7773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147562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8003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86</xdr:row>
      <xdr:rowOff>147562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89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33564</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増加しているが、類似団体平均を下回っている。計画に基づき定員の適正化等に取り組み、採用抑制による人員の削減を行ったことが要因と考えられる。業務量等の増加により持続可能な運営を行うため、一定の職員数が今後は必要となっていくが、事務事業の見直しや民間委託の推進等に取り組み、総人件費、定員の適正化、コスト削減に努め、比率の低減を図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38303</xdr:rowOff>
    </xdr:from>
    <xdr:to>
      <xdr:col>81</xdr:col>
      <xdr:colOff>44450</xdr:colOff>
      <xdr:row>61</xdr:row>
      <xdr:rowOff>41199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96753"/>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29616</xdr:rowOff>
    </xdr:from>
    <xdr:to>
      <xdr:col>77</xdr:col>
      <xdr:colOff>44450</xdr:colOff>
      <xdr:row>61</xdr:row>
      <xdr:rowOff>38303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8806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29616</xdr:rowOff>
    </xdr:from>
    <xdr:to>
      <xdr:col>72</xdr:col>
      <xdr:colOff>203200</xdr:colOff>
      <xdr:row>61</xdr:row>
      <xdr:rowOff>33477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8806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33477</xdr:rowOff>
    </xdr:from>
    <xdr:to>
      <xdr:col>68</xdr:col>
      <xdr:colOff>152400</xdr:colOff>
      <xdr:row>61</xdr:row>
      <xdr:rowOff>37821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9192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161849</xdr:rowOff>
    </xdr:from>
    <xdr:to>
      <xdr:col>81</xdr:col>
      <xdr:colOff>95250</xdr:colOff>
      <xdr:row>61</xdr:row>
      <xdr:rowOff>91999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6926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158953</xdr:rowOff>
    </xdr:from>
    <xdr:to>
      <xdr:col>77</xdr:col>
      <xdr:colOff>95250</xdr:colOff>
      <xdr:row>61</xdr:row>
      <xdr:rowOff>89103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99280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1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150266</xdr:rowOff>
    </xdr:from>
    <xdr:to>
      <xdr:col>73</xdr:col>
      <xdr:colOff>44450</xdr:colOff>
      <xdr:row>61</xdr:row>
      <xdr:rowOff>80416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154127</xdr:rowOff>
    </xdr:from>
    <xdr:to>
      <xdr:col>68</xdr:col>
      <xdr:colOff>203200</xdr:colOff>
      <xdr:row>61</xdr:row>
      <xdr:rowOff>84277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94454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1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158471</xdr:rowOff>
    </xdr:from>
    <xdr:to>
      <xdr:col>64</xdr:col>
      <xdr:colOff>152400</xdr:colOff>
      <xdr:row>61</xdr:row>
      <xdr:rowOff>88621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98798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1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地方債の元利償還金は横ばいで推移しており、公営企業における元利償還金の増加、債務負担として新設の福祉施設への借入補助金の増加により準元利償還金が増加している。また、地方債の現在高の減少により基準財政需要額算入額が減少しているが、地方税、普通交付税の増加により、標準財政規模が増加していることから単年度での比率が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か年平均でも減少している。類似団体平均との比較においては、硬直化しているため今後も新規借入の抑制等に努め、比率の低減を図る。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155702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469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155702</xdr:rowOff>
    </xdr:from>
    <xdr:to>
      <xdr:col>77</xdr:col>
      <xdr:colOff>44450</xdr:colOff>
      <xdr:row>43</xdr:row>
      <xdr:rowOff>13208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566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13208</xdr:rowOff>
    </xdr:from>
    <xdr:to>
      <xdr:col>72</xdr:col>
      <xdr:colOff>203200</xdr:colOff>
      <xdr:row>43</xdr:row>
      <xdr:rowOff>32512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855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32512</xdr:rowOff>
    </xdr:from>
    <xdr:to>
      <xdr:col>68</xdr:col>
      <xdr:colOff>152400</xdr:colOff>
      <xdr:row>43</xdr:row>
      <xdr:rowOff>66294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048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104902</xdr:rowOff>
    </xdr:from>
    <xdr:to>
      <xdr:col>77</xdr:col>
      <xdr:colOff>95250</xdr:colOff>
      <xdr:row>43</xdr:row>
      <xdr:rowOff>35052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19829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133858</xdr:rowOff>
    </xdr:from>
    <xdr:to>
      <xdr:col>73</xdr:col>
      <xdr:colOff>44450</xdr:colOff>
      <xdr:row>43</xdr:row>
      <xdr:rowOff>64008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48785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153162</xdr:rowOff>
    </xdr:from>
    <xdr:to>
      <xdr:col>68</xdr:col>
      <xdr:colOff>203200</xdr:colOff>
      <xdr:row>43</xdr:row>
      <xdr:rowOff>83312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68089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新規借入の抑制により一般会計、公営企業会計ともに地方債の現在高が減少したため、将来負担額が減少している。また、地方債の現在高の減少により基準財政需要額算入額が減少しているが、地方税、普通交付税の増加により、標準財政規模が増加していることから全体として比率が減少している。しかし、類似団体平均を大きく上回っているため、今後も計画的な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40386</xdr:rowOff>
    </xdr:from>
    <xdr:to>
      <xdr:col>81</xdr:col>
      <xdr:colOff>44450</xdr:colOff>
      <xdr:row>20</xdr:row>
      <xdr:rowOff>133689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69386"/>
          <a:ext cx="8382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133689</xdr:rowOff>
    </xdr:from>
    <xdr:to>
      <xdr:col>77</xdr:col>
      <xdr:colOff>44450</xdr:colOff>
      <xdr:row>21</xdr:row>
      <xdr:rowOff>17738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56268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17738</xdr:rowOff>
    </xdr:from>
    <xdr:to>
      <xdr:col>72</xdr:col>
      <xdr:colOff>203200</xdr:colOff>
      <xdr:row>21</xdr:row>
      <xdr:rowOff>91736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618188"/>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91736</xdr:rowOff>
    </xdr:from>
    <xdr:to>
      <xdr:col>68</xdr:col>
      <xdr:colOff>152400</xdr:colOff>
      <xdr:row>21</xdr:row>
      <xdr:rowOff>163322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692186"/>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161036</xdr:rowOff>
    </xdr:from>
    <xdr:to>
      <xdr:col>81</xdr:col>
      <xdr:colOff>95250</xdr:colOff>
      <xdr:row>20</xdr:row>
      <xdr:rowOff>91186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133113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9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82889</xdr:rowOff>
    </xdr:from>
    <xdr:to>
      <xdr:col>77</xdr:col>
      <xdr:colOff>95250</xdr:colOff>
      <xdr:row>21</xdr:row>
      <xdr:rowOff>13039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5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169266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9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138388</xdr:rowOff>
    </xdr:from>
    <xdr:to>
      <xdr:col>73</xdr:col>
      <xdr:colOff>44450</xdr:colOff>
      <xdr:row>21</xdr:row>
      <xdr:rowOff>68538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5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53315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65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40936</xdr:rowOff>
    </xdr:from>
    <xdr:to>
      <xdr:col>68</xdr:col>
      <xdr:colOff>203200</xdr:colOff>
      <xdr:row>21</xdr:row>
      <xdr:rowOff>142536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127313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7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112522</xdr:rowOff>
    </xdr:from>
    <xdr:to>
      <xdr:col>64</xdr:col>
      <xdr:colOff>152400</xdr:colOff>
      <xdr:row>22</xdr:row>
      <xdr:rowOff>42672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27449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9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年度からほぼ同じ水準を維持している。今後も職員の適切な評価による人事評価制度を構築し、事業の民間委託の推進等に取り組み、総人件費、定員の適正化に努める。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79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159004</xdr:rowOff>
    </xdr:from>
    <xdr:to>
      <xdr:col>19</xdr:col>
      <xdr:colOff>187325</xdr:colOff>
      <xdr:row>34</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34</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35</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837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108204</xdr:rowOff>
    </xdr:from>
    <xdr:to>
      <xdr:col>20</xdr:col>
      <xdr:colOff>38100</xdr:colOff>
      <xdr:row>35</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23131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117348</xdr:rowOff>
    </xdr:from>
    <xdr:to>
      <xdr:col>15</xdr:col>
      <xdr:colOff>149225</xdr:colOff>
      <xdr:row>35</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xdr:rowOff>
    </xdr:from>
    <xdr:to>
      <xdr:col>6</xdr:col>
      <xdr:colOff>171450</xdr:colOff>
      <xdr:row>35</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や経費削減計画等により、内部経費を中心に経費削減に取り組んできた成果が表れ、類似団体平均を大きく下回っている。前年度と比較しても減少しており、今後も経費削減計画に基づき、より一層のコスト削減を図り、比率を上昇させない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31750</xdr:rowOff>
    </xdr:from>
    <xdr:to>
      <xdr:col>82</xdr:col>
      <xdr:colOff>107950</xdr:colOff>
      <xdr:row>13</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6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127000</xdr:rowOff>
    </xdr:from>
    <xdr:to>
      <xdr:col>78</xdr:col>
      <xdr:colOff>69850</xdr:colOff>
      <xdr:row>13</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5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117475</xdr:rowOff>
    </xdr:from>
    <xdr:to>
      <xdr:col>73</xdr:col>
      <xdr:colOff>180975</xdr:colOff>
      <xdr:row>13</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46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117475</xdr:rowOff>
    </xdr:from>
    <xdr:to>
      <xdr:col>69</xdr:col>
      <xdr:colOff>92075</xdr:colOff>
      <xdr:row>13</xdr:row>
      <xdr:rowOff>136525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46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152400</xdr:rowOff>
    </xdr:from>
    <xdr:to>
      <xdr:col>82</xdr:col>
      <xdr:colOff>158750</xdr:colOff>
      <xdr:row>13</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76200</xdr:rowOff>
    </xdr:from>
    <xdr:to>
      <xdr:col>78</xdr:col>
      <xdr:colOff>120650</xdr:colOff>
      <xdr:row>14</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66675</xdr:rowOff>
    </xdr:from>
    <xdr:to>
      <xdr:col>69</xdr:col>
      <xdr:colOff>142875</xdr:colOff>
      <xdr:row>13</xdr:row>
      <xdr:rowOff>168275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7002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85725</xdr:rowOff>
    </xdr:from>
    <xdr:to>
      <xdr:col>65</xdr:col>
      <xdr:colOff>53975</xdr:colOff>
      <xdr:row>14</xdr:row>
      <xdr:rowOff>15875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26052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ているが、類似団体平均とはほぼ同じ水準となっている。扶助費の抑制は、高齢化率の増加や子育て支援など性質上困難であるが、単独事業における対象者等の見直しにより、今後も抑制していく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41275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5853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575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22225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594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104775</xdr:rowOff>
    </xdr:from>
    <xdr:to>
      <xdr:col>24</xdr:col>
      <xdr:colOff>76200</xdr:colOff>
      <xdr:row>56</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76852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142875</xdr:rowOff>
    </xdr:from>
    <xdr:to>
      <xdr:col>6</xdr:col>
      <xdr:colOff>171450</xdr:colOff>
      <xdr:row>56</xdr:row>
      <xdr:rowOff>73025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57802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大きく上回っているのは、高齢化率の高さに伴う医療費、給付費等や公営企業会計において、施設の老朽化対策等により一般財源を要するなど、特別会計への繰出金が必要となっているためである。今後もこの傾向が続くと見込まれるため、公営企業会計については、適正な料金単価等による健全化、国民健康保険事業や介護保険事業等においては、保険税（料）等の適正化を図り、財政負担の軽減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149860</xdr:rowOff>
    </xdr:from>
    <xdr:to>
      <xdr:col>82</xdr:col>
      <xdr:colOff>107950</xdr:colOff>
      <xdr:row>60</xdr:row>
      <xdr:rowOff>169454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4368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156391</xdr:rowOff>
    </xdr:from>
    <xdr:to>
      <xdr:col>78</xdr:col>
      <xdr:colOff>69850</xdr:colOff>
      <xdr:row>60</xdr:row>
      <xdr:rowOff>169454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60</xdr:row>
      <xdr:rowOff>156391</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436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97609</xdr:rowOff>
    </xdr:from>
    <xdr:to>
      <xdr:col>69</xdr:col>
      <xdr:colOff>92075</xdr:colOff>
      <xdr:row>60</xdr:row>
      <xdr:rowOff>149860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846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7637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118654</xdr:rowOff>
    </xdr:from>
    <xdr:to>
      <xdr:col>78</xdr:col>
      <xdr:colOff>120650</xdr:colOff>
      <xdr:row>61</xdr:row>
      <xdr:rowOff>48804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33581</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9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105591</xdr:rowOff>
    </xdr:from>
    <xdr:to>
      <xdr:col>74</xdr:col>
      <xdr:colOff>31750</xdr:colOff>
      <xdr:row>61</xdr:row>
      <xdr:rowOff>35741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20518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46809</xdr:rowOff>
    </xdr:from>
    <xdr:to>
      <xdr:col>65</xdr:col>
      <xdr:colOff>53975</xdr:colOff>
      <xdr:row>60</xdr:row>
      <xdr:rowOff>148409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133186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各種団体や事業における補助金等において内容を精査したうえで経費削減を図ってきたことにより、類似団体平均を下回っている。今後も適切な精査や運用に努め、不要な支出を抑制し、効率的な事業実施、経費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95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88138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88138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139971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経済対策対応による生活対策基盤整備の財源確保として、地方債を活用してきたことから公債費負担が増加し、年々新規借入の抑制を行い比率は減少しているが、財政運営に重くのしかかっている。今後も新規借入の抑制等、負担軽減を図り、計画的な事業の実施により比率の低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10413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983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106426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維持補修費等により多額の一般財源を要するため、類似団体平均を上回っている。個別施設計画に基づき、老朽化した施設について、点検や診断を行い、緊急性や優先度の高い事業を選定し、適切な維持管理及び老朽化対策に取り組み、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89787"/>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40132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85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58420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154470</xdr:rowOff>
    </xdr:from>
    <xdr:to>
      <xdr:col>29</xdr:col>
      <xdr:colOff>127000</xdr:colOff>
      <xdr:row>18</xdr:row>
      <xdr:rowOff>14750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6745"/>
          <a:ext cx="647700" cy="3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14750</xdr:rowOff>
    </xdr:from>
    <xdr:to>
      <xdr:col>26</xdr:col>
      <xdr:colOff>50800</xdr:colOff>
      <xdr:row>18</xdr:row>
      <xdr:rowOff>21425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8475"/>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21425</xdr:rowOff>
    </xdr:from>
    <xdr:to>
      <xdr:col>22</xdr:col>
      <xdr:colOff>114300</xdr:colOff>
      <xdr:row>18</xdr:row>
      <xdr:rowOff>48826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5150"/>
          <a:ext cx="698500" cy="2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48826</xdr:rowOff>
    </xdr:from>
    <xdr:to>
      <xdr:col>18</xdr:col>
      <xdr:colOff>177800</xdr:colOff>
      <xdr:row>18</xdr:row>
      <xdr:rowOff>62619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2551"/>
          <a:ext cx="6985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103670</xdr:rowOff>
    </xdr:from>
    <xdr:to>
      <xdr:col>29</xdr:col>
      <xdr:colOff>177800</xdr:colOff>
      <xdr:row>18</xdr:row>
      <xdr:rowOff>33820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75747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135400</xdr:rowOff>
    </xdr:from>
    <xdr:to>
      <xdr:col>26</xdr:col>
      <xdr:colOff>101600</xdr:colOff>
      <xdr:row>18</xdr:row>
      <xdr:rowOff>65550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142075</xdr:rowOff>
    </xdr:from>
    <xdr:to>
      <xdr:col>22</xdr:col>
      <xdr:colOff>165100</xdr:colOff>
      <xdr:row>18</xdr:row>
      <xdr:rowOff>72225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57002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169476</xdr:rowOff>
    </xdr:from>
    <xdr:to>
      <xdr:col>19</xdr:col>
      <xdr:colOff>38100</xdr:colOff>
      <xdr:row>18</xdr:row>
      <xdr:rowOff>99626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1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84403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11819</xdr:rowOff>
    </xdr:from>
    <xdr:to>
      <xdr:col>15</xdr:col>
      <xdr:colOff>101600</xdr:colOff>
      <xdr:row>18</xdr:row>
      <xdr:rowOff>113419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98196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274028</xdr:rowOff>
    </xdr:from>
    <xdr:to>
      <xdr:col>29</xdr:col>
      <xdr:colOff>127000</xdr:colOff>
      <xdr:row>34</xdr:row>
      <xdr:rowOff>309232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41478"/>
          <a:ext cx="6477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309232</xdr:rowOff>
    </xdr:from>
    <xdr:to>
      <xdr:col>26</xdr:col>
      <xdr:colOff>50800</xdr:colOff>
      <xdr:row>34</xdr:row>
      <xdr:rowOff>334855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76682"/>
          <a:ext cx="698500" cy="2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304241</xdr:rowOff>
    </xdr:from>
    <xdr:to>
      <xdr:col>22</xdr:col>
      <xdr:colOff>114300</xdr:colOff>
      <xdr:row>34</xdr:row>
      <xdr:rowOff>334855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71691"/>
          <a:ext cx="6985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271475</xdr:rowOff>
    </xdr:from>
    <xdr:to>
      <xdr:col>18</xdr:col>
      <xdr:colOff>177800</xdr:colOff>
      <xdr:row>34</xdr:row>
      <xdr:rowOff>304241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38925"/>
          <a:ext cx="6985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223228</xdr:rowOff>
    </xdr:from>
    <xdr:to>
      <xdr:col>29</xdr:col>
      <xdr:colOff>177800</xdr:colOff>
      <xdr:row>34</xdr:row>
      <xdr:rowOff>324828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9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68305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3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258432</xdr:rowOff>
    </xdr:from>
    <xdr:to>
      <xdr:col>26</xdr:col>
      <xdr:colOff>101600</xdr:colOff>
      <xdr:row>35</xdr:row>
      <xdr:rowOff>17132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2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9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284055</xdr:rowOff>
    </xdr:from>
    <xdr:to>
      <xdr:col>22</xdr:col>
      <xdr:colOff>165100</xdr:colOff>
      <xdr:row>35</xdr:row>
      <xdr:rowOff>42755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5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52931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2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253441</xdr:rowOff>
    </xdr:from>
    <xdr:to>
      <xdr:col>19</xdr:col>
      <xdr:colOff>38100</xdr:colOff>
      <xdr:row>35</xdr:row>
      <xdr:rowOff>12141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220675</xdr:rowOff>
    </xdr:from>
    <xdr:to>
      <xdr:col>15</xdr:col>
      <xdr:colOff>101600</xdr:colOff>
      <xdr:row>34</xdr:row>
      <xdr:rowOff>322275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8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332452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69136</xdr:rowOff>
    </xdr:from>
    <xdr:to>
      <xdr:col>24</xdr:col>
      <xdr:colOff>63500</xdr:colOff>
      <xdr:row>36</xdr:row>
      <xdr:rowOff>103202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1336"/>
          <a:ext cx="8382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103202</xdr:rowOff>
    </xdr:from>
    <xdr:to>
      <xdr:col>19</xdr:col>
      <xdr:colOff>177800</xdr:colOff>
      <xdr:row>36</xdr:row>
      <xdr:rowOff>103366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540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103366</xdr:rowOff>
    </xdr:from>
    <xdr:to>
      <xdr:col>15</xdr:col>
      <xdr:colOff>50800</xdr:colOff>
      <xdr:row>36</xdr:row>
      <xdr:rowOff>116932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5566"/>
          <a:ext cx="889000" cy="1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116932</xdr:rowOff>
    </xdr:from>
    <xdr:to>
      <xdr:col>10</xdr:col>
      <xdr:colOff>114300</xdr:colOff>
      <xdr:row>36</xdr:row>
      <xdr:rowOff>118166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89132"/>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18336</xdr:rowOff>
    </xdr:from>
    <xdr:to>
      <xdr:col>24</xdr:col>
      <xdr:colOff>114300</xdr:colOff>
      <xdr:row>36</xdr:row>
      <xdr:rowOff>119936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168213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52402</xdr:rowOff>
    </xdr:from>
    <xdr:to>
      <xdr:col>20</xdr:col>
      <xdr:colOff>38100</xdr:colOff>
      <xdr:row>36</xdr:row>
      <xdr:rowOff>154002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145129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52566</xdr:rowOff>
    </xdr:from>
    <xdr:to>
      <xdr:col>15</xdr:col>
      <xdr:colOff>101600</xdr:colOff>
      <xdr:row>36</xdr:row>
      <xdr:rowOff>154166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145293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66132</xdr:rowOff>
    </xdr:from>
    <xdr:to>
      <xdr:col>10</xdr:col>
      <xdr:colOff>165100</xdr:colOff>
      <xdr:row>36</xdr:row>
      <xdr:rowOff>167732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158859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67366</xdr:rowOff>
    </xdr:from>
    <xdr:to>
      <xdr:col>6</xdr:col>
      <xdr:colOff>38100</xdr:colOff>
      <xdr:row>36</xdr:row>
      <xdr:rowOff>168966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160093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71427</xdr:rowOff>
    </xdr:from>
    <xdr:to>
      <xdr:col>24</xdr:col>
      <xdr:colOff>63500</xdr:colOff>
      <xdr:row>57</xdr:row>
      <xdr:rowOff>96440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844077"/>
          <a:ext cx="8382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96440</xdr:rowOff>
    </xdr:from>
    <xdr:to>
      <xdr:col>19</xdr:col>
      <xdr:colOff>177800</xdr:colOff>
      <xdr:row>57</xdr:row>
      <xdr:rowOff>134054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69090"/>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123762</xdr:rowOff>
    </xdr:from>
    <xdr:to>
      <xdr:col>15</xdr:col>
      <xdr:colOff>50800</xdr:colOff>
      <xdr:row>57</xdr:row>
      <xdr:rowOff>134054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896412"/>
          <a:ext cx="8890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123762</xdr:rowOff>
    </xdr:from>
    <xdr:to>
      <xdr:col>10</xdr:col>
      <xdr:colOff>114300</xdr:colOff>
      <xdr:row>57</xdr:row>
      <xdr:rowOff>138419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96412"/>
          <a:ext cx="8890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20627</xdr:rowOff>
    </xdr:from>
    <xdr:to>
      <xdr:col>24</xdr:col>
      <xdr:colOff>114300</xdr:colOff>
      <xdr:row>57</xdr:row>
      <xdr:rowOff>122227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107004</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70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45640</xdr:rowOff>
    </xdr:from>
    <xdr:to>
      <xdr:col>20</xdr:col>
      <xdr:colOff>38100</xdr:colOff>
      <xdr:row>57</xdr:row>
      <xdr:rowOff>147240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138367</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9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83254</xdr:rowOff>
    </xdr:from>
    <xdr:to>
      <xdr:col>15</xdr:col>
      <xdr:colOff>101600</xdr:colOff>
      <xdr:row>58</xdr:row>
      <xdr:rowOff>13404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4531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72962</xdr:rowOff>
    </xdr:from>
    <xdr:to>
      <xdr:col>10</xdr:col>
      <xdr:colOff>165100</xdr:colOff>
      <xdr:row>58</xdr:row>
      <xdr:rowOff>3112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165689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87619</xdr:rowOff>
    </xdr:from>
    <xdr:to>
      <xdr:col>6</xdr:col>
      <xdr:colOff>38100</xdr:colOff>
      <xdr:row>58</xdr:row>
      <xdr:rowOff>17769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8896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5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97180</xdr:rowOff>
    </xdr:from>
    <xdr:to>
      <xdr:col>24</xdr:col>
      <xdr:colOff>63500</xdr:colOff>
      <xdr:row>78</xdr:row>
      <xdr:rowOff>126785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0280"/>
          <a:ext cx="8382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59880</xdr:rowOff>
    </xdr:from>
    <xdr:to>
      <xdr:col>19</xdr:col>
      <xdr:colOff>177800</xdr:colOff>
      <xdr:row>78</xdr:row>
      <xdr:rowOff>126785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32980"/>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59880</xdr:rowOff>
    </xdr:from>
    <xdr:to>
      <xdr:col>15</xdr:col>
      <xdr:colOff>50800</xdr:colOff>
      <xdr:row>78</xdr:row>
      <xdr:rowOff>94362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32980"/>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94362</xdr:rowOff>
    </xdr:from>
    <xdr:to>
      <xdr:col>10</xdr:col>
      <xdr:colOff>114300</xdr:colOff>
      <xdr:row>78</xdr:row>
      <xdr:rowOff>107962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7462"/>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46380</xdr:rowOff>
    </xdr:from>
    <xdr:to>
      <xdr:col>24</xdr:col>
      <xdr:colOff>114300</xdr:colOff>
      <xdr:row>78</xdr:row>
      <xdr:rowOff>147980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132757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75985</xdr:rowOff>
    </xdr:from>
    <xdr:to>
      <xdr:col>20</xdr:col>
      <xdr:colOff>38100</xdr:colOff>
      <xdr:row>79</xdr:row>
      <xdr:rowOff>6135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168712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9080</xdr:rowOff>
    </xdr:from>
    <xdr:to>
      <xdr:col>15</xdr:col>
      <xdr:colOff>101600</xdr:colOff>
      <xdr:row>78</xdr:row>
      <xdr:rowOff>110680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101807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43562</xdr:rowOff>
    </xdr:from>
    <xdr:to>
      <xdr:col>10</xdr:col>
      <xdr:colOff>165100</xdr:colOff>
      <xdr:row>78</xdr:row>
      <xdr:rowOff>145162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136289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57162</xdr:rowOff>
    </xdr:from>
    <xdr:to>
      <xdr:col>6</xdr:col>
      <xdr:colOff>38100</xdr:colOff>
      <xdr:row>78</xdr:row>
      <xdr:rowOff>158762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149889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162928</xdr:rowOff>
    </xdr:from>
    <xdr:to>
      <xdr:col>24</xdr:col>
      <xdr:colOff>63500</xdr:colOff>
      <xdr:row>96</xdr:row>
      <xdr:rowOff>67424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50678"/>
          <a:ext cx="8382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67424</xdr:rowOff>
    </xdr:from>
    <xdr:to>
      <xdr:col>19</xdr:col>
      <xdr:colOff>177800</xdr:colOff>
      <xdr:row>96</xdr:row>
      <xdr:rowOff>109347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26624"/>
          <a:ext cx="8890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78600</xdr:rowOff>
    </xdr:from>
    <xdr:to>
      <xdr:col>15</xdr:col>
      <xdr:colOff>50800</xdr:colOff>
      <xdr:row>96</xdr:row>
      <xdr:rowOff>109347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37800"/>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78600</xdr:rowOff>
    </xdr:from>
    <xdr:to>
      <xdr:col>10</xdr:col>
      <xdr:colOff>114300</xdr:colOff>
      <xdr:row>96</xdr:row>
      <xdr:rowOff>96189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37800"/>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112128</xdr:rowOff>
    </xdr:from>
    <xdr:to>
      <xdr:col>24</xdr:col>
      <xdr:colOff>114300</xdr:colOff>
      <xdr:row>96</xdr:row>
      <xdr:rowOff>42278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90555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16624</xdr:rowOff>
    </xdr:from>
    <xdr:to>
      <xdr:col>20</xdr:col>
      <xdr:colOff>38100</xdr:colOff>
      <xdr:row>96</xdr:row>
      <xdr:rowOff>118224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109351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58547</xdr:rowOff>
    </xdr:from>
    <xdr:to>
      <xdr:col>15</xdr:col>
      <xdr:colOff>101600</xdr:colOff>
      <xdr:row>96</xdr:row>
      <xdr:rowOff>160147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151274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27800</xdr:rowOff>
    </xdr:from>
    <xdr:to>
      <xdr:col>10</xdr:col>
      <xdr:colOff>165100</xdr:colOff>
      <xdr:row>96</xdr:row>
      <xdr:rowOff>129400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120527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45389</xdr:rowOff>
    </xdr:from>
    <xdr:to>
      <xdr:col>6</xdr:col>
      <xdr:colOff>38100</xdr:colOff>
      <xdr:row>96</xdr:row>
      <xdr:rowOff>146989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138116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102446</xdr:rowOff>
    </xdr:from>
    <xdr:to>
      <xdr:col>55</xdr:col>
      <xdr:colOff>0</xdr:colOff>
      <xdr:row>37</xdr:row>
      <xdr:rowOff>166126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03196"/>
          <a:ext cx="838200" cy="40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146158</xdr:rowOff>
    </xdr:from>
    <xdr:to>
      <xdr:col>50</xdr:col>
      <xdr:colOff>114300</xdr:colOff>
      <xdr:row>37</xdr:row>
      <xdr:rowOff>166126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89808"/>
          <a:ext cx="889000" cy="1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146158</xdr:rowOff>
    </xdr:from>
    <xdr:to>
      <xdr:col>45</xdr:col>
      <xdr:colOff>177800</xdr:colOff>
      <xdr:row>38</xdr:row>
      <xdr:rowOff>5435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89808"/>
          <a:ext cx="8890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2594</xdr:rowOff>
    </xdr:from>
    <xdr:to>
      <xdr:col>41</xdr:col>
      <xdr:colOff>50800</xdr:colOff>
      <xdr:row>38</xdr:row>
      <xdr:rowOff>5435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17694"/>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51646</xdr:rowOff>
    </xdr:from>
    <xdr:to>
      <xdr:col>55</xdr:col>
      <xdr:colOff>50800</xdr:colOff>
      <xdr:row>35</xdr:row>
      <xdr:rowOff>153246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138023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6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115326</xdr:rowOff>
    </xdr:from>
    <xdr:to>
      <xdr:col>50</xdr:col>
      <xdr:colOff>165100</xdr:colOff>
      <xdr:row>38</xdr:row>
      <xdr:rowOff>45476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36603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5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95358</xdr:rowOff>
    </xdr:from>
    <xdr:to>
      <xdr:col>46</xdr:col>
      <xdr:colOff>38100</xdr:colOff>
      <xdr:row>38</xdr:row>
      <xdr:rowOff>25509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39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16635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126086</xdr:rowOff>
    </xdr:from>
    <xdr:to>
      <xdr:col>41</xdr:col>
      <xdr:colOff>101600</xdr:colOff>
      <xdr:row>38</xdr:row>
      <xdr:rowOff>56235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69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47362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6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123243</xdr:rowOff>
    </xdr:from>
    <xdr:to>
      <xdr:col>36</xdr:col>
      <xdr:colOff>165100</xdr:colOff>
      <xdr:row>38</xdr:row>
      <xdr:rowOff>53394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66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44521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5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105406</xdr:rowOff>
    </xdr:from>
    <xdr:to>
      <xdr:col>55</xdr:col>
      <xdr:colOff>0</xdr:colOff>
      <xdr:row>58</xdr:row>
      <xdr:rowOff>158320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49506"/>
          <a:ext cx="838200" cy="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149354</xdr:rowOff>
    </xdr:from>
    <xdr:to>
      <xdr:col>50</xdr:col>
      <xdr:colOff>114300</xdr:colOff>
      <xdr:row>58</xdr:row>
      <xdr:rowOff>158320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93454"/>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137128</xdr:rowOff>
    </xdr:from>
    <xdr:to>
      <xdr:col>45</xdr:col>
      <xdr:colOff>177800</xdr:colOff>
      <xdr:row>58</xdr:row>
      <xdr:rowOff>149354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81228"/>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137128</xdr:rowOff>
    </xdr:from>
    <xdr:to>
      <xdr:col>41</xdr:col>
      <xdr:colOff>50800</xdr:colOff>
      <xdr:row>58</xdr:row>
      <xdr:rowOff>138088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81228"/>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54606</xdr:rowOff>
    </xdr:from>
    <xdr:to>
      <xdr:col>55</xdr:col>
      <xdr:colOff>50800</xdr:colOff>
      <xdr:row>58</xdr:row>
      <xdr:rowOff>156206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140983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1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107520</xdr:rowOff>
    </xdr:from>
    <xdr:to>
      <xdr:col>50</xdr:col>
      <xdr:colOff>165100</xdr:colOff>
      <xdr:row>59</xdr:row>
      <xdr:rowOff>37670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28797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98554</xdr:rowOff>
    </xdr:from>
    <xdr:to>
      <xdr:col>46</xdr:col>
      <xdr:colOff>38100</xdr:colOff>
      <xdr:row>59</xdr:row>
      <xdr:rowOff>28704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19831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86328</xdr:rowOff>
    </xdr:from>
    <xdr:to>
      <xdr:col>41</xdr:col>
      <xdr:colOff>101600</xdr:colOff>
      <xdr:row>59</xdr:row>
      <xdr:rowOff>16478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7605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87288</xdr:rowOff>
    </xdr:from>
    <xdr:to>
      <xdr:col>36</xdr:col>
      <xdr:colOff>165100</xdr:colOff>
      <xdr:row>59</xdr:row>
      <xdr:rowOff>17438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8565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125737</xdr:rowOff>
    </xdr:from>
    <xdr:to>
      <xdr:col>55</xdr:col>
      <xdr:colOff>0</xdr:colOff>
      <xdr:row>78</xdr:row>
      <xdr:rowOff>129600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98837"/>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111911</xdr:rowOff>
    </xdr:from>
    <xdr:to>
      <xdr:col>50</xdr:col>
      <xdr:colOff>114300</xdr:colOff>
      <xdr:row>78</xdr:row>
      <xdr:rowOff>129600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85011"/>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111911</xdr:rowOff>
    </xdr:from>
    <xdr:to>
      <xdr:col>45</xdr:col>
      <xdr:colOff>177800</xdr:colOff>
      <xdr:row>78</xdr:row>
      <xdr:rowOff>124868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85011"/>
          <a:ext cx="8890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124868</xdr:rowOff>
    </xdr:from>
    <xdr:to>
      <xdr:col>41</xdr:col>
      <xdr:colOff>50800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97968"/>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74937</xdr:rowOff>
    </xdr:from>
    <xdr:to>
      <xdr:col>55</xdr:col>
      <xdr:colOff>50800</xdr:colOff>
      <xdr:row>79</xdr:row>
      <xdr:rowOff>5087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161314</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78800</xdr:rowOff>
    </xdr:from>
    <xdr:to>
      <xdr:col>50</xdr:col>
      <xdr:colOff>165100</xdr:colOff>
      <xdr:row>79</xdr:row>
      <xdr:rowOff>8950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61111</xdr:rowOff>
    </xdr:from>
    <xdr:to>
      <xdr:col>46</xdr:col>
      <xdr:colOff>38100</xdr:colOff>
      <xdr:row>78</xdr:row>
      <xdr:rowOff>162711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153838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74068</xdr:rowOff>
    </xdr:from>
    <xdr:to>
      <xdr:col>41</xdr:col>
      <xdr:colOff>101600</xdr:colOff>
      <xdr:row>79</xdr:row>
      <xdr:rowOff>4218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166795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3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31051</xdr:rowOff>
    </xdr:from>
    <xdr:to>
      <xdr:col>55</xdr:col>
      <xdr:colOff>0</xdr:colOff>
      <xdr:row>98</xdr:row>
      <xdr:rowOff>86857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33151"/>
          <a:ext cx="838200" cy="5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86857</xdr:rowOff>
    </xdr:from>
    <xdr:to>
      <xdr:col>50</xdr:col>
      <xdr:colOff>114300</xdr:colOff>
      <xdr:row>98</xdr:row>
      <xdr:rowOff>100898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88957"/>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65872</xdr:rowOff>
    </xdr:from>
    <xdr:to>
      <xdr:col>45</xdr:col>
      <xdr:colOff>177800</xdr:colOff>
      <xdr:row>98</xdr:row>
      <xdr:rowOff>100898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67972"/>
          <a:ext cx="889000" cy="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65872</xdr:rowOff>
    </xdr:from>
    <xdr:to>
      <xdr:col>41</xdr:col>
      <xdr:colOff>50800</xdr:colOff>
      <xdr:row>98</xdr:row>
      <xdr:rowOff>80936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67972"/>
          <a:ext cx="8890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151701</xdr:rowOff>
    </xdr:from>
    <xdr:to>
      <xdr:col>55</xdr:col>
      <xdr:colOff>50800</xdr:colOff>
      <xdr:row>98</xdr:row>
      <xdr:rowOff>81851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66628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36057</xdr:rowOff>
    </xdr:from>
    <xdr:to>
      <xdr:col>50</xdr:col>
      <xdr:colOff>165100</xdr:colOff>
      <xdr:row>98</xdr:row>
      <xdr:rowOff>137657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128784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50098</xdr:rowOff>
    </xdr:from>
    <xdr:to>
      <xdr:col>46</xdr:col>
      <xdr:colOff>38100</xdr:colOff>
      <xdr:row>98</xdr:row>
      <xdr:rowOff>151698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142825</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94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15072</xdr:rowOff>
    </xdr:from>
    <xdr:to>
      <xdr:col>41</xdr:col>
      <xdr:colOff>101600</xdr:colOff>
      <xdr:row>98</xdr:row>
      <xdr:rowOff>116672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107799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30136</xdr:rowOff>
    </xdr:from>
    <xdr:to>
      <xdr:col>36</xdr:col>
      <xdr:colOff>165100</xdr:colOff>
      <xdr:row>98</xdr:row>
      <xdr:rowOff>131736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122863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114188</xdr:rowOff>
    </xdr:from>
    <xdr:to>
      <xdr:col>85</xdr:col>
      <xdr:colOff>127000</xdr:colOff>
      <xdr:row>38</xdr:row>
      <xdr:rowOff>22816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457838"/>
          <a:ext cx="8382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114188</xdr:rowOff>
    </xdr:from>
    <xdr:to>
      <xdr:col>81</xdr:col>
      <xdr:colOff>50800</xdr:colOff>
      <xdr:row>38</xdr:row>
      <xdr:rowOff>40762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457838"/>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39322</xdr:rowOff>
    </xdr:from>
    <xdr:to>
      <xdr:col>76</xdr:col>
      <xdr:colOff>114300</xdr:colOff>
      <xdr:row>38</xdr:row>
      <xdr:rowOff>40762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54422"/>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38407</xdr:rowOff>
    </xdr:from>
    <xdr:to>
      <xdr:col>71</xdr:col>
      <xdr:colOff>177800</xdr:colOff>
      <xdr:row>38</xdr:row>
      <xdr:rowOff>39322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535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143467</xdr:rowOff>
    </xdr:from>
    <xdr:to>
      <xdr:col>85</xdr:col>
      <xdr:colOff>177800</xdr:colOff>
      <xdr:row>38</xdr:row>
      <xdr:rowOff>73617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48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118808</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6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63388</xdr:rowOff>
    </xdr:from>
    <xdr:to>
      <xdr:col>81</xdr:col>
      <xdr:colOff>101600</xdr:colOff>
      <xdr:row>37</xdr:row>
      <xdr:rowOff>164988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10065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161412</xdr:rowOff>
    </xdr:from>
    <xdr:to>
      <xdr:col>76</xdr:col>
      <xdr:colOff>165100</xdr:colOff>
      <xdr:row>38</xdr:row>
      <xdr:rowOff>91562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82689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59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159972</xdr:rowOff>
    </xdr:from>
    <xdr:to>
      <xdr:col>72</xdr:col>
      <xdr:colOff>38100</xdr:colOff>
      <xdr:row>38</xdr:row>
      <xdr:rowOff>90122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106649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7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159057</xdr:rowOff>
    </xdr:from>
    <xdr:to>
      <xdr:col>67</xdr:col>
      <xdr:colOff>101600</xdr:colOff>
      <xdr:row>38</xdr:row>
      <xdr:rowOff>89207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105734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7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57694</xdr:rowOff>
    </xdr:from>
    <xdr:to>
      <xdr:col>85</xdr:col>
      <xdr:colOff>127000</xdr:colOff>
      <xdr:row>77</xdr:row>
      <xdr:rowOff>63035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259344"/>
          <a:ext cx="8382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58479</xdr:rowOff>
    </xdr:from>
    <xdr:to>
      <xdr:col>81</xdr:col>
      <xdr:colOff>50800</xdr:colOff>
      <xdr:row>77</xdr:row>
      <xdr:rowOff>63035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2601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42103</xdr:rowOff>
    </xdr:from>
    <xdr:to>
      <xdr:col>76</xdr:col>
      <xdr:colOff>114300</xdr:colOff>
      <xdr:row>77</xdr:row>
      <xdr:rowOff>58479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243753"/>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27815</xdr:rowOff>
    </xdr:from>
    <xdr:to>
      <xdr:col>71</xdr:col>
      <xdr:colOff>177800</xdr:colOff>
      <xdr:row>77</xdr:row>
      <xdr:rowOff>42103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322946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6894</xdr:rowOff>
    </xdr:from>
    <xdr:to>
      <xdr:col>85</xdr:col>
      <xdr:colOff>177800</xdr:colOff>
      <xdr:row>77</xdr:row>
      <xdr:rowOff>108494</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2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156771</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12235</xdr:rowOff>
    </xdr:from>
    <xdr:to>
      <xdr:col>81</xdr:col>
      <xdr:colOff>101600</xdr:colOff>
      <xdr:row>77</xdr:row>
      <xdr:rowOff>113835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2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104962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7679</xdr:rowOff>
    </xdr:from>
    <xdr:to>
      <xdr:col>76</xdr:col>
      <xdr:colOff>165100</xdr:colOff>
      <xdr:row>77</xdr:row>
      <xdr:rowOff>109279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2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100406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162753</xdr:rowOff>
    </xdr:from>
    <xdr:to>
      <xdr:col>72</xdr:col>
      <xdr:colOff>38100</xdr:colOff>
      <xdr:row>77</xdr:row>
      <xdr:rowOff>92903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84030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2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148465</xdr:rowOff>
    </xdr:from>
    <xdr:to>
      <xdr:col>67</xdr:col>
      <xdr:colOff>101600</xdr:colOff>
      <xdr:row>77</xdr:row>
      <xdr:rowOff>78615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1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69742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163754</xdr:rowOff>
    </xdr:from>
    <xdr:to>
      <xdr:col>85</xdr:col>
      <xdr:colOff>127000</xdr:colOff>
      <xdr:row>98</xdr:row>
      <xdr:rowOff>51321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794404"/>
          <a:ext cx="8382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51321</xdr:rowOff>
    </xdr:from>
    <xdr:to>
      <xdr:col>81</xdr:col>
      <xdr:colOff>50800</xdr:colOff>
      <xdr:row>98</xdr:row>
      <xdr:rowOff>88888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53421"/>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46837</xdr:rowOff>
    </xdr:from>
    <xdr:to>
      <xdr:col>76</xdr:col>
      <xdr:colOff>114300</xdr:colOff>
      <xdr:row>98</xdr:row>
      <xdr:rowOff>88888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48937"/>
          <a:ext cx="889000" cy="4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46837</xdr:rowOff>
    </xdr:from>
    <xdr:to>
      <xdr:col>71</xdr:col>
      <xdr:colOff>177800</xdr:colOff>
      <xdr:row>98</xdr:row>
      <xdr:rowOff>101536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48937"/>
          <a:ext cx="8890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112954</xdr:rowOff>
    </xdr:from>
    <xdr:to>
      <xdr:col>85</xdr:col>
      <xdr:colOff>177800</xdr:colOff>
      <xdr:row>98</xdr:row>
      <xdr:rowOff>43104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91381</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521</xdr:rowOff>
    </xdr:from>
    <xdr:to>
      <xdr:col>81</xdr:col>
      <xdr:colOff>101600</xdr:colOff>
      <xdr:row>98</xdr:row>
      <xdr:rowOff>102121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93248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38088</xdr:rowOff>
    </xdr:from>
    <xdr:to>
      <xdr:col>76</xdr:col>
      <xdr:colOff>165100</xdr:colOff>
      <xdr:row>98</xdr:row>
      <xdr:rowOff>139688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130815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3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167487</xdr:rowOff>
    </xdr:from>
    <xdr:to>
      <xdr:col>72</xdr:col>
      <xdr:colOff>38100</xdr:colOff>
      <xdr:row>98</xdr:row>
      <xdr:rowOff>97637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88764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8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50736</xdr:rowOff>
    </xdr:from>
    <xdr:to>
      <xdr:col>67</xdr:col>
      <xdr:colOff>101600</xdr:colOff>
      <xdr:row>98</xdr:row>
      <xdr:rowOff>152336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143463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4826</xdr:rowOff>
    </xdr:from>
    <xdr:to>
      <xdr:col>116</xdr:col>
      <xdr:colOff>63500</xdr:colOff>
      <xdr:row>38</xdr:row>
      <xdr:rowOff>12690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323300" y="6519926"/>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12690</xdr:rowOff>
    </xdr:from>
    <xdr:to>
      <xdr:col>111</xdr:col>
      <xdr:colOff>177800</xdr:colOff>
      <xdr:row>38</xdr:row>
      <xdr:rowOff>137368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527790"/>
          <a:ext cx="889000" cy="1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77019</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131379</xdr:rowOff>
    </xdr:from>
    <xdr:to>
      <xdr:col>107</xdr:col>
      <xdr:colOff>50800</xdr:colOff>
      <xdr:row>38</xdr:row>
      <xdr:rowOff>137368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64647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127264</xdr:rowOff>
    </xdr:from>
    <xdr:to>
      <xdr:col>102</xdr:col>
      <xdr:colOff>114300</xdr:colOff>
      <xdr:row>38</xdr:row>
      <xdr:rowOff>131379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64236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125476</xdr:rowOff>
    </xdr:from>
    <xdr:to>
      <xdr:col>116</xdr:col>
      <xdr:colOff>114300</xdr:colOff>
      <xdr:row>38</xdr:row>
      <xdr:rowOff>55626</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148353</xdr:rowOff>
    </xdr:from>
    <xdr:ext cx="469744"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32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133340</xdr:rowOff>
    </xdr:from>
    <xdr:to>
      <xdr:col>112</xdr:col>
      <xdr:colOff>38100</xdr:colOff>
      <xdr:row>38</xdr:row>
      <xdr:rowOff>63490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80017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5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86568</xdr:rowOff>
    </xdr:from>
    <xdr:to>
      <xdr:col>107</xdr:col>
      <xdr:colOff>101600</xdr:colOff>
      <xdr:row>39</xdr:row>
      <xdr:rowOff>16718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7845</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77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80579</xdr:rowOff>
    </xdr:from>
    <xdr:to>
      <xdr:col>102</xdr:col>
      <xdr:colOff>165100</xdr:colOff>
      <xdr:row>39</xdr:row>
      <xdr:rowOff>10729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1856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8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76464</xdr:rowOff>
    </xdr:from>
    <xdr:to>
      <xdr:col>98</xdr:col>
      <xdr:colOff>38100</xdr:colOff>
      <xdr:row>39</xdr:row>
      <xdr:rowOff>6614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169191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68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44297</xdr:rowOff>
    </xdr:from>
    <xdr:to>
      <xdr:col>111</xdr:col>
      <xdr:colOff>177800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44183</xdr:rowOff>
    </xdr:from>
    <xdr:to>
      <xdr:col>107</xdr:col>
      <xdr:colOff>50800</xdr:colOff>
      <xdr:row>59</xdr:row>
      <xdr:rowOff>44297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15973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44069</xdr:rowOff>
    </xdr:from>
    <xdr:to>
      <xdr:col>102</xdr:col>
      <xdr:colOff>114300</xdr:colOff>
      <xdr:row>59</xdr:row>
      <xdr:rowOff>44183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15961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164947</xdr:rowOff>
    </xdr:from>
    <xdr:to>
      <xdr:col>107</xdr:col>
      <xdr:colOff>101600</xdr:colOff>
      <xdr:row>59</xdr:row>
      <xdr:rowOff>95097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86224</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164833</xdr:rowOff>
    </xdr:from>
    <xdr:to>
      <xdr:col>102</xdr:col>
      <xdr:colOff>165100</xdr:colOff>
      <xdr:row>59</xdr:row>
      <xdr:rowOff>94983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86110</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164719</xdr:rowOff>
    </xdr:from>
    <xdr:to>
      <xdr:col>98</xdr:col>
      <xdr:colOff>38100</xdr:colOff>
      <xdr:row>59</xdr:row>
      <xdr:rowOff>94869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85996</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99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64981</xdr:rowOff>
    </xdr:from>
    <xdr:to>
      <xdr:col>116</xdr:col>
      <xdr:colOff>63500</xdr:colOff>
      <xdr:row>74</xdr:row>
      <xdr:rowOff>73809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752281"/>
          <a:ext cx="8382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73809</xdr:rowOff>
    </xdr:from>
    <xdr:to>
      <xdr:col>111</xdr:col>
      <xdr:colOff>177800</xdr:colOff>
      <xdr:row>74</xdr:row>
      <xdr:rowOff>92707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761109"/>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92707</xdr:rowOff>
    </xdr:from>
    <xdr:to>
      <xdr:col>107</xdr:col>
      <xdr:colOff>50800</xdr:colOff>
      <xdr:row>74</xdr:row>
      <xdr:rowOff>102515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780007"/>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102515</xdr:rowOff>
    </xdr:from>
    <xdr:to>
      <xdr:col>102</xdr:col>
      <xdr:colOff>114300</xdr:colOff>
      <xdr:row>74</xdr:row>
      <xdr:rowOff>126670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78981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14181</xdr:rowOff>
    </xdr:from>
    <xdr:to>
      <xdr:col>116</xdr:col>
      <xdr:colOff>114300</xdr:colOff>
      <xdr:row>74</xdr:row>
      <xdr:rowOff>115781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37058</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55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23009</xdr:rowOff>
    </xdr:from>
    <xdr:to>
      <xdr:col>112</xdr:col>
      <xdr:colOff>38100</xdr:colOff>
      <xdr:row>74</xdr:row>
      <xdr:rowOff>124609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141136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4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41907</xdr:rowOff>
    </xdr:from>
    <xdr:to>
      <xdr:col>107</xdr:col>
      <xdr:colOff>101600</xdr:colOff>
      <xdr:row>74</xdr:row>
      <xdr:rowOff>143507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160034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51715</xdr:rowOff>
    </xdr:from>
    <xdr:to>
      <xdr:col>102</xdr:col>
      <xdr:colOff>165100</xdr:colOff>
      <xdr:row>74</xdr:row>
      <xdr:rowOff>153315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169842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75870</xdr:rowOff>
    </xdr:from>
    <xdr:to>
      <xdr:col>98</xdr:col>
      <xdr:colOff>38100</xdr:colOff>
      <xdr:row>75</xdr:row>
      <xdr:rowOff>6020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22547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565,229</a:t>
          </a:r>
          <a:r>
            <a:rPr kumimoji="1" lang="ja-JP" altLang="en-US" sz="1300">
              <a:latin typeface="ＭＳ Ｐゴシック" panose="020B0600070205080204" pitchFamily="50" charset="-128"/>
              <a:ea typeface="ＭＳ Ｐゴシック" panose="020B0600070205080204" pitchFamily="50" charset="-128"/>
            </a:rPr>
            <a:t>円となり、前年度から比較すると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新型コロナウイルス感染症対応による特別定額給付金や子育て世帯臨時給付金等の増加、</a:t>
          </a:r>
          <a:r>
            <a:rPr kumimoji="1" lang="ja-JP" altLang="en-US" sz="1300">
              <a:latin typeface="ＭＳ Ｐゴシック" panose="020B0600070205080204" pitchFamily="50" charset="-128"/>
              <a:ea typeface="ＭＳ Ｐゴシック" panose="020B0600070205080204" pitchFamily="50" charset="-128"/>
            </a:rPr>
            <a:t>高度成長期に集中的に建設されてきた公共施設が更新時期を迎えており、更新に必要な財源の確保が財政運営に大きく影響を及ぼしています。それぞれの公共施設等について、個別施設計画に基づき、適切な維持管理及び計画的な更新、除却等を進めていく必要がある。また、子育て支援や高齢化に伴う扶助費や国民健康保険、介護保険の医療費、給付費、繰出金等の社会保障関係経費、新型コロナウイルス感染症対策関係経費の事業費を要するため、事業費に充当する一般財源の確保、基金残高の確保に努め、財政健全化に配慮しつつ、未来への責任として町財政運営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11,600
11,514
34.59
6,879,099
6,556,654
106,145
3,570,645
4,425,286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161188</xdr:rowOff>
    </xdr:from>
    <xdr:to>
      <xdr:col>24</xdr:col>
      <xdr:colOff>63500</xdr:colOff>
      <xdr:row>37</xdr:row>
      <xdr:rowOff>10313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33388"/>
          <a:ext cx="8382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161188</xdr:rowOff>
    </xdr:from>
    <xdr:to>
      <xdr:col>19</xdr:col>
      <xdr:colOff>177800</xdr:colOff>
      <xdr:row>37</xdr:row>
      <xdr:rowOff>65176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3338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65176</xdr:rowOff>
    </xdr:from>
    <xdr:to>
      <xdr:col>15</xdr:col>
      <xdr:colOff>50800</xdr:colOff>
      <xdr:row>37</xdr:row>
      <xdr:rowOff>102210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408826"/>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135356</xdr:rowOff>
    </xdr:from>
    <xdr:to>
      <xdr:col>10</xdr:col>
      <xdr:colOff>114300</xdr:colOff>
      <xdr:row>37</xdr:row>
      <xdr:rowOff>102210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07556"/>
          <a:ext cx="889000" cy="1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130963</xdr:rowOff>
    </xdr:from>
    <xdr:to>
      <xdr:col>24</xdr:col>
      <xdr:colOff>114300</xdr:colOff>
      <xdr:row>37</xdr:row>
      <xdr:rowOff>61113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109390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110388</xdr:rowOff>
    </xdr:from>
    <xdr:to>
      <xdr:col>20</xdr:col>
      <xdr:colOff>38100</xdr:colOff>
      <xdr:row>37</xdr:row>
      <xdr:rowOff>40538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31665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14376</xdr:rowOff>
    </xdr:from>
    <xdr:to>
      <xdr:col>15</xdr:col>
      <xdr:colOff>101600</xdr:colOff>
      <xdr:row>37</xdr:row>
      <xdr:rowOff>115976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107103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51410</xdr:rowOff>
    </xdr:from>
    <xdr:to>
      <xdr:col>10</xdr:col>
      <xdr:colOff>165100</xdr:colOff>
      <xdr:row>37</xdr:row>
      <xdr:rowOff>153010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144136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8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84556</xdr:rowOff>
    </xdr:from>
    <xdr:to>
      <xdr:col>6</xdr:col>
      <xdr:colOff>38100</xdr:colOff>
      <xdr:row>37</xdr:row>
      <xdr:rowOff>14706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5833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42568</xdr:rowOff>
    </xdr:from>
    <xdr:to>
      <xdr:col>24</xdr:col>
      <xdr:colOff>63500</xdr:colOff>
      <xdr:row>57</xdr:row>
      <xdr:rowOff>130579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43768"/>
          <a:ext cx="8382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130579</xdr:rowOff>
    </xdr:from>
    <xdr:to>
      <xdr:col>19</xdr:col>
      <xdr:colOff>177800</xdr:colOff>
      <xdr:row>57</xdr:row>
      <xdr:rowOff>140948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03229"/>
          <a:ext cx="8890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127125</xdr:rowOff>
    </xdr:from>
    <xdr:to>
      <xdr:col>15</xdr:col>
      <xdr:colOff>50800</xdr:colOff>
      <xdr:row>57</xdr:row>
      <xdr:rowOff>140948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99775"/>
          <a:ext cx="889000" cy="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127125</xdr:rowOff>
    </xdr:from>
    <xdr:to>
      <xdr:col>10</xdr:col>
      <xdr:colOff>114300</xdr:colOff>
      <xdr:row>57</xdr:row>
      <xdr:rowOff>169665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99775"/>
          <a:ext cx="889000" cy="4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163218</xdr:rowOff>
    </xdr:from>
    <xdr:to>
      <xdr:col>24</xdr:col>
      <xdr:colOff>114300</xdr:colOff>
      <xdr:row>56</xdr:row>
      <xdr:rowOff>93368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78145</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0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79779</xdr:rowOff>
    </xdr:from>
    <xdr:to>
      <xdr:col>20</xdr:col>
      <xdr:colOff>38100</xdr:colOff>
      <xdr:row>58</xdr:row>
      <xdr:rowOff>9929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90148</xdr:rowOff>
    </xdr:from>
    <xdr:to>
      <xdr:col>15</xdr:col>
      <xdr:colOff>101600</xdr:colOff>
      <xdr:row>58</xdr:row>
      <xdr:rowOff>20298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5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76325</xdr:rowOff>
    </xdr:from>
    <xdr:to>
      <xdr:col>10</xdr:col>
      <xdr:colOff>165100</xdr:colOff>
      <xdr:row>58</xdr:row>
      <xdr:rowOff>6475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169052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118865</xdr:rowOff>
    </xdr:from>
    <xdr:to>
      <xdr:col>6</xdr:col>
      <xdr:colOff>38100</xdr:colOff>
      <xdr:row>58</xdr:row>
      <xdr:rowOff>49015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40142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95520</xdr:rowOff>
    </xdr:from>
    <xdr:to>
      <xdr:col>24</xdr:col>
      <xdr:colOff>63500</xdr:colOff>
      <xdr:row>77</xdr:row>
      <xdr:rowOff>109303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97170"/>
          <a:ext cx="8382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109303</xdr:rowOff>
    </xdr:from>
    <xdr:to>
      <xdr:col>19</xdr:col>
      <xdr:colOff>177800</xdr:colOff>
      <xdr:row>77</xdr:row>
      <xdr:rowOff>159649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10953"/>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159649</xdr:rowOff>
    </xdr:from>
    <xdr:to>
      <xdr:col>15</xdr:col>
      <xdr:colOff>50800</xdr:colOff>
      <xdr:row>77</xdr:row>
      <xdr:rowOff>162203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61299"/>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144424</xdr:rowOff>
    </xdr:from>
    <xdr:to>
      <xdr:col>10</xdr:col>
      <xdr:colOff>114300</xdr:colOff>
      <xdr:row>77</xdr:row>
      <xdr:rowOff>162203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46074"/>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44720</xdr:rowOff>
    </xdr:from>
    <xdr:to>
      <xdr:col>24</xdr:col>
      <xdr:colOff>114300</xdr:colOff>
      <xdr:row>77</xdr:row>
      <xdr:rowOff>146320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23147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2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58503</xdr:rowOff>
    </xdr:from>
    <xdr:to>
      <xdr:col>20</xdr:col>
      <xdr:colOff>38100</xdr:colOff>
      <xdr:row>77</xdr:row>
      <xdr:rowOff>160103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151230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5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108849</xdr:rowOff>
    </xdr:from>
    <xdr:to>
      <xdr:col>15</xdr:col>
      <xdr:colOff>101600</xdr:colOff>
      <xdr:row>78</xdr:row>
      <xdr:rowOff>38999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30126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0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111403</xdr:rowOff>
    </xdr:from>
    <xdr:to>
      <xdr:col>10</xdr:col>
      <xdr:colOff>165100</xdr:colOff>
      <xdr:row>78</xdr:row>
      <xdr:rowOff>41553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32680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0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93624</xdr:rowOff>
    </xdr:from>
    <xdr:to>
      <xdr:col>6</xdr:col>
      <xdr:colOff>38100</xdr:colOff>
      <xdr:row>78</xdr:row>
      <xdr:rowOff>23774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8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52941</xdr:rowOff>
    </xdr:from>
    <xdr:to>
      <xdr:col>24</xdr:col>
      <xdr:colOff>63500</xdr:colOff>
      <xdr:row>97</xdr:row>
      <xdr:rowOff>61692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3591"/>
          <a:ext cx="8382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36928</xdr:rowOff>
    </xdr:from>
    <xdr:to>
      <xdr:col>19</xdr:col>
      <xdr:colOff>177800</xdr:colOff>
      <xdr:row>97</xdr:row>
      <xdr:rowOff>61692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67578"/>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36928</xdr:rowOff>
    </xdr:from>
    <xdr:to>
      <xdr:col>15</xdr:col>
      <xdr:colOff>50800</xdr:colOff>
      <xdr:row>97</xdr:row>
      <xdr:rowOff>73253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67578"/>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73253</xdr:rowOff>
    </xdr:from>
    <xdr:to>
      <xdr:col>10</xdr:col>
      <xdr:colOff>114300</xdr:colOff>
      <xdr:row>97</xdr:row>
      <xdr:rowOff>79415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03903"/>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2141</xdr:rowOff>
    </xdr:from>
    <xdr:to>
      <xdr:col>24</xdr:col>
      <xdr:colOff>114300</xdr:colOff>
      <xdr:row>97</xdr:row>
      <xdr:rowOff>103741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152018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10892</xdr:rowOff>
    </xdr:from>
    <xdr:to>
      <xdr:col>20</xdr:col>
      <xdr:colOff>38100</xdr:colOff>
      <xdr:row>97</xdr:row>
      <xdr:rowOff>112492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103619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157578</xdr:rowOff>
    </xdr:from>
    <xdr:to>
      <xdr:col>15</xdr:col>
      <xdr:colOff>101600</xdr:colOff>
      <xdr:row>97</xdr:row>
      <xdr:rowOff>87728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78855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22453</xdr:rowOff>
    </xdr:from>
    <xdr:to>
      <xdr:col>10</xdr:col>
      <xdr:colOff>165100</xdr:colOff>
      <xdr:row>97</xdr:row>
      <xdr:rowOff>124053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28615</xdr:rowOff>
    </xdr:from>
    <xdr:to>
      <xdr:col>6</xdr:col>
      <xdr:colOff>38100</xdr:colOff>
      <xdr:row>97</xdr:row>
      <xdr:rowOff>130215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121342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128651</xdr:rowOff>
    </xdr:from>
    <xdr:to>
      <xdr:col>55</xdr:col>
      <xdr:colOff>0</xdr:colOff>
      <xdr:row>38</xdr:row>
      <xdr:rowOff>129794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375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49022</xdr:rowOff>
    </xdr:from>
    <xdr:to>
      <xdr:col>50</xdr:col>
      <xdr:colOff>114300</xdr:colOff>
      <xdr:row>38</xdr:row>
      <xdr:rowOff>129794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392672"/>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49022</xdr:rowOff>
    </xdr:from>
    <xdr:to>
      <xdr:col>45</xdr:col>
      <xdr:colOff>177800</xdr:colOff>
      <xdr:row>37</xdr:row>
      <xdr:rowOff>107315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9267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107315</xdr:rowOff>
    </xdr:from>
    <xdr:to>
      <xdr:col>41</xdr:col>
      <xdr:colOff>50800</xdr:colOff>
      <xdr:row>37</xdr:row>
      <xdr:rowOff>147320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50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77851</xdr:rowOff>
    </xdr:from>
    <xdr:to>
      <xdr:col>55</xdr:col>
      <xdr:colOff>50800</xdr:colOff>
      <xdr:row>39</xdr:row>
      <xdr:rowOff>8001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164228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78994</xdr:rowOff>
    </xdr:from>
    <xdr:to>
      <xdr:col>50</xdr:col>
      <xdr:colOff>165100</xdr:colOff>
      <xdr:row>39</xdr:row>
      <xdr:rowOff>9144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169672</xdr:rowOff>
    </xdr:from>
    <xdr:to>
      <xdr:col>46</xdr:col>
      <xdr:colOff>38100</xdr:colOff>
      <xdr:row>37</xdr:row>
      <xdr:rowOff>99822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116349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17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56515</xdr:rowOff>
    </xdr:from>
    <xdr:to>
      <xdr:col>41</xdr:col>
      <xdr:colOff>101600</xdr:colOff>
      <xdr:row>37</xdr:row>
      <xdr:rowOff>158115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3192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17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96520</xdr:rowOff>
    </xdr:from>
    <xdr:to>
      <xdr:col>36</xdr:col>
      <xdr:colOff>165100</xdr:colOff>
      <xdr:row>38</xdr:row>
      <xdr:rowOff>26670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73280</xdr:rowOff>
    </xdr:from>
    <xdr:to>
      <xdr:col>55</xdr:col>
      <xdr:colOff>0</xdr:colOff>
      <xdr:row>57</xdr:row>
      <xdr:rowOff>84699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45930"/>
          <a:ext cx="838200" cy="1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68817</xdr:rowOff>
    </xdr:from>
    <xdr:to>
      <xdr:col>50</xdr:col>
      <xdr:colOff>114300</xdr:colOff>
      <xdr:row>57</xdr:row>
      <xdr:rowOff>84699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41467"/>
          <a:ext cx="889000" cy="1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68817</xdr:rowOff>
    </xdr:from>
    <xdr:to>
      <xdr:col>45</xdr:col>
      <xdr:colOff>177800</xdr:colOff>
      <xdr:row>57</xdr:row>
      <xdr:rowOff>98809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41467"/>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98809</xdr:rowOff>
    </xdr:from>
    <xdr:to>
      <xdr:col>41</xdr:col>
      <xdr:colOff>50800</xdr:colOff>
      <xdr:row>57</xdr:row>
      <xdr:rowOff>103073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71459"/>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22480</xdr:rowOff>
    </xdr:from>
    <xdr:to>
      <xdr:col>55</xdr:col>
      <xdr:colOff>50800</xdr:colOff>
      <xdr:row>57</xdr:row>
      <xdr:rowOff>124080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108857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33899</xdr:rowOff>
    </xdr:from>
    <xdr:to>
      <xdr:col>50</xdr:col>
      <xdr:colOff>165100</xdr:colOff>
      <xdr:row>57</xdr:row>
      <xdr:rowOff>135499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126626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9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18017</xdr:rowOff>
    </xdr:from>
    <xdr:to>
      <xdr:col>46</xdr:col>
      <xdr:colOff>38100</xdr:colOff>
      <xdr:row>57</xdr:row>
      <xdr:rowOff>119617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110744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8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48009</xdr:rowOff>
    </xdr:from>
    <xdr:to>
      <xdr:col>41</xdr:col>
      <xdr:colOff>101600</xdr:colOff>
      <xdr:row>57</xdr:row>
      <xdr:rowOff>149609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1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52273</xdr:rowOff>
    </xdr:from>
    <xdr:to>
      <xdr:col>36</xdr:col>
      <xdr:colOff>165100</xdr:colOff>
      <xdr:row>57</xdr:row>
      <xdr:rowOff>153873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145000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130811</xdr:rowOff>
    </xdr:from>
    <xdr:to>
      <xdr:col>55</xdr:col>
      <xdr:colOff>0</xdr:colOff>
      <xdr:row>79</xdr:row>
      <xdr:rowOff>11964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3911"/>
          <a:ext cx="8382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11964</xdr:rowOff>
    </xdr:from>
    <xdr:to>
      <xdr:col>50</xdr:col>
      <xdr:colOff>114300</xdr:colOff>
      <xdr:row>79</xdr:row>
      <xdr:rowOff>22516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56514"/>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21132</xdr:rowOff>
    </xdr:from>
    <xdr:to>
      <xdr:col>45</xdr:col>
      <xdr:colOff>177800</xdr:colOff>
      <xdr:row>79</xdr:row>
      <xdr:rowOff>22516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65682"/>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21132</xdr:rowOff>
    </xdr:from>
    <xdr:to>
      <xdr:col>41</xdr:col>
      <xdr:colOff>50800</xdr:colOff>
      <xdr:row>79</xdr:row>
      <xdr:rowOff>25273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65682"/>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80011</xdr:rowOff>
    </xdr:from>
    <xdr:to>
      <xdr:col>55</xdr:col>
      <xdr:colOff>50800</xdr:colOff>
      <xdr:row>79</xdr:row>
      <xdr:rowOff>10161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166388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132614</xdr:rowOff>
    </xdr:from>
    <xdr:to>
      <xdr:col>50</xdr:col>
      <xdr:colOff>165100</xdr:colOff>
      <xdr:row>79</xdr:row>
      <xdr:rowOff>62764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53891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143166</xdr:rowOff>
    </xdr:from>
    <xdr:to>
      <xdr:col>46</xdr:col>
      <xdr:colOff>38100</xdr:colOff>
      <xdr:row>79</xdr:row>
      <xdr:rowOff>73316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64443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141782</xdr:rowOff>
    </xdr:from>
    <xdr:to>
      <xdr:col>41</xdr:col>
      <xdr:colOff>101600</xdr:colOff>
      <xdr:row>79</xdr:row>
      <xdr:rowOff>71932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63059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145923</xdr:rowOff>
    </xdr:from>
    <xdr:to>
      <xdr:col>36</xdr:col>
      <xdr:colOff>165100</xdr:colOff>
      <xdr:row>79</xdr:row>
      <xdr:rowOff>76073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67200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74343</xdr:rowOff>
    </xdr:from>
    <xdr:to>
      <xdr:col>55</xdr:col>
      <xdr:colOff>0</xdr:colOff>
      <xdr:row>96</xdr:row>
      <xdr:rowOff>140838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533543"/>
          <a:ext cx="838200" cy="6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137037</xdr:rowOff>
    </xdr:from>
    <xdr:to>
      <xdr:col>50</xdr:col>
      <xdr:colOff>114300</xdr:colOff>
      <xdr:row>96</xdr:row>
      <xdr:rowOff>140838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596237"/>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129887</xdr:rowOff>
    </xdr:from>
    <xdr:to>
      <xdr:col>45</xdr:col>
      <xdr:colOff>177800</xdr:colOff>
      <xdr:row>96</xdr:row>
      <xdr:rowOff>137037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589087"/>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129887</xdr:rowOff>
    </xdr:from>
    <xdr:to>
      <xdr:col>41</xdr:col>
      <xdr:colOff>50800</xdr:colOff>
      <xdr:row>96</xdr:row>
      <xdr:rowOff>136334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589087"/>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23543</xdr:rowOff>
    </xdr:from>
    <xdr:to>
      <xdr:col>55</xdr:col>
      <xdr:colOff>50800</xdr:colOff>
      <xdr:row>96</xdr:row>
      <xdr:rowOff>125143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4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1970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90038</xdr:rowOff>
    </xdr:from>
    <xdr:to>
      <xdr:col>50</xdr:col>
      <xdr:colOff>165100</xdr:colOff>
      <xdr:row>97</xdr:row>
      <xdr:rowOff>20188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5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86237</xdr:rowOff>
    </xdr:from>
    <xdr:to>
      <xdr:col>46</xdr:col>
      <xdr:colOff>38100</xdr:colOff>
      <xdr:row>97</xdr:row>
      <xdr:rowOff>16387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7514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79087</xdr:rowOff>
    </xdr:from>
    <xdr:to>
      <xdr:col>41</xdr:col>
      <xdr:colOff>101600</xdr:colOff>
      <xdr:row>97</xdr:row>
      <xdr:rowOff>9237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85534</xdr:rowOff>
    </xdr:from>
    <xdr:to>
      <xdr:col>36</xdr:col>
      <xdr:colOff>165100</xdr:colOff>
      <xdr:row>97</xdr:row>
      <xdr:rowOff>15684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5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6811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6415</xdr:rowOff>
    </xdr:from>
    <xdr:to>
      <xdr:col>85</xdr:col>
      <xdr:colOff>127000</xdr:colOff>
      <xdr:row>38</xdr:row>
      <xdr:rowOff>22309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21515"/>
          <a:ext cx="8382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22309</xdr:rowOff>
    </xdr:from>
    <xdr:to>
      <xdr:col>81</xdr:col>
      <xdr:colOff>50800</xdr:colOff>
      <xdr:row>38</xdr:row>
      <xdr:rowOff>27925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37409"/>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27925</xdr:rowOff>
    </xdr:from>
    <xdr:to>
      <xdr:col>76</xdr:col>
      <xdr:colOff>114300</xdr:colOff>
      <xdr:row>38</xdr:row>
      <xdr:rowOff>31562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43025"/>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31562</xdr:rowOff>
    </xdr:from>
    <xdr:to>
      <xdr:col>71</xdr:col>
      <xdr:colOff>177800</xdr:colOff>
      <xdr:row>38</xdr:row>
      <xdr:rowOff>47868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46662"/>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127065</xdr:rowOff>
    </xdr:from>
    <xdr:to>
      <xdr:col>85</xdr:col>
      <xdr:colOff>177800</xdr:colOff>
      <xdr:row>38</xdr:row>
      <xdr:rowOff>57215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41992</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142958</xdr:rowOff>
    </xdr:from>
    <xdr:to>
      <xdr:col>81</xdr:col>
      <xdr:colOff>101600</xdr:colOff>
      <xdr:row>38</xdr:row>
      <xdr:rowOff>73109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86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64236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148575</xdr:rowOff>
    </xdr:from>
    <xdr:to>
      <xdr:col>76</xdr:col>
      <xdr:colOff>165100</xdr:colOff>
      <xdr:row>38</xdr:row>
      <xdr:rowOff>78725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69852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152211</xdr:rowOff>
    </xdr:from>
    <xdr:to>
      <xdr:col>72</xdr:col>
      <xdr:colOff>38100</xdr:colOff>
      <xdr:row>38</xdr:row>
      <xdr:rowOff>82361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73489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168518</xdr:rowOff>
    </xdr:from>
    <xdr:to>
      <xdr:col>67</xdr:col>
      <xdr:colOff>101600</xdr:colOff>
      <xdr:row>38</xdr:row>
      <xdr:rowOff>98668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89795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65927</xdr:rowOff>
    </xdr:from>
    <xdr:to>
      <xdr:col>85</xdr:col>
      <xdr:colOff>127000</xdr:colOff>
      <xdr:row>58</xdr:row>
      <xdr:rowOff>105242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010027"/>
          <a:ext cx="838200" cy="3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105242</xdr:rowOff>
    </xdr:from>
    <xdr:to>
      <xdr:col>81</xdr:col>
      <xdr:colOff>50800</xdr:colOff>
      <xdr:row>58</xdr:row>
      <xdr:rowOff>116494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4934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115343</xdr:rowOff>
    </xdr:from>
    <xdr:to>
      <xdr:col>76</xdr:col>
      <xdr:colOff>114300</xdr:colOff>
      <xdr:row>58</xdr:row>
      <xdr:rowOff>116494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059443"/>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82100</xdr:rowOff>
    </xdr:from>
    <xdr:to>
      <xdr:col>71</xdr:col>
      <xdr:colOff>177800</xdr:colOff>
      <xdr:row>58</xdr:row>
      <xdr:rowOff>115343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10026200"/>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15127</xdr:rowOff>
    </xdr:from>
    <xdr:to>
      <xdr:col>85</xdr:col>
      <xdr:colOff>177800</xdr:colOff>
      <xdr:row>58</xdr:row>
      <xdr:rowOff>116727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101504</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54442</xdr:rowOff>
    </xdr:from>
    <xdr:to>
      <xdr:col>81</xdr:col>
      <xdr:colOff>101600</xdr:colOff>
      <xdr:row>58</xdr:row>
      <xdr:rowOff>156042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147169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65694</xdr:rowOff>
    </xdr:from>
    <xdr:to>
      <xdr:col>76</xdr:col>
      <xdr:colOff>165100</xdr:colOff>
      <xdr:row>58</xdr:row>
      <xdr:rowOff>167294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158421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10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64543</xdr:rowOff>
    </xdr:from>
    <xdr:to>
      <xdr:col>72</xdr:col>
      <xdr:colOff>38100</xdr:colOff>
      <xdr:row>58</xdr:row>
      <xdr:rowOff>166143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157270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31300</xdr:rowOff>
    </xdr:from>
    <xdr:to>
      <xdr:col>67</xdr:col>
      <xdr:colOff>101600</xdr:colOff>
      <xdr:row>58</xdr:row>
      <xdr:rowOff>132900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124027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114188</xdr:rowOff>
    </xdr:from>
    <xdr:to>
      <xdr:col>85</xdr:col>
      <xdr:colOff>127000</xdr:colOff>
      <xdr:row>78</xdr:row>
      <xdr:rowOff>22817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315838"/>
          <a:ext cx="838200" cy="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114188</xdr:rowOff>
    </xdr:from>
    <xdr:to>
      <xdr:col>81</xdr:col>
      <xdr:colOff>50800</xdr:colOff>
      <xdr:row>78</xdr:row>
      <xdr:rowOff>40762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315838"/>
          <a:ext cx="889000" cy="9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39322</xdr:rowOff>
    </xdr:from>
    <xdr:to>
      <xdr:col>76</xdr:col>
      <xdr:colOff>114300</xdr:colOff>
      <xdr:row>78</xdr:row>
      <xdr:rowOff>40762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12422"/>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38407</xdr:rowOff>
    </xdr:from>
    <xdr:to>
      <xdr:col>71</xdr:col>
      <xdr:colOff>177800</xdr:colOff>
      <xdr:row>78</xdr:row>
      <xdr:rowOff>39322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115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143467</xdr:rowOff>
    </xdr:from>
    <xdr:to>
      <xdr:col>85</xdr:col>
      <xdr:colOff>177800</xdr:colOff>
      <xdr:row>78</xdr:row>
      <xdr:rowOff>73617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3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118785</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63388</xdr:rowOff>
    </xdr:from>
    <xdr:to>
      <xdr:col>81</xdr:col>
      <xdr:colOff>101600</xdr:colOff>
      <xdr:row>77</xdr:row>
      <xdr:rowOff>164988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2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10065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161412</xdr:rowOff>
    </xdr:from>
    <xdr:to>
      <xdr:col>76</xdr:col>
      <xdr:colOff>165100</xdr:colOff>
      <xdr:row>78</xdr:row>
      <xdr:rowOff>91562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82689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159972</xdr:rowOff>
    </xdr:from>
    <xdr:to>
      <xdr:col>72</xdr:col>
      <xdr:colOff>38100</xdr:colOff>
      <xdr:row>78</xdr:row>
      <xdr:rowOff>90122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106649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159057</xdr:rowOff>
    </xdr:from>
    <xdr:to>
      <xdr:col>67</xdr:col>
      <xdr:colOff>101600</xdr:colOff>
      <xdr:row>78</xdr:row>
      <xdr:rowOff>89207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105734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13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57694</xdr:rowOff>
    </xdr:from>
    <xdr:to>
      <xdr:col>85</xdr:col>
      <xdr:colOff>127000</xdr:colOff>
      <xdr:row>97</xdr:row>
      <xdr:rowOff>63035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88344"/>
          <a:ext cx="8382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58479</xdr:rowOff>
    </xdr:from>
    <xdr:to>
      <xdr:col>81</xdr:col>
      <xdr:colOff>50800</xdr:colOff>
      <xdr:row>97</xdr:row>
      <xdr:rowOff>63035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891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42103</xdr:rowOff>
    </xdr:from>
    <xdr:to>
      <xdr:col>76</xdr:col>
      <xdr:colOff>114300</xdr:colOff>
      <xdr:row>97</xdr:row>
      <xdr:rowOff>58479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72753"/>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27815</xdr:rowOff>
    </xdr:from>
    <xdr:to>
      <xdr:col>71</xdr:col>
      <xdr:colOff>177800</xdr:colOff>
      <xdr:row>97</xdr:row>
      <xdr:rowOff>42103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65846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6894</xdr:rowOff>
    </xdr:from>
    <xdr:to>
      <xdr:col>85</xdr:col>
      <xdr:colOff>177800</xdr:colOff>
      <xdr:row>97</xdr:row>
      <xdr:rowOff>108494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156771</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12235</xdr:rowOff>
    </xdr:from>
    <xdr:to>
      <xdr:col>81</xdr:col>
      <xdr:colOff>101600</xdr:colOff>
      <xdr:row>97</xdr:row>
      <xdr:rowOff>113835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104962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7679</xdr:rowOff>
    </xdr:from>
    <xdr:to>
      <xdr:col>76</xdr:col>
      <xdr:colOff>165100</xdr:colOff>
      <xdr:row>97</xdr:row>
      <xdr:rowOff>109279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100406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162753</xdr:rowOff>
    </xdr:from>
    <xdr:to>
      <xdr:col>72</xdr:col>
      <xdr:colOff>38100</xdr:colOff>
      <xdr:row>97</xdr:row>
      <xdr:rowOff>92903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148465</xdr:rowOff>
    </xdr:from>
    <xdr:to>
      <xdr:col>67</xdr:col>
      <xdr:colOff>101600</xdr:colOff>
      <xdr:row>97</xdr:row>
      <xdr:rowOff>78615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69742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79828</xdr:rowOff>
    </xdr:from>
    <xdr:to>
      <xdr:col>116</xdr:col>
      <xdr:colOff>63500</xdr:colOff>
      <xdr:row>32</xdr:row>
      <xdr:rowOff>97246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1323300" y="5223328"/>
          <a:ext cx="838200" cy="3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665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97246</xdr:rowOff>
    </xdr:from>
    <xdr:to>
      <xdr:col>111</xdr:col>
      <xdr:colOff>177800</xdr:colOff>
      <xdr:row>34</xdr:row>
      <xdr:rowOff>12337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0434300" y="5583646"/>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132097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132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151130</xdr:rowOff>
    </xdr:from>
    <xdr:to>
      <xdr:col>107</xdr:col>
      <xdr:colOff>50800</xdr:colOff>
      <xdr:row>34</xdr:row>
      <xdr:rowOff>12337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5466080"/>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28683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715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149497</xdr:rowOff>
    </xdr:from>
    <xdr:to>
      <xdr:col>102</xdr:col>
      <xdr:colOff>114300</xdr:colOff>
      <xdr:row>31</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5292997"/>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163121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163121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29028</xdr:rowOff>
    </xdr:from>
    <xdr:to>
      <xdr:col>116</xdr:col>
      <xdr:colOff>114300</xdr:colOff>
      <xdr:row>30</xdr:row>
      <xdr:rowOff>130628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5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153505</xdr:rowOff>
    </xdr:from>
    <xdr:ext cx="469744"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51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46446</xdr:rowOff>
    </xdr:from>
    <xdr:to>
      <xdr:col>112</xdr:col>
      <xdr:colOff>38100</xdr:colOff>
      <xdr:row>32</xdr:row>
      <xdr:rowOff>148046</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164573</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132987</xdr:rowOff>
    </xdr:from>
    <xdr:to>
      <xdr:col>107</xdr:col>
      <xdr:colOff>101600</xdr:colOff>
      <xdr:row>34</xdr:row>
      <xdr:rowOff>63137</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57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79664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556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100330</xdr:rowOff>
    </xdr:from>
    <xdr:to>
      <xdr:col>102</xdr:col>
      <xdr:colOff>165100</xdr:colOff>
      <xdr:row>32</xdr:row>
      <xdr:rowOff>30480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47007</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98697</xdr:rowOff>
    </xdr:from>
    <xdr:to>
      <xdr:col>98</xdr:col>
      <xdr:colOff>38100</xdr:colOff>
      <xdr:row>31</xdr:row>
      <xdr:rowOff>28847</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45374</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501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歳出決算総額が増加したことにより、各項目の住民一人当たりコストは増加している。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総務費は、前年度と比較すると、住民一人当たりコストは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円増加しており、これは新庁舎建設事業、新型コロナウイルス感染症対応による特別定額給付金の増加が主な要因である。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民生費は、前年度と比較すると、住民一人当たりコストは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円増加しており、これは子育て世帯への臨時給付金等の増加が主な要因である。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限られた財源の中で、効率的に事業を推進するため、徹底した無駄の排除等を行うとともに、事業の緊急性や優先度を踏まえ、効果を高めていかなければならない。人口の減少、少子高齢化社会やコロナ対策などの多様化する財政需要に対応すべく、適切な選択と集中による行財政構造の構築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ついては、新型コロナウイルス感染症対策や特別定額給付金事業費等の増加により臨時財政需要があったため、実質単年度収支は赤字となっているが、財政調整基金の取崩しにより、実質収支額は黒字となっている。今後、コロナ対策経費、社会保障関係経費などの増加への対応や、新庁舎建設事業等に対応するため、基金残高を確保する必要がある。また、経常経費の削減、事業の見直しを進めていき、基金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企業会計の全ての会計において、赤字は生じていないが、比率においては減少傾向になっている。保険税（料）、健康増進事業の給付の適正化や地方税の徴収業務の強化等により、収入源の確保等を行い、全ての会計において黒字決算に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 thickBot="1" x14ac:dyDescent="0.25">
      <c r="B2" s="182" t="s">
        <v>81</v>
      </c>
      <c r="C2" s="182"/>
      <c r="D2" s="183"/>
    </row>
    <row r="3" spans="1:119" ht="18.75" customHeight="1" thickBot="1" x14ac:dyDescent="0.25">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2">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6879099</v>
      </c>
      <c r="BO4" s="385"/>
      <c r="BP4" s="385"/>
      <c r="BQ4" s="385"/>
      <c r="BR4" s="385"/>
      <c r="BS4" s="385"/>
      <c r="BT4" s="385"/>
      <c r="BU4" s="386"/>
      <c r="BV4" s="384">
        <v>5161662</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3</v>
      </c>
      <c r="CU4" s="391"/>
      <c r="CV4" s="391"/>
      <c r="CW4" s="391"/>
      <c r="CX4" s="391"/>
      <c r="CY4" s="391"/>
      <c r="CZ4" s="391"/>
      <c r="DA4" s="392"/>
      <c r="DB4" s="390">
        <v>3.9</v>
      </c>
      <c r="DC4" s="391"/>
      <c r="DD4" s="391"/>
      <c r="DE4" s="391"/>
      <c r="DF4" s="391"/>
      <c r="DG4" s="391"/>
      <c r="DH4" s="391"/>
      <c r="DI4" s="392"/>
    </row>
    <row r="5" spans="1:119" ht="18.75" customHeight="1" x14ac:dyDescent="0.2">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6556654</v>
      </c>
      <c r="BO5" s="422"/>
      <c r="BP5" s="422"/>
      <c r="BQ5" s="422"/>
      <c r="BR5" s="422"/>
      <c r="BS5" s="422"/>
      <c r="BT5" s="422"/>
      <c r="BU5" s="423"/>
      <c r="BV5" s="421">
        <v>4978883</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88.8</v>
      </c>
      <c r="CU5" s="419"/>
      <c r="CV5" s="419"/>
      <c r="CW5" s="419"/>
      <c r="CX5" s="419"/>
      <c r="CY5" s="419"/>
      <c r="CZ5" s="419"/>
      <c r="DA5" s="420"/>
      <c r="DB5" s="418">
        <v>91.8</v>
      </c>
      <c r="DC5" s="419"/>
      <c r="DD5" s="419"/>
      <c r="DE5" s="419"/>
      <c r="DF5" s="419"/>
      <c r="DG5" s="419"/>
      <c r="DH5" s="419"/>
      <c r="DI5" s="420"/>
    </row>
    <row r="6" spans="1:119" ht="18.75" customHeight="1" x14ac:dyDescent="0.2">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94</v>
      </c>
      <c r="AV6" s="454"/>
      <c r="AW6" s="454"/>
      <c r="AX6" s="454"/>
      <c r="AY6" s="455" t="s">
        <v>102</v>
      </c>
      <c r="AZ6" s="456"/>
      <c r="BA6" s="456"/>
      <c r="BB6" s="456"/>
      <c r="BC6" s="456"/>
      <c r="BD6" s="456"/>
      <c r="BE6" s="456"/>
      <c r="BF6" s="456"/>
      <c r="BG6" s="456"/>
      <c r="BH6" s="456"/>
      <c r="BI6" s="456"/>
      <c r="BJ6" s="456"/>
      <c r="BK6" s="456"/>
      <c r="BL6" s="456"/>
      <c r="BM6" s="457"/>
      <c r="BN6" s="421">
        <v>322445</v>
      </c>
      <c r="BO6" s="422"/>
      <c r="BP6" s="422"/>
      <c r="BQ6" s="422"/>
      <c r="BR6" s="422"/>
      <c r="BS6" s="422"/>
      <c r="BT6" s="422"/>
      <c r="BU6" s="423"/>
      <c r="BV6" s="421">
        <v>182779</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92.3</v>
      </c>
      <c r="CU6" s="459"/>
      <c r="CV6" s="459"/>
      <c r="CW6" s="459"/>
      <c r="CX6" s="459"/>
      <c r="CY6" s="459"/>
      <c r="CZ6" s="459"/>
      <c r="DA6" s="460"/>
      <c r="DB6" s="458">
        <v>95.5</v>
      </c>
      <c r="DC6" s="459"/>
      <c r="DD6" s="459"/>
      <c r="DE6" s="459"/>
      <c r="DF6" s="459"/>
      <c r="DG6" s="459"/>
      <c r="DH6" s="459"/>
      <c r="DI6" s="460"/>
    </row>
    <row r="7" spans="1:119" ht="18.75" customHeight="1" x14ac:dyDescent="0.2">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105</v>
      </c>
      <c r="AV7" s="454"/>
      <c r="AW7" s="454"/>
      <c r="AX7" s="454"/>
      <c r="AY7" s="455" t="s">
        <v>106</v>
      </c>
      <c r="AZ7" s="456"/>
      <c r="BA7" s="456"/>
      <c r="BB7" s="456"/>
      <c r="BC7" s="456"/>
      <c r="BD7" s="456"/>
      <c r="BE7" s="456"/>
      <c r="BF7" s="456"/>
      <c r="BG7" s="456"/>
      <c r="BH7" s="456"/>
      <c r="BI7" s="456"/>
      <c r="BJ7" s="456"/>
      <c r="BK7" s="456"/>
      <c r="BL7" s="456"/>
      <c r="BM7" s="457"/>
      <c r="BN7" s="421">
        <v>216300</v>
      </c>
      <c r="BO7" s="422"/>
      <c r="BP7" s="422"/>
      <c r="BQ7" s="422"/>
      <c r="BR7" s="422"/>
      <c r="BS7" s="422"/>
      <c r="BT7" s="422"/>
      <c r="BU7" s="423"/>
      <c r="BV7" s="421">
        <v>47649</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3570645</v>
      </c>
      <c r="CU7" s="422"/>
      <c r="CV7" s="422"/>
      <c r="CW7" s="422"/>
      <c r="CX7" s="422"/>
      <c r="CY7" s="422"/>
      <c r="CZ7" s="422"/>
      <c r="DA7" s="423"/>
      <c r="DB7" s="421">
        <v>3427637</v>
      </c>
      <c r="DC7" s="422"/>
      <c r="DD7" s="422"/>
      <c r="DE7" s="422"/>
      <c r="DF7" s="422"/>
      <c r="DG7" s="422"/>
      <c r="DH7" s="422"/>
      <c r="DI7" s="423"/>
    </row>
    <row r="8" spans="1:119" ht="18.75" customHeight="1" thickBot="1" x14ac:dyDescent="0.25">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108</v>
      </c>
      <c r="AN8" s="451"/>
      <c r="AO8" s="451"/>
      <c r="AP8" s="451"/>
      <c r="AQ8" s="451"/>
      <c r="AR8" s="451"/>
      <c r="AS8" s="451"/>
      <c r="AT8" s="452"/>
      <c r="AU8" s="453" t="s">
        <v>105</v>
      </c>
      <c r="AV8" s="454"/>
      <c r="AW8" s="454"/>
      <c r="AX8" s="454"/>
      <c r="AY8" s="455" t="s">
        <v>109</v>
      </c>
      <c r="AZ8" s="456"/>
      <c r="BA8" s="456"/>
      <c r="BB8" s="456"/>
      <c r="BC8" s="456"/>
      <c r="BD8" s="456"/>
      <c r="BE8" s="456"/>
      <c r="BF8" s="456"/>
      <c r="BG8" s="456"/>
      <c r="BH8" s="456"/>
      <c r="BI8" s="456"/>
      <c r="BJ8" s="456"/>
      <c r="BK8" s="456"/>
      <c r="BL8" s="456"/>
      <c r="BM8" s="457"/>
      <c r="BN8" s="421">
        <v>106145</v>
      </c>
      <c r="BO8" s="422"/>
      <c r="BP8" s="422"/>
      <c r="BQ8" s="422"/>
      <c r="BR8" s="422"/>
      <c r="BS8" s="422"/>
      <c r="BT8" s="422"/>
      <c r="BU8" s="423"/>
      <c r="BV8" s="421">
        <v>135130</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0.42</v>
      </c>
      <c r="CU8" s="462"/>
      <c r="CV8" s="462"/>
      <c r="CW8" s="462"/>
      <c r="CX8" s="462"/>
      <c r="CY8" s="462"/>
      <c r="CZ8" s="462"/>
      <c r="DA8" s="463"/>
      <c r="DB8" s="461">
        <v>0.42</v>
      </c>
      <c r="DC8" s="462"/>
      <c r="DD8" s="462"/>
      <c r="DE8" s="462"/>
      <c r="DF8" s="462"/>
      <c r="DG8" s="462"/>
      <c r="DH8" s="462"/>
      <c r="DI8" s="463"/>
    </row>
    <row r="9" spans="1:119" ht="18.75" customHeight="1" thickBot="1" x14ac:dyDescent="0.25">
      <c r="A9" s="181"/>
      <c r="B9" s="415" t="s">
        <v>111</v>
      </c>
      <c r="C9" s="416"/>
      <c r="D9" s="416"/>
      <c r="E9" s="416"/>
      <c r="F9" s="416"/>
      <c r="G9" s="416"/>
      <c r="H9" s="416"/>
      <c r="I9" s="416"/>
      <c r="J9" s="416"/>
      <c r="K9" s="464"/>
      <c r="L9" s="465" t="s">
        <v>112</v>
      </c>
      <c r="M9" s="466"/>
      <c r="N9" s="466"/>
      <c r="O9" s="466"/>
      <c r="P9" s="466"/>
      <c r="Q9" s="467"/>
      <c r="R9" s="468">
        <v>11914</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115</v>
      </c>
      <c r="AV9" s="454"/>
      <c r="AW9" s="454"/>
      <c r="AX9" s="454"/>
      <c r="AY9" s="455" t="s">
        <v>116</v>
      </c>
      <c r="AZ9" s="456"/>
      <c r="BA9" s="456"/>
      <c r="BB9" s="456"/>
      <c r="BC9" s="456"/>
      <c r="BD9" s="456"/>
      <c r="BE9" s="456"/>
      <c r="BF9" s="456"/>
      <c r="BG9" s="456"/>
      <c r="BH9" s="456"/>
      <c r="BI9" s="456"/>
      <c r="BJ9" s="456"/>
      <c r="BK9" s="456"/>
      <c r="BL9" s="456"/>
      <c r="BM9" s="457"/>
      <c r="BN9" s="421">
        <v>-28985</v>
      </c>
      <c r="BO9" s="422"/>
      <c r="BP9" s="422"/>
      <c r="BQ9" s="422"/>
      <c r="BR9" s="422"/>
      <c r="BS9" s="422"/>
      <c r="BT9" s="422"/>
      <c r="BU9" s="423"/>
      <c r="BV9" s="421">
        <v>-22486</v>
      </c>
      <c r="BW9" s="422"/>
      <c r="BX9" s="422"/>
      <c r="BY9" s="422"/>
      <c r="BZ9" s="422"/>
      <c r="CA9" s="422"/>
      <c r="CB9" s="422"/>
      <c r="CC9" s="423"/>
      <c r="CD9" s="424" t="s">
        <v>117</v>
      </c>
      <c r="CE9" s="425"/>
      <c r="CF9" s="425"/>
      <c r="CG9" s="425"/>
      <c r="CH9" s="425"/>
      <c r="CI9" s="425"/>
      <c r="CJ9" s="425"/>
      <c r="CK9" s="425"/>
      <c r="CL9" s="425"/>
      <c r="CM9" s="425"/>
      <c r="CN9" s="425"/>
      <c r="CO9" s="425"/>
      <c r="CP9" s="425"/>
      <c r="CQ9" s="425"/>
      <c r="CR9" s="425"/>
      <c r="CS9" s="426"/>
      <c r="CT9" s="418">
        <v>10.8</v>
      </c>
      <c r="CU9" s="419"/>
      <c r="CV9" s="419"/>
      <c r="CW9" s="419"/>
      <c r="CX9" s="419"/>
      <c r="CY9" s="419"/>
      <c r="CZ9" s="419"/>
      <c r="DA9" s="420"/>
      <c r="DB9" s="418">
        <v>11.9</v>
      </c>
      <c r="DC9" s="419"/>
      <c r="DD9" s="419"/>
      <c r="DE9" s="419"/>
      <c r="DF9" s="419"/>
      <c r="DG9" s="419"/>
      <c r="DH9" s="419"/>
      <c r="DI9" s="420"/>
    </row>
    <row r="10" spans="1:119" ht="18.75" customHeight="1" thickBot="1" x14ac:dyDescent="0.25">
      <c r="A10" s="181"/>
      <c r="B10" s="415"/>
      <c r="C10" s="416"/>
      <c r="D10" s="416"/>
      <c r="E10" s="416"/>
      <c r="F10" s="416"/>
      <c r="G10" s="416"/>
      <c r="H10" s="416"/>
      <c r="I10" s="416"/>
      <c r="J10" s="416"/>
      <c r="K10" s="464"/>
      <c r="L10" s="471" t="s">
        <v>118</v>
      </c>
      <c r="M10" s="451"/>
      <c r="N10" s="451"/>
      <c r="O10" s="451"/>
      <c r="P10" s="451"/>
      <c r="Q10" s="452"/>
      <c r="R10" s="472">
        <v>12798</v>
      </c>
      <c r="S10" s="473"/>
      <c r="T10" s="473"/>
      <c r="U10" s="473"/>
      <c r="V10" s="474"/>
      <c r="W10" s="409"/>
      <c r="X10" s="410"/>
      <c r="Y10" s="410"/>
      <c r="Z10" s="410"/>
      <c r="AA10" s="410"/>
      <c r="AB10" s="410"/>
      <c r="AC10" s="410"/>
      <c r="AD10" s="410"/>
      <c r="AE10" s="410"/>
      <c r="AF10" s="410"/>
      <c r="AG10" s="410"/>
      <c r="AH10" s="410"/>
      <c r="AI10" s="410"/>
      <c r="AJ10" s="410"/>
      <c r="AK10" s="410"/>
      <c r="AL10" s="413"/>
      <c r="AM10" s="450" t="s">
        <v>119</v>
      </c>
      <c r="AN10" s="451"/>
      <c r="AO10" s="451"/>
      <c r="AP10" s="451"/>
      <c r="AQ10" s="451"/>
      <c r="AR10" s="451"/>
      <c r="AS10" s="451"/>
      <c r="AT10" s="452"/>
      <c r="AU10" s="453" t="s">
        <v>105</v>
      </c>
      <c r="AV10" s="454"/>
      <c r="AW10" s="454"/>
      <c r="AX10" s="454"/>
      <c r="AY10" s="455" t="s">
        <v>120</v>
      </c>
      <c r="AZ10" s="456"/>
      <c r="BA10" s="456"/>
      <c r="BB10" s="456"/>
      <c r="BC10" s="456"/>
      <c r="BD10" s="456"/>
      <c r="BE10" s="456"/>
      <c r="BF10" s="456"/>
      <c r="BG10" s="456"/>
      <c r="BH10" s="456"/>
      <c r="BI10" s="456"/>
      <c r="BJ10" s="456"/>
      <c r="BK10" s="456"/>
      <c r="BL10" s="456"/>
      <c r="BM10" s="457"/>
      <c r="BN10" s="421">
        <v>176216</v>
      </c>
      <c r="BO10" s="422"/>
      <c r="BP10" s="422"/>
      <c r="BQ10" s="422"/>
      <c r="BR10" s="422"/>
      <c r="BS10" s="422"/>
      <c r="BT10" s="422"/>
      <c r="BU10" s="423"/>
      <c r="BV10" s="421">
        <v>135207</v>
      </c>
      <c r="BW10" s="422"/>
      <c r="BX10" s="422"/>
      <c r="BY10" s="422"/>
      <c r="BZ10" s="422"/>
      <c r="CA10" s="422"/>
      <c r="CB10" s="422"/>
      <c r="CC10" s="423"/>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15"/>
      <c r="C11" s="416"/>
      <c r="D11" s="416"/>
      <c r="E11" s="416"/>
      <c r="F11" s="416"/>
      <c r="G11" s="416"/>
      <c r="H11" s="416"/>
      <c r="I11" s="416"/>
      <c r="J11" s="416"/>
      <c r="K11" s="464"/>
      <c r="L11" s="475" t="s">
        <v>122</v>
      </c>
      <c r="M11" s="476"/>
      <c r="N11" s="476"/>
      <c r="O11" s="476"/>
      <c r="P11" s="476"/>
      <c r="Q11" s="477"/>
      <c r="R11" s="478" t="s">
        <v>123</v>
      </c>
      <c r="S11" s="479"/>
      <c r="T11" s="479"/>
      <c r="U11" s="479"/>
      <c r="V11" s="480"/>
      <c r="W11" s="409"/>
      <c r="X11" s="410"/>
      <c r="Y11" s="410"/>
      <c r="Z11" s="410"/>
      <c r="AA11" s="410"/>
      <c r="AB11" s="410"/>
      <c r="AC11" s="410"/>
      <c r="AD11" s="410"/>
      <c r="AE11" s="410"/>
      <c r="AF11" s="410"/>
      <c r="AG11" s="410"/>
      <c r="AH11" s="410"/>
      <c r="AI11" s="410"/>
      <c r="AJ11" s="410"/>
      <c r="AK11" s="410"/>
      <c r="AL11" s="413"/>
      <c r="AM11" s="450" t="s">
        <v>124</v>
      </c>
      <c r="AN11" s="451"/>
      <c r="AO11" s="451"/>
      <c r="AP11" s="451"/>
      <c r="AQ11" s="451"/>
      <c r="AR11" s="451"/>
      <c r="AS11" s="451"/>
      <c r="AT11" s="452"/>
      <c r="AU11" s="453" t="s">
        <v>125</v>
      </c>
      <c r="AV11" s="454"/>
      <c r="AW11" s="454"/>
      <c r="AX11" s="454"/>
      <c r="AY11" s="455" t="s">
        <v>126</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127</v>
      </c>
      <c r="CE11" s="425"/>
      <c r="CF11" s="425"/>
      <c r="CG11" s="425"/>
      <c r="CH11" s="425"/>
      <c r="CI11" s="425"/>
      <c r="CJ11" s="425"/>
      <c r="CK11" s="425"/>
      <c r="CL11" s="425"/>
      <c r="CM11" s="425"/>
      <c r="CN11" s="425"/>
      <c r="CO11" s="425"/>
      <c r="CP11" s="425"/>
      <c r="CQ11" s="425"/>
      <c r="CR11" s="425"/>
      <c r="CS11" s="426"/>
      <c r="CT11" s="461" t="s">
        <v>128</v>
      </c>
      <c r="CU11" s="462"/>
      <c r="CV11" s="462"/>
      <c r="CW11" s="462"/>
      <c r="CX11" s="462"/>
      <c r="CY11" s="462"/>
      <c r="CZ11" s="462"/>
      <c r="DA11" s="463"/>
      <c r="DB11" s="461" t="s">
        <v>129</v>
      </c>
      <c r="DC11" s="462"/>
      <c r="DD11" s="462"/>
      <c r="DE11" s="462"/>
      <c r="DF11" s="462"/>
      <c r="DG11" s="462"/>
      <c r="DH11" s="462"/>
      <c r="DI11" s="463"/>
    </row>
    <row r="12" spans="1:119" ht="18.75" customHeight="1" x14ac:dyDescent="0.2">
      <c r="A12" s="181"/>
      <c r="B12" s="481" t="s">
        <v>130</v>
      </c>
      <c r="C12" s="482"/>
      <c r="D12" s="482"/>
      <c r="E12" s="482"/>
      <c r="F12" s="482"/>
      <c r="G12" s="482"/>
      <c r="H12" s="482"/>
      <c r="I12" s="482"/>
      <c r="J12" s="482"/>
      <c r="K12" s="483"/>
      <c r="L12" s="490" t="s">
        <v>131</v>
      </c>
      <c r="M12" s="491"/>
      <c r="N12" s="491"/>
      <c r="O12" s="491"/>
      <c r="P12" s="491"/>
      <c r="Q12" s="492"/>
      <c r="R12" s="493">
        <v>11600</v>
      </c>
      <c r="S12" s="494"/>
      <c r="T12" s="494"/>
      <c r="U12" s="494"/>
      <c r="V12" s="495"/>
      <c r="W12" s="496" t="s">
        <v>1</v>
      </c>
      <c r="X12" s="454"/>
      <c r="Y12" s="454"/>
      <c r="Z12" s="454"/>
      <c r="AA12" s="454"/>
      <c r="AB12" s="497"/>
      <c r="AC12" s="498" t="s">
        <v>132</v>
      </c>
      <c r="AD12" s="499"/>
      <c r="AE12" s="499"/>
      <c r="AF12" s="499"/>
      <c r="AG12" s="500"/>
      <c r="AH12" s="498" t="s">
        <v>133</v>
      </c>
      <c r="AI12" s="499"/>
      <c r="AJ12" s="499"/>
      <c r="AK12" s="499"/>
      <c r="AL12" s="501"/>
      <c r="AM12" s="450" t="s">
        <v>134</v>
      </c>
      <c r="AN12" s="451"/>
      <c r="AO12" s="451"/>
      <c r="AP12" s="451"/>
      <c r="AQ12" s="451"/>
      <c r="AR12" s="451"/>
      <c r="AS12" s="451"/>
      <c r="AT12" s="452"/>
      <c r="AU12" s="453" t="s">
        <v>135</v>
      </c>
      <c r="AV12" s="454"/>
      <c r="AW12" s="454"/>
      <c r="AX12" s="454"/>
      <c r="AY12" s="455" t="s">
        <v>136</v>
      </c>
      <c r="AZ12" s="456"/>
      <c r="BA12" s="456"/>
      <c r="BB12" s="456"/>
      <c r="BC12" s="456"/>
      <c r="BD12" s="456"/>
      <c r="BE12" s="456"/>
      <c r="BF12" s="456"/>
      <c r="BG12" s="456"/>
      <c r="BH12" s="456"/>
      <c r="BI12" s="456"/>
      <c r="BJ12" s="456"/>
      <c r="BK12" s="456"/>
      <c r="BL12" s="456"/>
      <c r="BM12" s="457"/>
      <c r="BN12" s="421">
        <v>295856</v>
      </c>
      <c r="BO12" s="422"/>
      <c r="BP12" s="422"/>
      <c r="BQ12" s="422"/>
      <c r="BR12" s="422"/>
      <c r="BS12" s="422"/>
      <c r="BT12" s="422"/>
      <c r="BU12" s="423"/>
      <c r="BV12" s="421">
        <v>69981</v>
      </c>
      <c r="BW12" s="422"/>
      <c r="BX12" s="422"/>
      <c r="BY12" s="422"/>
      <c r="BZ12" s="422"/>
      <c r="CA12" s="422"/>
      <c r="CB12" s="422"/>
      <c r="CC12" s="423"/>
      <c r="CD12" s="424" t="s">
        <v>137</v>
      </c>
      <c r="CE12" s="425"/>
      <c r="CF12" s="425"/>
      <c r="CG12" s="425"/>
      <c r="CH12" s="425"/>
      <c r="CI12" s="425"/>
      <c r="CJ12" s="425"/>
      <c r="CK12" s="425"/>
      <c r="CL12" s="425"/>
      <c r="CM12" s="425"/>
      <c r="CN12" s="425"/>
      <c r="CO12" s="425"/>
      <c r="CP12" s="425"/>
      <c r="CQ12" s="425"/>
      <c r="CR12" s="425"/>
      <c r="CS12" s="426"/>
      <c r="CT12" s="461" t="s">
        <v>138</v>
      </c>
      <c r="CU12" s="462"/>
      <c r="CV12" s="462"/>
      <c r="CW12" s="462"/>
      <c r="CX12" s="462"/>
      <c r="CY12" s="462"/>
      <c r="CZ12" s="462"/>
      <c r="DA12" s="463"/>
      <c r="DB12" s="461" t="s">
        <v>139</v>
      </c>
      <c r="DC12" s="462"/>
      <c r="DD12" s="462"/>
      <c r="DE12" s="462"/>
      <c r="DF12" s="462"/>
      <c r="DG12" s="462"/>
      <c r="DH12" s="462"/>
      <c r="DI12" s="463"/>
    </row>
    <row r="13" spans="1:119" ht="18.75" customHeight="1" x14ac:dyDescent="0.2">
      <c r="A13" s="181"/>
      <c r="B13" s="484"/>
      <c r="C13" s="485"/>
      <c r="D13" s="485"/>
      <c r="E13" s="485"/>
      <c r="F13" s="485"/>
      <c r="G13" s="485"/>
      <c r="H13" s="485"/>
      <c r="I13" s="485"/>
      <c r="J13" s="485"/>
      <c r="K13" s="486"/>
      <c r="L13" s="190"/>
      <c r="M13" s="512" t="s">
        <v>140</v>
      </c>
      <c r="N13" s="513"/>
      <c r="O13" s="513"/>
      <c r="P13" s="513"/>
      <c r="Q13" s="514"/>
      <c r="R13" s="505">
        <v>11514</v>
      </c>
      <c r="S13" s="506"/>
      <c r="T13" s="506"/>
      <c r="U13" s="506"/>
      <c r="V13" s="507"/>
      <c r="W13" s="437" t="s">
        <v>141</v>
      </c>
      <c r="X13" s="438"/>
      <c r="Y13" s="438"/>
      <c r="Z13" s="438"/>
      <c r="AA13" s="438"/>
      <c r="AB13" s="428"/>
      <c r="AC13" s="472">
        <v>312</v>
      </c>
      <c r="AD13" s="473"/>
      <c r="AE13" s="473"/>
      <c r="AF13" s="473"/>
      <c r="AG13" s="515"/>
      <c r="AH13" s="472">
        <v>329</v>
      </c>
      <c r="AI13" s="473"/>
      <c r="AJ13" s="473"/>
      <c r="AK13" s="473"/>
      <c r="AL13" s="474"/>
      <c r="AM13" s="450" t="s">
        <v>142</v>
      </c>
      <c r="AN13" s="451"/>
      <c r="AO13" s="451"/>
      <c r="AP13" s="451"/>
      <c r="AQ13" s="451"/>
      <c r="AR13" s="451"/>
      <c r="AS13" s="451"/>
      <c r="AT13" s="452"/>
      <c r="AU13" s="453" t="s">
        <v>143</v>
      </c>
      <c r="AV13" s="454"/>
      <c r="AW13" s="454"/>
      <c r="AX13" s="454"/>
      <c r="AY13" s="455" t="s">
        <v>144</v>
      </c>
      <c r="AZ13" s="456"/>
      <c r="BA13" s="456"/>
      <c r="BB13" s="456"/>
      <c r="BC13" s="456"/>
      <c r="BD13" s="456"/>
      <c r="BE13" s="456"/>
      <c r="BF13" s="456"/>
      <c r="BG13" s="456"/>
      <c r="BH13" s="456"/>
      <c r="BI13" s="456"/>
      <c r="BJ13" s="456"/>
      <c r="BK13" s="456"/>
      <c r="BL13" s="456"/>
      <c r="BM13" s="457"/>
      <c r="BN13" s="421">
        <v>-148625</v>
      </c>
      <c r="BO13" s="422"/>
      <c r="BP13" s="422"/>
      <c r="BQ13" s="422"/>
      <c r="BR13" s="422"/>
      <c r="BS13" s="422"/>
      <c r="BT13" s="422"/>
      <c r="BU13" s="423"/>
      <c r="BV13" s="421">
        <v>42740</v>
      </c>
      <c r="BW13" s="422"/>
      <c r="BX13" s="422"/>
      <c r="BY13" s="422"/>
      <c r="BZ13" s="422"/>
      <c r="CA13" s="422"/>
      <c r="CB13" s="422"/>
      <c r="CC13" s="423"/>
      <c r="CD13" s="424" t="s">
        <v>145</v>
      </c>
      <c r="CE13" s="425"/>
      <c r="CF13" s="425"/>
      <c r="CG13" s="425"/>
      <c r="CH13" s="425"/>
      <c r="CI13" s="425"/>
      <c r="CJ13" s="425"/>
      <c r="CK13" s="425"/>
      <c r="CL13" s="425"/>
      <c r="CM13" s="425"/>
      <c r="CN13" s="425"/>
      <c r="CO13" s="425"/>
      <c r="CP13" s="425"/>
      <c r="CQ13" s="425"/>
      <c r="CR13" s="425"/>
      <c r="CS13" s="426"/>
      <c r="CT13" s="418">
        <v>12.5</v>
      </c>
      <c r="CU13" s="419"/>
      <c r="CV13" s="419"/>
      <c r="CW13" s="419"/>
      <c r="CX13" s="419"/>
      <c r="CY13" s="419"/>
      <c r="CZ13" s="419"/>
      <c r="DA13" s="420"/>
      <c r="DB13" s="418">
        <v>12.7</v>
      </c>
      <c r="DC13" s="419"/>
      <c r="DD13" s="419"/>
      <c r="DE13" s="419"/>
      <c r="DF13" s="419"/>
      <c r="DG13" s="419"/>
      <c r="DH13" s="419"/>
      <c r="DI13" s="420"/>
    </row>
    <row r="14" spans="1:119" ht="18.75" customHeight="1" thickBot="1" x14ac:dyDescent="0.25">
      <c r="A14" s="181"/>
      <c r="B14" s="484"/>
      <c r="C14" s="485"/>
      <c r="D14" s="485"/>
      <c r="E14" s="485"/>
      <c r="F14" s="485"/>
      <c r="G14" s="485"/>
      <c r="H14" s="485"/>
      <c r="I14" s="485"/>
      <c r="J14" s="485"/>
      <c r="K14" s="486"/>
      <c r="L14" s="502" t="s">
        <v>146</v>
      </c>
      <c r="M14" s="503"/>
      <c r="N14" s="503"/>
      <c r="O14" s="503"/>
      <c r="P14" s="503"/>
      <c r="Q14" s="504"/>
      <c r="R14" s="505">
        <v>11795</v>
      </c>
      <c r="S14" s="506"/>
      <c r="T14" s="506"/>
      <c r="U14" s="506"/>
      <c r="V14" s="507"/>
      <c r="W14" s="411"/>
      <c r="X14" s="412"/>
      <c r="Y14" s="412"/>
      <c r="Z14" s="412"/>
      <c r="AA14" s="412"/>
      <c r="AB14" s="401"/>
      <c r="AC14" s="508">
        <v>5.8</v>
      </c>
      <c r="AD14" s="509"/>
      <c r="AE14" s="509"/>
      <c r="AF14" s="509"/>
      <c r="AG14" s="510"/>
      <c r="AH14" s="508">
        <v>5.9</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147</v>
      </c>
      <c r="CE14" s="517"/>
      <c r="CF14" s="517"/>
      <c r="CG14" s="517"/>
      <c r="CH14" s="517"/>
      <c r="CI14" s="517"/>
      <c r="CJ14" s="517"/>
      <c r="CK14" s="517"/>
      <c r="CL14" s="517"/>
      <c r="CM14" s="517"/>
      <c r="CN14" s="517"/>
      <c r="CO14" s="517"/>
      <c r="CP14" s="517"/>
      <c r="CQ14" s="517"/>
      <c r="CR14" s="517"/>
      <c r="CS14" s="518"/>
      <c r="CT14" s="519">
        <v>136.6</v>
      </c>
      <c r="CU14" s="520"/>
      <c r="CV14" s="520"/>
      <c r="CW14" s="520"/>
      <c r="CX14" s="520"/>
      <c r="CY14" s="520"/>
      <c r="CZ14" s="520"/>
      <c r="DA14" s="521"/>
      <c r="DB14" s="519">
        <v>148.19999999999999</v>
      </c>
      <c r="DC14" s="520"/>
      <c r="DD14" s="520"/>
      <c r="DE14" s="520"/>
      <c r="DF14" s="520"/>
      <c r="DG14" s="520"/>
      <c r="DH14" s="520"/>
      <c r="DI14" s="521"/>
    </row>
    <row r="15" spans="1:119" ht="18.75" customHeight="1" x14ac:dyDescent="0.2">
      <c r="A15" s="181"/>
      <c r="B15" s="484"/>
      <c r="C15" s="485"/>
      <c r="D15" s="485"/>
      <c r="E15" s="485"/>
      <c r="F15" s="485"/>
      <c r="G15" s="485"/>
      <c r="H15" s="485"/>
      <c r="I15" s="485"/>
      <c r="J15" s="485"/>
      <c r="K15" s="486"/>
      <c r="L15" s="190"/>
      <c r="M15" s="512" t="s">
        <v>148</v>
      </c>
      <c r="N15" s="513"/>
      <c r="O15" s="513"/>
      <c r="P15" s="513"/>
      <c r="Q15" s="514"/>
      <c r="R15" s="505">
        <v>11714</v>
      </c>
      <c r="S15" s="506"/>
      <c r="T15" s="506"/>
      <c r="U15" s="506"/>
      <c r="V15" s="507"/>
      <c r="W15" s="437" t="s">
        <v>149</v>
      </c>
      <c r="X15" s="438"/>
      <c r="Y15" s="438"/>
      <c r="Z15" s="438"/>
      <c r="AA15" s="438"/>
      <c r="AB15" s="428"/>
      <c r="AC15" s="472">
        <v>1493</v>
      </c>
      <c r="AD15" s="473"/>
      <c r="AE15" s="473"/>
      <c r="AF15" s="473"/>
      <c r="AG15" s="515"/>
      <c r="AH15" s="472">
        <v>1706</v>
      </c>
      <c r="AI15" s="473"/>
      <c r="AJ15" s="473"/>
      <c r="AK15" s="473"/>
      <c r="AL15" s="474"/>
      <c r="AM15" s="450"/>
      <c r="AN15" s="451"/>
      <c r="AO15" s="451"/>
      <c r="AP15" s="451"/>
      <c r="AQ15" s="451"/>
      <c r="AR15" s="451"/>
      <c r="AS15" s="451"/>
      <c r="AT15" s="452"/>
      <c r="AU15" s="453"/>
      <c r="AV15" s="454"/>
      <c r="AW15" s="454"/>
      <c r="AX15" s="454"/>
      <c r="AY15" s="381" t="s">
        <v>150</v>
      </c>
      <c r="AZ15" s="382"/>
      <c r="BA15" s="382"/>
      <c r="BB15" s="382"/>
      <c r="BC15" s="382"/>
      <c r="BD15" s="382"/>
      <c r="BE15" s="382"/>
      <c r="BF15" s="382"/>
      <c r="BG15" s="382"/>
      <c r="BH15" s="382"/>
      <c r="BI15" s="382"/>
      <c r="BJ15" s="382"/>
      <c r="BK15" s="382"/>
      <c r="BL15" s="382"/>
      <c r="BM15" s="383"/>
      <c r="BN15" s="384">
        <v>1304155</v>
      </c>
      <c r="BO15" s="385"/>
      <c r="BP15" s="385"/>
      <c r="BQ15" s="385"/>
      <c r="BR15" s="385"/>
      <c r="BS15" s="385"/>
      <c r="BT15" s="385"/>
      <c r="BU15" s="386"/>
      <c r="BV15" s="384">
        <v>1235886</v>
      </c>
      <c r="BW15" s="385"/>
      <c r="BX15" s="385"/>
      <c r="BY15" s="385"/>
      <c r="BZ15" s="385"/>
      <c r="CA15" s="385"/>
      <c r="CB15" s="385"/>
      <c r="CC15" s="386"/>
      <c r="CD15" s="522" t="s">
        <v>151</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84"/>
      <c r="C16" s="485"/>
      <c r="D16" s="485"/>
      <c r="E16" s="485"/>
      <c r="F16" s="485"/>
      <c r="G16" s="485"/>
      <c r="H16" s="485"/>
      <c r="I16" s="485"/>
      <c r="J16" s="485"/>
      <c r="K16" s="486"/>
      <c r="L16" s="502" t="s">
        <v>152</v>
      </c>
      <c r="M16" s="533"/>
      <c r="N16" s="533"/>
      <c r="O16" s="533"/>
      <c r="P16" s="533"/>
      <c r="Q16" s="534"/>
      <c r="R16" s="525" t="s">
        <v>153</v>
      </c>
      <c r="S16" s="526"/>
      <c r="T16" s="526"/>
      <c r="U16" s="526"/>
      <c r="V16" s="527"/>
      <c r="W16" s="411"/>
      <c r="X16" s="412"/>
      <c r="Y16" s="412"/>
      <c r="Z16" s="412"/>
      <c r="AA16" s="412"/>
      <c r="AB16" s="401"/>
      <c r="AC16" s="508">
        <v>27.6</v>
      </c>
      <c r="AD16" s="509"/>
      <c r="AE16" s="509"/>
      <c r="AF16" s="509"/>
      <c r="AG16" s="510"/>
      <c r="AH16" s="508">
        <v>30.4</v>
      </c>
      <c r="AI16" s="509"/>
      <c r="AJ16" s="509"/>
      <c r="AK16" s="509"/>
      <c r="AL16" s="511"/>
      <c r="AM16" s="450"/>
      <c r="AN16" s="451"/>
      <c r="AO16" s="451"/>
      <c r="AP16" s="451"/>
      <c r="AQ16" s="451"/>
      <c r="AR16" s="451"/>
      <c r="AS16" s="451"/>
      <c r="AT16" s="452"/>
      <c r="AU16" s="453"/>
      <c r="AV16" s="454"/>
      <c r="AW16" s="454"/>
      <c r="AX16" s="454"/>
      <c r="AY16" s="455" t="s">
        <v>154</v>
      </c>
      <c r="AZ16" s="456"/>
      <c r="BA16" s="456"/>
      <c r="BB16" s="456"/>
      <c r="BC16" s="456"/>
      <c r="BD16" s="456"/>
      <c r="BE16" s="456"/>
      <c r="BF16" s="456"/>
      <c r="BG16" s="456"/>
      <c r="BH16" s="456"/>
      <c r="BI16" s="456"/>
      <c r="BJ16" s="456"/>
      <c r="BK16" s="456"/>
      <c r="BL16" s="456"/>
      <c r="BM16" s="457"/>
      <c r="BN16" s="421">
        <v>3106793</v>
      </c>
      <c r="BO16" s="422"/>
      <c r="BP16" s="422"/>
      <c r="BQ16" s="422"/>
      <c r="BR16" s="422"/>
      <c r="BS16" s="422"/>
      <c r="BT16" s="422"/>
      <c r="BU16" s="423"/>
      <c r="BV16" s="421">
        <v>2971497</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1"/>
      <c r="B17" s="487"/>
      <c r="C17" s="488"/>
      <c r="D17" s="488"/>
      <c r="E17" s="488"/>
      <c r="F17" s="488"/>
      <c r="G17" s="488"/>
      <c r="H17" s="488"/>
      <c r="I17" s="488"/>
      <c r="J17" s="488"/>
      <c r="K17" s="489"/>
      <c r="L17" s="195"/>
      <c r="M17" s="528" t="s">
        <v>155</v>
      </c>
      <c r="N17" s="529"/>
      <c r="O17" s="529"/>
      <c r="P17" s="529"/>
      <c r="Q17" s="530"/>
      <c r="R17" s="525" t="s">
        <v>156</v>
      </c>
      <c r="S17" s="526"/>
      <c r="T17" s="526"/>
      <c r="U17" s="526"/>
      <c r="V17" s="527"/>
      <c r="W17" s="437" t="s">
        <v>157</v>
      </c>
      <c r="X17" s="438"/>
      <c r="Y17" s="438"/>
      <c r="Z17" s="438"/>
      <c r="AA17" s="438"/>
      <c r="AB17" s="428"/>
      <c r="AC17" s="472">
        <v>3604</v>
      </c>
      <c r="AD17" s="473"/>
      <c r="AE17" s="473"/>
      <c r="AF17" s="473"/>
      <c r="AG17" s="515"/>
      <c r="AH17" s="472">
        <v>3576</v>
      </c>
      <c r="AI17" s="473"/>
      <c r="AJ17" s="473"/>
      <c r="AK17" s="473"/>
      <c r="AL17" s="474"/>
      <c r="AM17" s="450"/>
      <c r="AN17" s="451"/>
      <c r="AO17" s="451"/>
      <c r="AP17" s="451"/>
      <c r="AQ17" s="451"/>
      <c r="AR17" s="451"/>
      <c r="AS17" s="451"/>
      <c r="AT17" s="452"/>
      <c r="AU17" s="453"/>
      <c r="AV17" s="454"/>
      <c r="AW17" s="454"/>
      <c r="AX17" s="454"/>
      <c r="AY17" s="455" t="s">
        <v>158</v>
      </c>
      <c r="AZ17" s="456"/>
      <c r="BA17" s="456"/>
      <c r="BB17" s="456"/>
      <c r="BC17" s="456"/>
      <c r="BD17" s="456"/>
      <c r="BE17" s="456"/>
      <c r="BF17" s="456"/>
      <c r="BG17" s="456"/>
      <c r="BH17" s="456"/>
      <c r="BI17" s="456"/>
      <c r="BJ17" s="456"/>
      <c r="BK17" s="456"/>
      <c r="BL17" s="456"/>
      <c r="BM17" s="457"/>
      <c r="BN17" s="421">
        <v>1635357</v>
      </c>
      <c r="BO17" s="422"/>
      <c r="BP17" s="422"/>
      <c r="BQ17" s="422"/>
      <c r="BR17" s="422"/>
      <c r="BS17" s="422"/>
      <c r="BT17" s="422"/>
      <c r="BU17" s="423"/>
      <c r="BV17" s="421">
        <v>1560475</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535" t="s">
        <v>159</v>
      </c>
      <c r="C18" s="464"/>
      <c r="D18" s="464"/>
      <c r="E18" s="536"/>
      <c r="F18" s="536"/>
      <c r="G18" s="536"/>
      <c r="H18" s="536"/>
      <c r="I18" s="536"/>
      <c r="J18" s="536"/>
      <c r="K18" s="536"/>
      <c r="L18" s="537">
        <v>34.590000000000003</v>
      </c>
      <c r="M18" s="537"/>
      <c r="N18" s="537"/>
      <c r="O18" s="537"/>
      <c r="P18" s="537"/>
      <c r="Q18" s="537"/>
      <c r="R18" s="538"/>
      <c r="S18" s="538"/>
      <c r="T18" s="538"/>
      <c r="U18" s="538"/>
      <c r="V18" s="539"/>
      <c r="W18" s="439"/>
      <c r="X18" s="440"/>
      <c r="Y18" s="440"/>
      <c r="Z18" s="440"/>
      <c r="AA18" s="440"/>
      <c r="AB18" s="431"/>
      <c r="AC18" s="540">
        <v>66.599999999999994</v>
      </c>
      <c r="AD18" s="541"/>
      <c r="AE18" s="541"/>
      <c r="AF18" s="541"/>
      <c r="AG18" s="542"/>
      <c r="AH18" s="540">
        <v>63.7</v>
      </c>
      <c r="AI18" s="541"/>
      <c r="AJ18" s="541"/>
      <c r="AK18" s="541"/>
      <c r="AL18" s="543"/>
      <c r="AM18" s="450"/>
      <c r="AN18" s="451"/>
      <c r="AO18" s="451"/>
      <c r="AP18" s="451"/>
      <c r="AQ18" s="451"/>
      <c r="AR18" s="451"/>
      <c r="AS18" s="451"/>
      <c r="AT18" s="452"/>
      <c r="AU18" s="453"/>
      <c r="AV18" s="454"/>
      <c r="AW18" s="454"/>
      <c r="AX18" s="454"/>
      <c r="AY18" s="455" t="s">
        <v>160</v>
      </c>
      <c r="AZ18" s="456"/>
      <c r="BA18" s="456"/>
      <c r="BB18" s="456"/>
      <c r="BC18" s="456"/>
      <c r="BD18" s="456"/>
      <c r="BE18" s="456"/>
      <c r="BF18" s="456"/>
      <c r="BG18" s="456"/>
      <c r="BH18" s="456"/>
      <c r="BI18" s="456"/>
      <c r="BJ18" s="456"/>
      <c r="BK18" s="456"/>
      <c r="BL18" s="456"/>
      <c r="BM18" s="457"/>
      <c r="BN18" s="421">
        <v>3176207</v>
      </c>
      <c r="BO18" s="422"/>
      <c r="BP18" s="422"/>
      <c r="BQ18" s="422"/>
      <c r="BR18" s="422"/>
      <c r="BS18" s="422"/>
      <c r="BT18" s="422"/>
      <c r="BU18" s="423"/>
      <c r="BV18" s="421">
        <v>3169999</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535" t="s">
        <v>161</v>
      </c>
      <c r="C19" s="464"/>
      <c r="D19" s="464"/>
      <c r="E19" s="536"/>
      <c r="F19" s="536"/>
      <c r="G19" s="536"/>
      <c r="H19" s="536"/>
      <c r="I19" s="536"/>
      <c r="J19" s="536"/>
      <c r="K19" s="536"/>
      <c r="L19" s="544">
        <v>344</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162</v>
      </c>
      <c r="AZ19" s="456"/>
      <c r="BA19" s="456"/>
      <c r="BB19" s="456"/>
      <c r="BC19" s="456"/>
      <c r="BD19" s="456"/>
      <c r="BE19" s="456"/>
      <c r="BF19" s="456"/>
      <c r="BG19" s="456"/>
      <c r="BH19" s="456"/>
      <c r="BI19" s="456"/>
      <c r="BJ19" s="456"/>
      <c r="BK19" s="456"/>
      <c r="BL19" s="456"/>
      <c r="BM19" s="457"/>
      <c r="BN19" s="421">
        <v>4431402</v>
      </c>
      <c r="BO19" s="422"/>
      <c r="BP19" s="422"/>
      <c r="BQ19" s="422"/>
      <c r="BR19" s="422"/>
      <c r="BS19" s="422"/>
      <c r="BT19" s="422"/>
      <c r="BU19" s="423"/>
      <c r="BV19" s="421">
        <v>3975379</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535" t="s">
        <v>163</v>
      </c>
      <c r="C20" s="464"/>
      <c r="D20" s="464"/>
      <c r="E20" s="536"/>
      <c r="F20" s="536"/>
      <c r="G20" s="536"/>
      <c r="H20" s="536"/>
      <c r="I20" s="536"/>
      <c r="J20" s="536"/>
      <c r="K20" s="536"/>
      <c r="L20" s="544">
        <v>4848</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2">
      <c r="A21" s="181"/>
      <c r="B21" s="555" t="s">
        <v>164</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5">
      <c r="A22" s="181"/>
      <c r="B22" s="558" t="s">
        <v>165</v>
      </c>
      <c r="C22" s="559"/>
      <c r="D22" s="560"/>
      <c r="E22" s="433" t="s">
        <v>1</v>
      </c>
      <c r="F22" s="438"/>
      <c r="G22" s="438"/>
      <c r="H22" s="438"/>
      <c r="I22" s="438"/>
      <c r="J22" s="438"/>
      <c r="K22" s="428"/>
      <c r="L22" s="433" t="s">
        <v>166</v>
      </c>
      <c r="M22" s="438"/>
      <c r="N22" s="438"/>
      <c r="O22" s="438"/>
      <c r="P22" s="428"/>
      <c r="Q22" s="567" t="s">
        <v>167</v>
      </c>
      <c r="R22" s="568"/>
      <c r="S22" s="568"/>
      <c r="T22" s="568"/>
      <c r="U22" s="568"/>
      <c r="V22" s="569"/>
      <c r="W22" s="573" t="s">
        <v>168</v>
      </c>
      <c r="X22" s="559"/>
      <c r="Y22" s="560"/>
      <c r="Z22" s="433" t="s">
        <v>1</v>
      </c>
      <c r="AA22" s="438"/>
      <c r="AB22" s="438"/>
      <c r="AC22" s="438"/>
      <c r="AD22" s="438"/>
      <c r="AE22" s="438"/>
      <c r="AF22" s="438"/>
      <c r="AG22" s="428"/>
      <c r="AH22" s="586" t="s">
        <v>169</v>
      </c>
      <c r="AI22" s="438"/>
      <c r="AJ22" s="438"/>
      <c r="AK22" s="438"/>
      <c r="AL22" s="428"/>
      <c r="AM22" s="586" t="s">
        <v>170</v>
      </c>
      <c r="AN22" s="587"/>
      <c r="AO22" s="587"/>
      <c r="AP22" s="587"/>
      <c r="AQ22" s="587"/>
      <c r="AR22" s="588"/>
      <c r="AS22" s="567" t="s">
        <v>167</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171</v>
      </c>
      <c r="AZ23" s="382"/>
      <c r="BA23" s="382"/>
      <c r="BB23" s="382"/>
      <c r="BC23" s="382"/>
      <c r="BD23" s="382"/>
      <c r="BE23" s="382"/>
      <c r="BF23" s="382"/>
      <c r="BG23" s="382"/>
      <c r="BH23" s="382"/>
      <c r="BI23" s="382"/>
      <c r="BJ23" s="382"/>
      <c r="BK23" s="382"/>
      <c r="BL23" s="382"/>
      <c r="BM23" s="383"/>
      <c r="BN23" s="421">
        <v>4425286</v>
      </c>
      <c r="BO23" s="422"/>
      <c r="BP23" s="422"/>
      <c r="BQ23" s="422"/>
      <c r="BR23" s="422"/>
      <c r="BS23" s="422"/>
      <c r="BT23" s="422"/>
      <c r="BU23" s="423"/>
      <c r="BV23" s="421">
        <v>4562574</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561"/>
      <c r="C24" s="562"/>
      <c r="D24" s="563"/>
      <c r="E24" s="471" t="s">
        <v>172</v>
      </c>
      <c r="F24" s="451"/>
      <c r="G24" s="451"/>
      <c r="H24" s="451"/>
      <c r="I24" s="451"/>
      <c r="J24" s="451"/>
      <c r="K24" s="452"/>
      <c r="L24" s="472">
        <v>1</v>
      </c>
      <c r="M24" s="473"/>
      <c r="N24" s="473"/>
      <c r="O24" s="473"/>
      <c r="P24" s="515"/>
      <c r="Q24" s="472">
        <v>7400</v>
      </c>
      <c r="R24" s="473"/>
      <c r="S24" s="473"/>
      <c r="T24" s="473"/>
      <c r="U24" s="473"/>
      <c r="V24" s="515"/>
      <c r="W24" s="574"/>
      <c r="X24" s="562"/>
      <c r="Y24" s="563"/>
      <c r="Z24" s="471" t="s">
        <v>173</v>
      </c>
      <c r="AA24" s="451"/>
      <c r="AB24" s="451"/>
      <c r="AC24" s="451"/>
      <c r="AD24" s="451"/>
      <c r="AE24" s="451"/>
      <c r="AF24" s="451"/>
      <c r="AG24" s="452"/>
      <c r="AH24" s="472">
        <v>99</v>
      </c>
      <c r="AI24" s="473"/>
      <c r="AJ24" s="473"/>
      <c r="AK24" s="473"/>
      <c r="AL24" s="515"/>
      <c r="AM24" s="472">
        <v>308286</v>
      </c>
      <c r="AN24" s="473"/>
      <c r="AO24" s="473"/>
      <c r="AP24" s="473"/>
      <c r="AQ24" s="473"/>
      <c r="AR24" s="515"/>
      <c r="AS24" s="472">
        <v>3114</v>
      </c>
      <c r="AT24" s="473"/>
      <c r="AU24" s="473"/>
      <c r="AV24" s="473"/>
      <c r="AW24" s="473"/>
      <c r="AX24" s="474"/>
      <c r="AY24" s="594" t="s">
        <v>174</v>
      </c>
      <c r="AZ24" s="595"/>
      <c r="BA24" s="595"/>
      <c r="BB24" s="595"/>
      <c r="BC24" s="595"/>
      <c r="BD24" s="595"/>
      <c r="BE24" s="595"/>
      <c r="BF24" s="595"/>
      <c r="BG24" s="595"/>
      <c r="BH24" s="595"/>
      <c r="BI24" s="595"/>
      <c r="BJ24" s="595"/>
      <c r="BK24" s="595"/>
      <c r="BL24" s="595"/>
      <c r="BM24" s="596"/>
      <c r="BN24" s="421">
        <v>3815060</v>
      </c>
      <c r="BO24" s="422"/>
      <c r="BP24" s="422"/>
      <c r="BQ24" s="422"/>
      <c r="BR24" s="422"/>
      <c r="BS24" s="422"/>
      <c r="BT24" s="422"/>
      <c r="BU24" s="423"/>
      <c r="BV24" s="421">
        <v>4011252</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561"/>
      <c r="C25" s="562"/>
      <c r="D25" s="563"/>
      <c r="E25" s="471" t="s">
        <v>175</v>
      </c>
      <c r="F25" s="451"/>
      <c r="G25" s="451"/>
      <c r="H25" s="451"/>
      <c r="I25" s="451"/>
      <c r="J25" s="451"/>
      <c r="K25" s="452"/>
      <c r="L25" s="472">
        <v>1</v>
      </c>
      <c r="M25" s="473"/>
      <c r="N25" s="473"/>
      <c r="O25" s="473"/>
      <c r="P25" s="515"/>
      <c r="Q25" s="472">
        <v>6040</v>
      </c>
      <c r="R25" s="473"/>
      <c r="S25" s="473"/>
      <c r="T25" s="473"/>
      <c r="U25" s="473"/>
      <c r="V25" s="515"/>
      <c r="W25" s="574"/>
      <c r="X25" s="562"/>
      <c r="Y25" s="563"/>
      <c r="Z25" s="471" t="s">
        <v>176</v>
      </c>
      <c r="AA25" s="451"/>
      <c r="AB25" s="451"/>
      <c r="AC25" s="451"/>
      <c r="AD25" s="451"/>
      <c r="AE25" s="451"/>
      <c r="AF25" s="451"/>
      <c r="AG25" s="452"/>
      <c r="AH25" s="472" t="s">
        <v>177</v>
      </c>
      <c r="AI25" s="473"/>
      <c r="AJ25" s="473"/>
      <c r="AK25" s="473"/>
      <c r="AL25" s="515"/>
      <c r="AM25" s="472" t="s">
        <v>177</v>
      </c>
      <c r="AN25" s="473"/>
      <c r="AO25" s="473"/>
      <c r="AP25" s="473"/>
      <c r="AQ25" s="473"/>
      <c r="AR25" s="515"/>
      <c r="AS25" s="472" t="s">
        <v>177</v>
      </c>
      <c r="AT25" s="473"/>
      <c r="AU25" s="473"/>
      <c r="AV25" s="473"/>
      <c r="AW25" s="473"/>
      <c r="AX25" s="474"/>
      <c r="AY25" s="381" t="s">
        <v>178</v>
      </c>
      <c r="AZ25" s="382"/>
      <c r="BA25" s="382"/>
      <c r="BB25" s="382"/>
      <c r="BC25" s="382"/>
      <c r="BD25" s="382"/>
      <c r="BE25" s="382"/>
      <c r="BF25" s="382"/>
      <c r="BG25" s="382"/>
      <c r="BH25" s="382"/>
      <c r="BI25" s="382"/>
      <c r="BJ25" s="382"/>
      <c r="BK25" s="382"/>
      <c r="BL25" s="382"/>
      <c r="BM25" s="383"/>
      <c r="BN25" s="384">
        <v>1440650</v>
      </c>
      <c r="BO25" s="385"/>
      <c r="BP25" s="385"/>
      <c r="BQ25" s="385"/>
      <c r="BR25" s="385"/>
      <c r="BS25" s="385"/>
      <c r="BT25" s="385"/>
      <c r="BU25" s="386"/>
      <c r="BV25" s="384">
        <v>1488373</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561"/>
      <c r="C26" s="562"/>
      <c r="D26" s="563"/>
      <c r="E26" s="471" t="s">
        <v>179</v>
      </c>
      <c r="F26" s="451"/>
      <c r="G26" s="451"/>
      <c r="H26" s="451"/>
      <c r="I26" s="451"/>
      <c r="J26" s="451"/>
      <c r="K26" s="452"/>
      <c r="L26" s="472">
        <v>1</v>
      </c>
      <c r="M26" s="473"/>
      <c r="N26" s="473"/>
      <c r="O26" s="473"/>
      <c r="P26" s="515"/>
      <c r="Q26" s="472">
        <v>5510</v>
      </c>
      <c r="R26" s="473"/>
      <c r="S26" s="473"/>
      <c r="T26" s="473"/>
      <c r="U26" s="473"/>
      <c r="V26" s="515"/>
      <c r="W26" s="574"/>
      <c r="X26" s="562"/>
      <c r="Y26" s="563"/>
      <c r="Z26" s="471" t="s">
        <v>180</v>
      </c>
      <c r="AA26" s="584"/>
      <c r="AB26" s="584"/>
      <c r="AC26" s="584"/>
      <c r="AD26" s="584"/>
      <c r="AE26" s="584"/>
      <c r="AF26" s="584"/>
      <c r="AG26" s="585"/>
      <c r="AH26" s="472">
        <v>4</v>
      </c>
      <c r="AI26" s="473"/>
      <c r="AJ26" s="473"/>
      <c r="AK26" s="473"/>
      <c r="AL26" s="515"/>
      <c r="AM26" s="472">
        <v>11400</v>
      </c>
      <c r="AN26" s="473"/>
      <c r="AO26" s="473"/>
      <c r="AP26" s="473"/>
      <c r="AQ26" s="473"/>
      <c r="AR26" s="515"/>
      <c r="AS26" s="472">
        <v>2850</v>
      </c>
      <c r="AT26" s="473"/>
      <c r="AU26" s="473"/>
      <c r="AV26" s="473"/>
      <c r="AW26" s="473"/>
      <c r="AX26" s="474"/>
      <c r="AY26" s="424" t="s">
        <v>181</v>
      </c>
      <c r="AZ26" s="425"/>
      <c r="BA26" s="425"/>
      <c r="BB26" s="425"/>
      <c r="BC26" s="425"/>
      <c r="BD26" s="425"/>
      <c r="BE26" s="425"/>
      <c r="BF26" s="425"/>
      <c r="BG26" s="425"/>
      <c r="BH26" s="425"/>
      <c r="BI26" s="425"/>
      <c r="BJ26" s="425"/>
      <c r="BK26" s="425"/>
      <c r="BL26" s="425"/>
      <c r="BM26" s="426"/>
      <c r="BN26" s="421" t="s">
        <v>177</v>
      </c>
      <c r="BO26" s="422"/>
      <c r="BP26" s="422"/>
      <c r="BQ26" s="422"/>
      <c r="BR26" s="422"/>
      <c r="BS26" s="422"/>
      <c r="BT26" s="422"/>
      <c r="BU26" s="423"/>
      <c r="BV26" s="421" t="s">
        <v>177</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561"/>
      <c r="C27" s="562"/>
      <c r="D27" s="563"/>
      <c r="E27" s="471" t="s">
        <v>182</v>
      </c>
      <c r="F27" s="451"/>
      <c r="G27" s="451"/>
      <c r="H27" s="451"/>
      <c r="I27" s="451"/>
      <c r="J27" s="451"/>
      <c r="K27" s="452"/>
      <c r="L27" s="472">
        <v>1</v>
      </c>
      <c r="M27" s="473"/>
      <c r="N27" s="473"/>
      <c r="O27" s="473"/>
      <c r="P27" s="515"/>
      <c r="Q27" s="472">
        <v>2700</v>
      </c>
      <c r="R27" s="473"/>
      <c r="S27" s="473"/>
      <c r="T27" s="473"/>
      <c r="U27" s="473"/>
      <c r="V27" s="515"/>
      <c r="W27" s="574"/>
      <c r="X27" s="562"/>
      <c r="Y27" s="563"/>
      <c r="Z27" s="471" t="s">
        <v>183</v>
      </c>
      <c r="AA27" s="451"/>
      <c r="AB27" s="451"/>
      <c r="AC27" s="451"/>
      <c r="AD27" s="451"/>
      <c r="AE27" s="451"/>
      <c r="AF27" s="451"/>
      <c r="AG27" s="452"/>
      <c r="AH27" s="472">
        <v>4</v>
      </c>
      <c r="AI27" s="473"/>
      <c r="AJ27" s="473"/>
      <c r="AK27" s="473"/>
      <c r="AL27" s="515"/>
      <c r="AM27" s="472">
        <v>13697</v>
      </c>
      <c r="AN27" s="473"/>
      <c r="AO27" s="473"/>
      <c r="AP27" s="473"/>
      <c r="AQ27" s="473"/>
      <c r="AR27" s="515"/>
      <c r="AS27" s="472">
        <v>3424</v>
      </c>
      <c r="AT27" s="473"/>
      <c r="AU27" s="473"/>
      <c r="AV27" s="473"/>
      <c r="AW27" s="473"/>
      <c r="AX27" s="474"/>
      <c r="AY27" s="516" t="s">
        <v>184</v>
      </c>
      <c r="AZ27" s="517"/>
      <c r="BA27" s="517"/>
      <c r="BB27" s="517"/>
      <c r="BC27" s="517"/>
      <c r="BD27" s="517"/>
      <c r="BE27" s="517"/>
      <c r="BF27" s="517"/>
      <c r="BG27" s="517"/>
      <c r="BH27" s="517"/>
      <c r="BI27" s="517"/>
      <c r="BJ27" s="517"/>
      <c r="BK27" s="517"/>
      <c r="BL27" s="517"/>
      <c r="BM27" s="518"/>
      <c r="BN27" s="597">
        <v>216095</v>
      </c>
      <c r="BO27" s="598"/>
      <c r="BP27" s="598"/>
      <c r="BQ27" s="598"/>
      <c r="BR27" s="598"/>
      <c r="BS27" s="598"/>
      <c r="BT27" s="598"/>
      <c r="BU27" s="599"/>
      <c r="BV27" s="597">
        <v>216094</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561"/>
      <c r="C28" s="562"/>
      <c r="D28" s="563"/>
      <c r="E28" s="471" t="s">
        <v>185</v>
      </c>
      <c r="F28" s="451"/>
      <c r="G28" s="451"/>
      <c r="H28" s="451"/>
      <c r="I28" s="451"/>
      <c r="J28" s="451"/>
      <c r="K28" s="452"/>
      <c r="L28" s="472">
        <v>1</v>
      </c>
      <c r="M28" s="473"/>
      <c r="N28" s="473"/>
      <c r="O28" s="473"/>
      <c r="P28" s="515"/>
      <c r="Q28" s="472">
        <v>2170</v>
      </c>
      <c r="R28" s="473"/>
      <c r="S28" s="473"/>
      <c r="T28" s="473"/>
      <c r="U28" s="473"/>
      <c r="V28" s="515"/>
      <c r="W28" s="574"/>
      <c r="X28" s="562"/>
      <c r="Y28" s="563"/>
      <c r="Z28" s="471" t="s">
        <v>186</v>
      </c>
      <c r="AA28" s="451"/>
      <c r="AB28" s="451"/>
      <c r="AC28" s="451"/>
      <c r="AD28" s="451"/>
      <c r="AE28" s="451"/>
      <c r="AF28" s="451"/>
      <c r="AG28" s="452"/>
      <c r="AH28" s="472" t="s">
        <v>177</v>
      </c>
      <c r="AI28" s="473"/>
      <c r="AJ28" s="473"/>
      <c r="AK28" s="473"/>
      <c r="AL28" s="515"/>
      <c r="AM28" s="472" t="s">
        <v>177</v>
      </c>
      <c r="AN28" s="473"/>
      <c r="AO28" s="473"/>
      <c r="AP28" s="473"/>
      <c r="AQ28" s="473"/>
      <c r="AR28" s="515"/>
      <c r="AS28" s="472" t="s">
        <v>177</v>
      </c>
      <c r="AT28" s="473"/>
      <c r="AU28" s="473"/>
      <c r="AV28" s="473"/>
      <c r="AW28" s="473"/>
      <c r="AX28" s="474"/>
      <c r="AY28" s="600" t="s">
        <v>187</v>
      </c>
      <c r="AZ28" s="601"/>
      <c r="BA28" s="601"/>
      <c r="BB28" s="602"/>
      <c r="BC28" s="381" t="s">
        <v>48</v>
      </c>
      <c r="BD28" s="382"/>
      <c r="BE28" s="382"/>
      <c r="BF28" s="382"/>
      <c r="BG28" s="382"/>
      <c r="BH28" s="382"/>
      <c r="BI28" s="382"/>
      <c r="BJ28" s="382"/>
      <c r="BK28" s="382"/>
      <c r="BL28" s="382"/>
      <c r="BM28" s="383"/>
      <c r="BN28" s="384">
        <v>366698</v>
      </c>
      <c r="BO28" s="385"/>
      <c r="BP28" s="385"/>
      <c r="BQ28" s="385"/>
      <c r="BR28" s="385"/>
      <c r="BS28" s="385"/>
      <c r="BT28" s="385"/>
      <c r="BU28" s="386"/>
      <c r="BV28" s="384">
        <v>486338</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561"/>
      <c r="C29" s="562"/>
      <c r="D29" s="563"/>
      <c r="E29" s="471" t="s">
        <v>188</v>
      </c>
      <c r="F29" s="451"/>
      <c r="G29" s="451"/>
      <c r="H29" s="451"/>
      <c r="I29" s="451"/>
      <c r="J29" s="451"/>
      <c r="K29" s="452"/>
      <c r="L29" s="472">
        <v>10</v>
      </c>
      <c r="M29" s="473"/>
      <c r="N29" s="473"/>
      <c r="O29" s="473"/>
      <c r="P29" s="515"/>
      <c r="Q29" s="472">
        <v>1990</v>
      </c>
      <c r="R29" s="473"/>
      <c r="S29" s="473"/>
      <c r="T29" s="473"/>
      <c r="U29" s="473"/>
      <c r="V29" s="515"/>
      <c r="W29" s="575"/>
      <c r="X29" s="576"/>
      <c r="Y29" s="577"/>
      <c r="Z29" s="471" t="s">
        <v>189</v>
      </c>
      <c r="AA29" s="451"/>
      <c r="AB29" s="451"/>
      <c r="AC29" s="451"/>
      <c r="AD29" s="451"/>
      <c r="AE29" s="451"/>
      <c r="AF29" s="451"/>
      <c r="AG29" s="452"/>
      <c r="AH29" s="472">
        <v>103</v>
      </c>
      <c r="AI29" s="473"/>
      <c r="AJ29" s="473"/>
      <c r="AK29" s="473"/>
      <c r="AL29" s="515"/>
      <c r="AM29" s="472">
        <v>321983</v>
      </c>
      <c r="AN29" s="473"/>
      <c r="AO29" s="473"/>
      <c r="AP29" s="473"/>
      <c r="AQ29" s="473"/>
      <c r="AR29" s="515"/>
      <c r="AS29" s="472">
        <v>3126</v>
      </c>
      <c r="AT29" s="473"/>
      <c r="AU29" s="473"/>
      <c r="AV29" s="473"/>
      <c r="AW29" s="473"/>
      <c r="AX29" s="474"/>
      <c r="AY29" s="603"/>
      <c r="AZ29" s="604"/>
      <c r="BA29" s="604"/>
      <c r="BB29" s="605"/>
      <c r="BC29" s="455" t="s">
        <v>190</v>
      </c>
      <c r="BD29" s="456"/>
      <c r="BE29" s="456"/>
      <c r="BF29" s="456"/>
      <c r="BG29" s="456"/>
      <c r="BH29" s="456"/>
      <c r="BI29" s="456"/>
      <c r="BJ29" s="456"/>
      <c r="BK29" s="456"/>
      <c r="BL29" s="456"/>
      <c r="BM29" s="457"/>
      <c r="BN29" s="421">
        <v>5319</v>
      </c>
      <c r="BO29" s="422"/>
      <c r="BP29" s="422"/>
      <c r="BQ29" s="422"/>
      <c r="BR29" s="422"/>
      <c r="BS29" s="422"/>
      <c r="BT29" s="422"/>
      <c r="BU29" s="423"/>
      <c r="BV29" s="421">
        <v>5319</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191</v>
      </c>
      <c r="X30" s="582"/>
      <c r="Y30" s="582"/>
      <c r="Z30" s="582"/>
      <c r="AA30" s="582"/>
      <c r="AB30" s="582"/>
      <c r="AC30" s="582"/>
      <c r="AD30" s="582"/>
      <c r="AE30" s="582"/>
      <c r="AF30" s="582"/>
      <c r="AG30" s="583"/>
      <c r="AH30" s="540">
        <v>96</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187812</v>
      </c>
      <c r="BO30" s="598"/>
      <c r="BP30" s="598"/>
      <c r="BQ30" s="598"/>
      <c r="BR30" s="598"/>
      <c r="BS30" s="598"/>
      <c r="BT30" s="598"/>
      <c r="BU30" s="599"/>
      <c r="BV30" s="597">
        <v>159802</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192</v>
      </c>
      <c r="D32" s="181"/>
      <c r="E32" s="181"/>
      <c r="U32" s="180" t="s">
        <v>193</v>
      </c>
      <c r="AM32" s="180" t="s">
        <v>194</v>
      </c>
      <c r="BE32" s="180" t="s">
        <v>195</v>
      </c>
      <c r="BW32" s="180" t="s">
        <v>196</v>
      </c>
      <c r="CO32" s="180" t="s">
        <v>197</v>
      </c>
      <c r="DI32" s="204"/>
    </row>
    <row r="33" spans="1:113" ht="13.5" customHeight="1" x14ac:dyDescent="0.2">
      <c r="A33" s="181"/>
      <c r="B33" s="205"/>
      <c r="C33" s="445" t="s">
        <v>198</v>
      </c>
      <c r="D33" s="445"/>
      <c r="E33" s="410" t="s">
        <v>199</v>
      </c>
      <c r="F33" s="410"/>
      <c r="G33" s="410"/>
      <c r="H33" s="410"/>
      <c r="I33" s="410"/>
      <c r="J33" s="410"/>
      <c r="K33" s="410"/>
      <c r="L33" s="410"/>
      <c r="M33" s="410"/>
      <c r="N33" s="410"/>
      <c r="O33" s="410"/>
      <c r="P33" s="410"/>
      <c r="Q33" s="410"/>
      <c r="R33" s="410"/>
      <c r="S33" s="410"/>
      <c r="T33" s="206"/>
      <c r="U33" s="445" t="s">
        <v>198</v>
      </c>
      <c r="V33" s="445"/>
      <c r="W33" s="410" t="s">
        <v>199</v>
      </c>
      <c r="X33" s="410"/>
      <c r="Y33" s="410"/>
      <c r="Z33" s="410"/>
      <c r="AA33" s="410"/>
      <c r="AB33" s="410"/>
      <c r="AC33" s="410"/>
      <c r="AD33" s="410"/>
      <c r="AE33" s="410"/>
      <c r="AF33" s="410"/>
      <c r="AG33" s="410"/>
      <c r="AH33" s="410"/>
      <c r="AI33" s="410"/>
      <c r="AJ33" s="410"/>
      <c r="AK33" s="410"/>
      <c r="AL33" s="206"/>
      <c r="AM33" s="445" t="s">
        <v>198</v>
      </c>
      <c r="AN33" s="445"/>
      <c r="AO33" s="410" t="s">
        <v>199</v>
      </c>
      <c r="AP33" s="410"/>
      <c r="AQ33" s="410"/>
      <c r="AR33" s="410"/>
      <c r="AS33" s="410"/>
      <c r="AT33" s="410"/>
      <c r="AU33" s="410"/>
      <c r="AV33" s="410"/>
      <c r="AW33" s="410"/>
      <c r="AX33" s="410"/>
      <c r="AY33" s="410"/>
      <c r="AZ33" s="410"/>
      <c r="BA33" s="410"/>
      <c r="BB33" s="410"/>
      <c r="BC33" s="410"/>
      <c r="BD33" s="207"/>
      <c r="BE33" s="410" t="s">
        <v>200</v>
      </c>
      <c r="BF33" s="410"/>
      <c r="BG33" s="410" t="s">
        <v>201</v>
      </c>
      <c r="BH33" s="410"/>
      <c r="BI33" s="410"/>
      <c r="BJ33" s="410"/>
      <c r="BK33" s="410"/>
      <c r="BL33" s="410"/>
      <c r="BM33" s="410"/>
      <c r="BN33" s="410"/>
      <c r="BO33" s="410"/>
      <c r="BP33" s="410"/>
      <c r="BQ33" s="410"/>
      <c r="BR33" s="410"/>
      <c r="BS33" s="410"/>
      <c r="BT33" s="410"/>
      <c r="BU33" s="410"/>
      <c r="BV33" s="207"/>
      <c r="BW33" s="445" t="s">
        <v>200</v>
      </c>
      <c r="BX33" s="445"/>
      <c r="BY33" s="410" t="s">
        <v>202</v>
      </c>
      <c r="BZ33" s="410"/>
      <c r="CA33" s="410"/>
      <c r="CB33" s="410"/>
      <c r="CC33" s="410"/>
      <c r="CD33" s="410"/>
      <c r="CE33" s="410"/>
      <c r="CF33" s="410"/>
      <c r="CG33" s="410"/>
      <c r="CH33" s="410"/>
      <c r="CI33" s="410"/>
      <c r="CJ33" s="410"/>
      <c r="CK33" s="410"/>
      <c r="CL33" s="410"/>
      <c r="CM33" s="410"/>
      <c r="CN33" s="206"/>
      <c r="CO33" s="445" t="s">
        <v>198</v>
      </c>
      <c r="CP33" s="445"/>
      <c r="CQ33" s="410" t="s">
        <v>203</v>
      </c>
      <c r="CR33" s="410"/>
      <c r="CS33" s="410"/>
      <c r="CT33" s="410"/>
      <c r="CU33" s="410"/>
      <c r="CV33" s="410"/>
      <c r="CW33" s="410"/>
      <c r="CX33" s="410"/>
      <c r="CY33" s="410"/>
      <c r="CZ33" s="410"/>
      <c r="DA33" s="410"/>
      <c r="DB33" s="410"/>
      <c r="DC33" s="410"/>
      <c r="DD33" s="410"/>
      <c r="DE33" s="410"/>
      <c r="DF33" s="206"/>
      <c r="DG33" s="609" t="s">
        <v>204</v>
      </c>
      <c r="DH33" s="609"/>
      <c r="DI33" s="208"/>
    </row>
    <row r="34" spans="1:113" ht="32.25" customHeight="1" x14ac:dyDescent="0.2">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国民健康保険事業勘定特別会計</v>
      </c>
      <c r="X34" s="611"/>
      <c r="Y34" s="611"/>
      <c r="Z34" s="611"/>
      <c r="AA34" s="611"/>
      <c r="AB34" s="611"/>
      <c r="AC34" s="611"/>
      <c r="AD34" s="611"/>
      <c r="AE34" s="611"/>
      <c r="AF34" s="611"/>
      <c r="AG34" s="611"/>
      <c r="AH34" s="611"/>
      <c r="AI34" s="611"/>
      <c r="AJ34" s="611"/>
      <c r="AK34" s="611"/>
      <c r="AL34" s="181"/>
      <c r="AM34" s="610" t="str">
        <f>IF(AO34="","",MAX(C34:D43,U34:V43)+1)</f>
        <v/>
      </c>
      <c r="AN34" s="610"/>
      <c r="AO34" s="611"/>
      <c r="AP34" s="611"/>
      <c r="AQ34" s="611"/>
      <c r="AR34" s="611"/>
      <c r="AS34" s="611"/>
      <c r="AT34" s="611"/>
      <c r="AU34" s="611"/>
      <c r="AV34" s="611"/>
      <c r="AW34" s="611"/>
      <c r="AX34" s="611"/>
      <c r="AY34" s="611"/>
      <c r="AZ34" s="611"/>
      <c r="BA34" s="611"/>
      <c r="BB34" s="611"/>
      <c r="BC34" s="611"/>
      <c r="BD34" s="181"/>
      <c r="BE34" s="610">
        <f>IF(BG34="","",MAX(C34:D43,U34:V43,AM34:AN43)+1)</f>
        <v>6</v>
      </c>
      <c r="BF34" s="610"/>
      <c r="BG34" s="611" t="str">
        <f>IF('各会計、関係団体の財政状況及び健全化判断比率'!B32="","",'各会計、関係団体の財政状況及び健全化判断比率'!B32)</f>
        <v>下水道事業特別会計</v>
      </c>
      <c r="BH34" s="611"/>
      <c r="BI34" s="611"/>
      <c r="BJ34" s="611"/>
      <c r="BK34" s="611"/>
      <c r="BL34" s="611"/>
      <c r="BM34" s="611"/>
      <c r="BN34" s="611"/>
      <c r="BO34" s="611"/>
      <c r="BP34" s="611"/>
      <c r="BQ34" s="611"/>
      <c r="BR34" s="611"/>
      <c r="BS34" s="611"/>
      <c r="BT34" s="611"/>
      <c r="BU34" s="611"/>
      <c r="BV34" s="181"/>
      <c r="BW34" s="610">
        <f>IF(BY34="","",MAX(C34:D43,U34:V43,AM34:AN43,BE34:BF43)+1)</f>
        <v>8</v>
      </c>
      <c r="BX34" s="610"/>
      <c r="BY34" s="611" t="str">
        <f>IF('各会計、関係団体の財政状況及び健全化判断比率'!B68="","",'各会計、関係団体の財政状況及び健全化判断比率'!B68)</f>
        <v>周東環境衛生組合（一般会計）</v>
      </c>
      <c r="BZ34" s="611"/>
      <c r="CA34" s="611"/>
      <c r="CB34" s="611"/>
      <c r="CC34" s="611"/>
      <c r="CD34" s="611"/>
      <c r="CE34" s="611"/>
      <c r="CF34" s="611"/>
      <c r="CG34" s="611"/>
      <c r="CH34" s="611"/>
      <c r="CI34" s="611"/>
      <c r="CJ34" s="611"/>
      <c r="CK34" s="611"/>
      <c r="CL34" s="611"/>
      <c r="CM34" s="611"/>
      <c r="CN34" s="181"/>
      <c r="CO34" s="610" t="str">
        <f>IF(CQ34="","",MAX(C34:D43,U34:V43,AM34:AN43,BE34:BF43,BW34:BX43)+1)</f>
        <v/>
      </c>
      <c r="CP34" s="610"/>
      <c r="CQ34" s="611" t="str">
        <f>IF('各会計、関係団体の財政状況及び健全化判断比率'!BS7="","",'各会計、関係団体の財政状況及び健全化判断比率'!BS7)</f>
        <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2">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熊南地域介護認定審査会事業特別会計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7</v>
      </c>
      <c r="BF35" s="610"/>
      <c r="BG35" s="611" t="str">
        <f>IF('各会計、関係団体の財政状況及び健全化判断比率'!B33="","",'各会計、関係団体の財政状況及び健全化判断比率'!B33)</f>
        <v>漁業集落環境整備事業特別会計</v>
      </c>
      <c r="BH35" s="611"/>
      <c r="BI35" s="611"/>
      <c r="BJ35" s="611"/>
      <c r="BK35" s="611"/>
      <c r="BL35" s="611"/>
      <c r="BM35" s="611"/>
      <c r="BN35" s="611"/>
      <c r="BO35" s="611"/>
      <c r="BP35" s="611"/>
      <c r="BQ35" s="611"/>
      <c r="BR35" s="611"/>
      <c r="BS35" s="611"/>
      <c r="BT35" s="611"/>
      <c r="BU35" s="611"/>
      <c r="BV35" s="181"/>
      <c r="BW35" s="610">
        <f t="shared" ref="BW35:BW43" si="2">IF(BY35="","",BW34+1)</f>
        <v>9</v>
      </c>
      <c r="BX35" s="610"/>
      <c r="BY35" s="611" t="str">
        <f>IF('各会計、関係団体の財政状況及び健全化判断比率'!B69="","",'各会計、関係団体の財政状況及び健全化判断比率'!B69)</f>
        <v>熊南総合事務組合（一般会計）</v>
      </c>
      <c r="BZ35" s="611"/>
      <c r="CA35" s="611"/>
      <c r="CB35" s="611"/>
      <c r="CC35" s="611"/>
      <c r="CD35" s="611"/>
      <c r="CE35" s="611"/>
      <c r="CF35" s="611"/>
      <c r="CG35" s="611"/>
      <c r="CH35" s="611"/>
      <c r="CI35" s="611"/>
      <c r="CJ35" s="611"/>
      <c r="CK35" s="611"/>
      <c r="CL35" s="611"/>
      <c r="CM35" s="611"/>
      <c r="CN35" s="181"/>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2">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4</v>
      </c>
      <c r="V36" s="610"/>
      <c r="W36" s="611" t="str">
        <f>IF('各会計、関係団体の財政状況及び健全化判断比率'!B30="","",'各会計、関係団体の財政状況及び健全化判断比率'!B30)</f>
        <v>介護保険事業勘定特別会計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10</v>
      </c>
      <c r="BX36" s="610"/>
      <c r="BY36" s="611" t="str">
        <f>IF('各会計、関係団体の財政状況及び健全化判断比率'!B70="","",'各会計、関係団体の財政状況及び健全化判断比率'!B70)</f>
        <v>熊南総合事務組合（馬島・佐合島航路事業特別会計）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2">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f t="shared" si="4"/>
        <v>5</v>
      </c>
      <c r="V37" s="610"/>
      <c r="W37" s="611" t="str">
        <f>IF('各会計、関係団体の財政状況及び健全化判断比率'!B31="","",'各会計、関係団体の財政状況及び健全化判断比率'!B31)</f>
        <v>後期高齢者医療事業特別会計</v>
      </c>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11</v>
      </c>
      <c r="BX37" s="610"/>
      <c r="BY37" s="611" t="str">
        <f>IF('各会計、関係団体の財政状況及び健全化判断比率'!B71="","",'各会計、関係団体の財政状況及び健全化判断比率'!B71)</f>
        <v>田布施・平生水道企業団（水道企業会計）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2">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12</v>
      </c>
      <c r="BX38" s="610"/>
      <c r="BY38" s="611" t="str">
        <f>IF('各会計、関係団体の財政状況及び健全化判断比率'!B72="","",'各会計、関係団体の財政状況及び健全化判断比率'!B72)</f>
        <v>柳井地域広域水道企業団（水道用水供給事業会計）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2">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13</v>
      </c>
      <c r="BX39" s="610"/>
      <c r="BY39" s="611" t="str">
        <f>IF('各会計、関係団体の財政状況及び健全化判断比率'!B73="","",'各会計、関係団体の財政状況及び健全化判断比率'!B73)</f>
        <v>柳井地区広域消防組合（一般会計）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2">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14</v>
      </c>
      <c r="BX40" s="610"/>
      <c r="BY40" s="611" t="str">
        <f>IF('各会計、関係団体の財政状況及び健全化判断比率'!B74="","",'各会計、関係団体の財政状況及び健全化判断比率'!B74)</f>
        <v>山口県市町総合事務組合（一般会計）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2">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15</v>
      </c>
      <c r="BX41" s="610"/>
      <c r="BY41" s="611" t="str">
        <f>IF('各会計、関係団体の財政状況及び健全化判断比率'!B75="","",'各会計、関係団体の財政状況及び健全化判断比率'!B75)</f>
        <v>山口県市町総合事務組合（退職手当特別会計）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2">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16</v>
      </c>
      <c r="BX42" s="610"/>
      <c r="BY42" s="611" t="str">
        <f>IF('各会計、関係団体の財政状況及び健全化判断比率'!B76="","",'各会計、関係団体の財政状況及び健全化判断比率'!B76)</f>
        <v>山口県市町総合事務組合（消防団員補償等特別会計）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2">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17</v>
      </c>
      <c r="BX43" s="610"/>
      <c r="BY43" s="611" t="str">
        <f>IF('各会計、関係団体の財政状況及び健全化判断比率'!B77="","",'各会計、関係団体の財政状況及び健全化判断比率'!B77)</f>
        <v>山口県市町総合事務組合（非常勤職員公務災害補償特別会計）</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180" t="s">
        <v>206</v>
      </c>
    </row>
    <row r="47" spans="1:113" x14ac:dyDescent="0.2">
      <c r="E47" s="180" t="s">
        <v>207</v>
      </c>
    </row>
    <row r="48" spans="1:113" x14ac:dyDescent="0.2">
      <c r="E48" s="180" t="s">
        <v>208</v>
      </c>
    </row>
    <row r="49" spans="5:5" x14ac:dyDescent="0.2">
      <c r="E49" s="212" t="s">
        <v>209</v>
      </c>
    </row>
    <row r="50" spans="5:5" x14ac:dyDescent="0.2">
      <c r="E50" s="180" t="s">
        <v>210</v>
      </c>
    </row>
    <row r="51" spans="5:5" x14ac:dyDescent="0.2">
      <c r="E51" s="180" t="s">
        <v>211</v>
      </c>
    </row>
    <row r="52" spans="5:5" x14ac:dyDescent="0.2">
      <c r="E52" s="180" t="s">
        <v>212</v>
      </c>
    </row>
    <row r="53" spans="5:5" x14ac:dyDescent="0.2"/>
    <row r="54" spans="5:5" x14ac:dyDescent="0.2"/>
    <row r="55" spans="5:5" x14ac:dyDescent="0.2"/>
    <row r="56" spans="5:5" x14ac:dyDescent="0.2"/>
  </sheetData>
  <sheetProtection algorithmName="SHA-512" hashValue="gZGTnTs6zR0bUL8rBFZh//K9Ra/b7pOnfn+Ig99IMwKr7zasoSeWSriCOCkR3Qn2dDiZuSmE8+fF4YEY9Ox16A==" saltValue="Qjd0qKNpdiew2rfODDZ/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3" t="s">
        <v>558</v>
      </c>
      <c r="D34" s="1153"/>
      <c r="E34" s="1154"/>
      <c r="F34" s="32">
        <v>4.03</v>
      </c>
      <c r="G34" s="33">
        <v>6.01</v>
      </c>
      <c r="H34" s="33">
        <v>4.57</v>
      </c>
      <c r="I34" s="33">
        <v>3.94</v>
      </c>
      <c r="J34" s="34">
        <v>2.97</v>
      </c>
      <c r="K34" s="22"/>
      <c r="L34" s="22"/>
      <c r="M34" s="22"/>
      <c r="N34" s="22"/>
      <c r="O34" s="22"/>
      <c r="P34" s="22"/>
    </row>
    <row r="35" spans="1:16" ht="39" customHeight="1" x14ac:dyDescent="0.2">
      <c r="A35" s="22"/>
      <c r="B35" s="35"/>
      <c r="C35" s="1149" t="s">
        <v>559</v>
      </c>
      <c r="D35" s="1149"/>
      <c r="E35" s="1150"/>
      <c r="F35" s="36">
        <v>1.17</v>
      </c>
      <c r="G35" s="37">
        <v>1.59</v>
      </c>
      <c r="H35" s="37">
        <v>1.1200000000000001</v>
      </c>
      <c r="I35" s="37">
        <v>1.1299999999999999</v>
      </c>
      <c r="J35" s="38">
        <v>0.78</v>
      </c>
      <c r="K35" s="22"/>
      <c r="L35" s="22"/>
      <c r="M35" s="22"/>
      <c r="N35" s="22"/>
      <c r="O35" s="22"/>
      <c r="P35" s="22"/>
    </row>
    <row r="36" spans="1:16" ht="39" customHeight="1" x14ac:dyDescent="0.2">
      <c r="A36" s="22"/>
      <c r="B36" s="35"/>
      <c r="C36" s="1149" t="s">
        <v>560</v>
      </c>
      <c r="D36" s="1149"/>
      <c r="E36" s="1150"/>
      <c r="F36" s="36">
        <v>3.99</v>
      </c>
      <c r="G36" s="37">
        <v>3.16</v>
      </c>
      <c r="H36" s="37">
        <v>0.56000000000000005</v>
      </c>
      <c r="I36" s="37">
        <v>1.58</v>
      </c>
      <c r="J36" s="38">
        <v>0.17</v>
      </c>
      <c r="K36" s="22"/>
      <c r="L36" s="22"/>
      <c r="M36" s="22"/>
      <c r="N36" s="22"/>
      <c r="O36" s="22"/>
      <c r="P36" s="22"/>
    </row>
    <row r="37" spans="1:16" ht="39" customHeight="1" x14ac:dyDescent="0.2">
      <c r="A37" s="22"/>
      <c r="B37" s="35"/>
      <c r="C37" s="1149" t="s">
        <v>561</v>
      </c>
      <c r="D37" s="1149"/>
      <c r="E37" s="1150"/>
      <c r="F37" s="36">
        <v>0</v>
      </c>
      <c r="G37" s="37">
        <v>0</v>
      </c>
      <c r="H37" s="37">
        <v>0</v>
      </c>
      <c r="I37" s="37">
        <v>0.06</v>
      </c>
      <c r="J37" s="38">
        <v>0.15</v>
      </c>
      <c r="K37" s="22"/>
      <c r="L37" s="22"/>
      <c r="M37" s="22"/>
      <c r="N37" s="22"/>
      <c r="O37" s="22"/>
      <c r="P37" s="22"/>
    </row>
    <row r="38" spans="1:16" ht="39" customHeight="1" x14ac:dyDescent="0.2">
      <c r="A38" s="22"/>
      <c r="B38" s="35"/>
      <c r="C38" s="1149" t="s">
        <v>562</v>
      </c>
      <c r="D38" s="1149"/>
      <c r="E38" s="1150"/>
      <c r="F38" s="36">
        <v>0</v>
      </c>
      <c r="G38" s="37">
        <v>0</v>
      </c>
      <c r="H38" s="37">
        <v>0</v>
      </c>
      <c r="I38" s="37">
        <v>0</v>
      </c>
      <c r="J38" s="38">
        <v>0</v>
      </c>
      <c r="K38" s="22"/>
      <c r="L38" s="22"/>
      <c r="M38" s="22"/>
      <c r="N38" s="22"/>
      <c r="O38" s="22"/>
      <c r="P38" s="22"/>
    </row>
    <row r="39" spans="1:16" ht="39" customHeight="1" x14ac:dyDescent="0.2">
      <c r="A39" s="22"/>
      <c r="B39" s="35"/>
      <c r="C39" s="1149" t="s">
        <v>563</v>
      </c>
      <c r="D39" s="1149"/>
      <c r="E39" s="1150"/>
      <c r="F39" s="36">
        <v>0</v>
      </c>
      <c r="G39" s="37">
        <v>0</v>
      </c>
      <c r="H39" s="37">
        <v>0</v>
      </c>
      <c r="I39" s="37">
        <v>0</v>
      </c>
      <c r="J39" s="38">
        <v>0</v>
      </c>
      <c r="K39" s="22"/>
      <c r="L39" s="22"/>
      <c r="M39" s="22"/>
      <c r="N39" s="22"/>
      <c r="O39" s="22"/>
      <c r="P39" s="22"/>
    </row>
    <row r="40" spans="1:16" ht="39" customHeight="1" x14ac:dyDescent="0.2">
      <c r="A40" s="22"/>
      <c r="B40" s="35"/>
      <c r="C40" s="1149" t="s">
        <v>564</v>
      </c>
      <c r="D40" s="1149"/>
      <c r="E40" s="1150"/>
      <c r="F40" s="36">
        <v>0</v>
      </c>
      <c r="G40" s="37">
        <v>0</v>
      </c>
      <c r="H40" s="37">
        <v>0</v>
      </c>
      <c r="I40" s="37">
        <v>0</v>
      </c>
      <c r="J40" s="38">
        <v>0</v>
      </c>
      <c r="K40" s="22"/>
      <c r="L40" s="22"/>
      <c r="M40" s="22"/>
      <c r="N40" s="22"/>
      <c r="O40" s="22"/>
      <c r="P40" s="22"/>
    </row>
    <row r="41" spans="1:16" ht="39" customHeight="1" x14ac:dyDescent="0.2">
      <c r="A41" s="22"/>
      <c r="B41" s="35"/>
      <c r="C41" s="1149"/>
      <c r="D41" s="1149"/>
      <c r="E41" s="1150"/>
      <c r="F41" s="36"/>
      <c r="G41" s="37"/>
      <c r="H41" s="37"/>
      <c r="I41" s="37"/>
      <c r="J41" s="38"/>
      <c r="K41" s="22"/>
      <c r="L41" s="22"/>
      <c r="M41" s="22"/>
      <c r="N41" s="22"/>
      <c r="O41" s="22"/>
      <c r="P41" s="22"/>
    </row>
    <row r="42" spans="1:16" ht="39" customHeight="1" x14ac:dyDescent="0.2">
      <c r="A42" s="22"/>
      <c r="B42" s="39"/>
      <c r="C42" s="1149" t="s">
        <v>565</v>
      </c>
      <c r="D42" s="1149"/>
      <c r="E42" s="1150"/>
      <c r="F42" s="36" t="s">
        <v>508</v>
      </c>
      <c r="G42" s="37" t="s">
        <v>508</v>
      </c>
      <c r="H42" s="37" t="s">
        <v>508</v>
      </c>
      <c r="I42" s="37" t="s">
        <v>508</v>
      </c>
      <c r="J42" s="38" t="s">
        <v>508</v>
      </c>
      <c r="K42" s="22"/>
      <c r="L42" s="22"/>
      <c r="M42" s="22"/>
      <c r="N42" s="22"/>
      <c r="O42" s="22"/>
      <c r="P42" s="22"/>
    </row>
    <row r="43" spans="1:16" ht="39" customHeight="1" thickBot="1" x14ac:dyDescent="0.25">
      <c r="A43" s="22"/>
      <c r="B43" s="40"/>
      <c r="C43" s="1151" t="s">
        <v>566</v>
      </c>
      <c r="D43" s="1151"/>
      <c r="E43" s="1152"/>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jjc9SAqFpR9c9E9yqLcAzUkUbg4fWxlArnMsG9NLcz1QhSSFbzNndlp7DyHveirudXzhKeREs2NYIfAq05WUQ==" saltValue="1q84H+1eJVa681ILK/ZF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55" t="s">
        <v>11</v>
      </c>
      <c r="C45" s="1156"/>
      <c r="D45" s="56"/>
      <c r="E45" s="1161" t="s">
        <v>12</v>
      </c>
      <c r="F45" s="1161"/>
      <c r="G45" s="1161"/>
      <c r="H45" s="1161"/>
      <c r="I45" s="1161"/>
      <c r="J45" s="1162"/>
      <c r="K45" s="57">
        <v>584</v>
      </c>
      <c r="L45" s="58">
        <v>551</v>
      </c>
      <c r="M45" s="58">
        <v>514</v>
      </c>
      <c r="N45" s="58">
        <v>502</v>
      </c>
      <c r="O45" s="59">
        <v>502</v>
      </c>
      <c r="P45" s="46"/>
      <c r="Q45" s="46"/>
      <c r="R45" s="46"/>
      <c r="S45" s="46"/>
      <c r="T45" s="46"/>
      <c r="U45" s="46"/>
    </row>
    <row r="46" spans="1:21" ht="30.75" customHeight="1" x14ac:dyDescent="0.2">
      <c r="A46" s="46"/>
      <c r="B46" s="1157"/>
      <c r="C46" s="1158"/>
      <c r="D46" s="60"/>
      <c r="E46" s="1163" t="s">
        <v>13</v>
      </c>
      <c r="F46" s="1163"/>
      <c r="G46" s="1163"/>
      <c r="H46" s="1163"/>
      <c r="I46" s="1163"/>
      <c r="J46" s="1164"/>
      <c r="K46" s="61" t="s">
        <v>508</v>
      </c>
      <c r="L46" s="62" t="s">
        <v>508</v>
      </c>
      <c r="M46" s="62" t="s">
        <v>508</v>
      </c>
      <c r="N46" s="62" t="s">
        <v>508</v>
      </c>
      <c r="O46" s="63" t="s">
        <v>508</v>
      </c>
      <c r="P46" s="46"/>
      <c r="Q46" s="46"/>
      <c r="R46" s="46"/>
      <c r="S46" s="46"/>
      <c r="T46" s="46"/>
      <c r="U46" s="46"/>
    </row>
    <row r="47" spans="1:21" ht="30.75" customHeight="1" x14ac:dyDescent="0.2">
      <c r="A47" s="46"/>
      <c r="B47" s="1157"/>
      <c r="C47" s="1158"/>
      <c r="D47" s="60"/>
      <c r="E47" s="1163" t="s">
        <v>14</v>
      </c>
      <c r="F47" s="1163"/>
      <c r="G47" s="1163"/>
      <c r="H47" s="1163"/>
      <c r="I47" s="1163"/>
      <c r="J47" s="1164"/>
      <c r="K47" s="61" t="s">
        <v>508</v>
      </c>
      <c r="L47" s="62" t="s">
        <v>508</v>
      </c>
      <c r="M47" s="62" t="s">
        <v>508</v>
      </c>
      <c r="N47" s="62" t="s">
        <v>508</v>
      </c>
      <c r="O47" s="63" t="s">
        <v>508</v>
      </c>
      <c r="P47" s="46"/>
      <c r="Q47" s="46"/>
      <c r="R47" s="46"/>
      <c r="S47" s="46"/>
      <c r="T47" s="46"/>
      <c r="U47" s="46"/>
    </row>
    <row r="48" spans="1:21" ht="30.75" customHeight="1" x14ac:dyDescent="0.2">
      <c r="A48" s="46"/>
      <c r="B48" s="1157"/>
      <c r="C48" s="1158"/>
      <c r="D48" s="60"/>
      <c r="E48" s="1163" t="s">
        <v>15</v>
      </c>
      <c r="F48" s="1163"/>
      <c r="G48" s="1163"/>
      <c r="H48" s="1163"/>
      <c r="I48" s="1163"/>
      <c r="J48" s="1164"/>
      <c r="K48" s="61">
        <v>274</v>
      </c>
      <c r="L48" s="62">
        <v>280</v>
      </c>
      <c r="M48" s="62">
        <v>287</v>
      </c>
      <c r="N48" s="62">
        <v>294</v>
      </c>
      <c r="O48" s="63">
        <v>299</v>
      </c>
      <c r="P48" s="46"/>
      <c r="Q48" s="46"/>
      <c r="R48" s="46"/>
      <c r="S48" s="46"/>
      <c r="T48" s="46"/>
      <c r="U48" s="46"/>
    </row>
    <row r="49" spans="1:21" ht="30.75" customHeight="1" x14ac:dyDescent="0.2">
      <c r="A49" s="46"/>
      <c r="B49" s="1157"/>
      <c r="C49" s="1158"/>
      <c r="D49" s="60"/>
      <c r="E49" s="1163" t="s">
        <v>16</v>
      </c>
      <c r="F49" s="1163"/>
      <c r="G49" s="1163"/>
      <c r="H49" s="1163"/>
      <c r="I49" s="1163"/>
      <c r="J49" s="1164"/>
      <c r="K49" s="61">
        <v>64</v>
      </c>
      <c r="L49" s="62">
        <v>61</v>
      </c>
      <c r="M49" s="62">
        <v>56</v>
      </c>
      <c r="N49" s="62">
        <v>58</v>
      </c>
      <c r="O49" s="63">
        <v>55</v>
      </c>
      <c r="P49" s="46"/>
      <c r="Q49" s="46"/>
      <c r="R49" s="46"/>
      <c r="S49" s="46"/>
      <c r="T49" s="46"/>
      <c r="U49" s="46"/>
    </row>
    <row r="50" spans="1:21" ht="30.75" customHeight="1" x14ac:dyDescent="0.2">
      <c r="A50" s="46"/>
      <c r="B50" s="1157"/>
      <c r="C50" s="1158"/>
      <c r="D50" s="60"/>
      <c r="E50" s="1163" t="s">
        <v>17</v>
      </c>
      <c r="F50" s="1163"/>
      <c r="G50" s="1163"/>
      <c r="H50" s="1163"/>
      <c r="I50" s="1163"/>
      <c r="J50" s="1164"/>
      <c r="K50" s="61">
        <v>66</v>
      </c>
      <c r="L50" s="62">
        <v>61</v>
      </c>
      <c r="M50" s="62">
        <v>62</v>
      </c>
      <c r="N50" s="62">
        <v>67</v>
      </c>
      <c r="O50" s="63">
        <v>73</v>
      </c>
      <c r="P50" s="46"/>
      <c r="Q50" s="46"/>
      <c r="R50" s="46"/>
      <c r="S50" s="46"/>
      <c r="T50" s="46"/>
      <c r="U50" s="46"/>
    </row>
    <row r="51" spans="1:21" ht="30.75" customHeight="1" x14ac:dyDescent="0.2">
      <c r="A51" s="46"/>
      <c r="B51" s="1159"/>
      <c r="C51" s="1160"/>
      <c r="D51" s="64"/>
      <c r="E51" s="1163" t="s">
        <v>18</v>
      </c>
      <c r="F51" s="1163"/>
      <c r="G51" s="1163"/>
      <c r="H51" s="1163"/>
      <c r="I51" s="1163"/>
      <c r="J51" s="1164"/>
      <c r="K51" s="61">
        <v>0</v>
      </c>
      <c r="L51" s="62">
        <v>0</v>
      </c>
      <c r="M51" s="62" t="s">
        <v>508</v>
      </c>
      <c r="N51" s="62" t="s">
        <v>508</v>
      </c>
      <c r="O51" s="63" t="s">
        <v>508</v>
      </c>
      <c r="P51" s="46"/>
      <c r="Q51" s="46"/>
      <c r="R51" s="46"/>
      <c r="S51" s="46"/>
      <c r="T51" s="46"/>
      <c r="U51" s="46"/>
    </row>
    <row r="52" spans="1:21" ht="30.75" customHeight="1" x14ac:dyDescent="0.2">
      <c r="A52" s="46"/>
      <c r="B52" s="1165" t="s">
        <v>19</v>
      </c>
      <c r="C52" s="1166"/>
      <c r="D52" s="64"/>
      <c r="E52" s="1163" t="s">
        <v>20</v>
      </c>
      <c r="F52" s="1163"/>
      <c r="G52" s="1163"/>
      <c r="H52" s="1163"/>
      <c r="I52" s="1163"/>
      <c r="J52" s="1164"/>
      <c r="K52" s="61">
        <v>573</v>
      </c>
      <c r="L52" s="62">
        <v>567</v>
      </c>
      <c r="M52" s="62">
        <v>561</v>
      </c>
      <c r="N52" s="62">
        <v>551</v>
      </c>
      <c r="O52" s="63">
        <v>543</v>
      </c>
      <c r="P52" s="46"/>
      <c r="Q52" s="46"/>
      <c r="R52" s="46"/>
      <c r="S52" s="46"/>
      <c r="T52" s="46"/>
      <c r="U52" s="46"/>
    </row>
    <row r="53" spans="1:21" ht="30.75" customHeight="1" thickBot="1" x14ac:dyDescent="0.25">
      <c r="A53" s="46"/>
      <c r="B53" s="1167" t="s">
        <v>21</v>
      </c>
      <c r="C53" s="1168"/>
      <c r="D53" s="65"/>
      <c r="E53" s="1169" t="s">
        <v>22</v>
      </c>
      <c r="F53" s="1169"/>
      <c r="G53" s="1169"/>
      <c r="H53" s="1169"/>
      <c r="I53" s="1169"/>
      <c r="J53" s="1170"/>
      <c r="K53" s="66">
        <v>415</v>
      </c>
      <c r="L53" s="67">
        <v>386</v>
      </c>
      <c r="M53" s="67">
        <v>358</v>
      </c>
      <c r="N53" s="67">
        <v>370</v>
      </c>
      <c r="O53" s="68">
        <v>386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5">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2">
      <c r="B57" s="1171" t="s">
        <v>25</v>
      </c>
      <c r="C57" s="1172"/>
      <c r="D57" s="1175" t="s">
        <v>26</v>
      </c>
      <c r="E57" s="1176"/>
      <c r="F57" s="1176"/>
      <c r="G57" s="1176"/>
      <c r="H57" s="1176"/>
      <c r="I57" s="1176"/>
      <c r="J57" s="1177"/>
      <c r="K57" s="81"/>
      <c r="L57" s="82"/>
      <c r="M57" s="82"/>
      <c r="N57" s="82"/>
      <c r="O57" s="83"/>
    </row>
    <row r="58" spans="1:21" ht="31.5" customHeight="1" thickBot="1" x14ac:dyDescent="0.25">
      <c r="B58" s="1173"/>
      <c r="C58" s="1174"/>
      <c r="D58" s="1178" t="s">
        <v>27</v>
      </c>
      <c r="E58" s="1179"/>
      <c r="F58" s="1179"/>
      <c r="G58" s="1179"/>
      <c r="H58" s="1179"/>
      <c r="I58" s="1179"/>
      <c r="J58" s="1180"/>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l4L9KrmjBY2ZZ+vK6+Q9xPOdi8HfQm/3ptB3O+ROC2XYNGc3Jhu+1Vbc7wF/ONSrsXEN15jioS5yO9gDbPc3w==" saltValue="b/eS2C9GJNtp5vwqlcoE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550</v>
      </c>
      <c r="J40" s="98" t="s">
        <v>551</v>
      </c>
      <c r="K40" s="98" t="s">
        <v>552</v>
      </c>
      <c r="L40" s="98" t="s">
        <v>553</v>
      </c>
      <c r="M40" s="99" t="s">
        <v>554</v>
      </c>
    </row>
    <row r="41" spans="2:13" ht="27.75" customHeight="1" x14ac:dyDescent="0.2">
      <c r="B41" s="1181" t="s">
        <v>30</v>
      </c>
      <c r="C41" s="1182"/>
      <c r="D41" s="100"/>
      <c r="E41" s="1187" t="s">
        <v>31</v>
      </c>
      <c r="F41" s="1187"/>
      <c r="G41" s="1187"/>
      <c r="H41" s="1188"/>
      <c r="I41" s="101">
        <v>5172</v>
      </c>
      <c r="J41" s="102">
        <v>4971</v>
      </c>
      <c r="K41" s="102">
        <v>4775</v>
      </c>
      <c r="L41" s="102">
        <v>4563</v>
      </c>
      <c r="M41" s="103">
        <v>4425</v>
      </c>
    </row>
    <row r="42" spans="2:13" ht="27.75" customHeight="1" x14ac:dyDescent="0.2">
      <c r="B42" s="1183"/>
      <c r="C42" s="1184"/>
      <c r="D42" s="104"/>
      <c r="E42" s="1189" t="s">
        <v>32</v>
      </c>
      <c r="F42" s="1189"/>
      <c r="G42" s="1189"/>
      <c r="H42" s="1190"/>
      <c r="I42" s="105">
        <v>615</v>
      </c>
      <c r="J42" s="106">
        <v>552</v>
      </c>
      <c r="K42" s="106">
        <v>498</v>
      </c>
      <c r="L42" s="106">
        <v>578</v>
      </c>
      <c r="M42" s="107">
        <v>523</v>
      </c>
    </row>
    <row r="43" spans="2:13" ht="27.75" customHeight="1" x14ac:dyDescent="0.2">
      <c r="B43" s="1183"/>
      <c r="C43" s="1184"/>
      <c r="D43" s="104"/>
      <c r="E43" s="1189" t="s">
        <v>33</v>
      </c>
      <c r="F43" s="1189"/>
      <c r="G43" s="1189"/>
      <c r="H43" s="1190"/>
      <c r="I43" s="105">
        <v>4666</v>
      </c>
      <c r="J43" s="106">
        <v>4684</v>
      </c>
      <c r="K43" s="106">
        <v>4666</v>
      </c>
      <c r="L43" s="106">
        <v>4526</v>
      </c>
      <c r="M43" s="107">
        <v>4345</v>
      </c>
    </row>
    <row r="44" spans="2:13" ht="27.75" customHeight="1" x14ac:dyDescent="0.2">
      <c r="B44" s="1183"/>
      <c r="C44" s="1184"/>
      <c r="D44" s="104"/>
      <c r="E44" s="1189" t="s">
        <v>34</v>
      </c>
      <c r="F44" s="1189"/>
      <c r="G44" s="1189"/>
      <c r="H44" s="1190"/>
      <c r="I44" s="105">
        <v>798</v>
      </c>
      <c r="J44" s="106">
        <v>742</v>
      </c>
      <c r="K44" s="106">
        <v>689</v>
      </c>
      <c r="L44" s="106">
        <v>629</v>
      </c>
      <c r="M44" s="107">
        <v>544</v>
      </c>
    </row>
    <row r="45" spans="2:13" ht="27.75" customHeight="1" x14ac:dyDescent="0.2">
      <c r="B45" s="1183"/>
      <c r="C45" s="1184"/>
      <c r="D45" s="104"/>
      <c r="E45" s="1189" t="s">
        <v>35</v>
      </c>
      <c r="F45" s="1189"/>
      <c r="G45" s="1189"/>
      <c r="H45" s="1190"/>
      <c r="I45" s="105">
        <v>1173</v>
      </c>
      <c r="J45" s="106">
        <v>1145</v>
      </c>
      <c r="K45" s="106">
        <v>1114</v>
      </c>
      <c r="L45" s="106">
        <v>1073</v>
      </c>
      <c r="M45" s="107">
        <v>1044</v>
      </c>
    </row>
    <row r="46" spans="2:13" ht="27.75" customHeight="1" x14ac:dyDescent="0.2">
      <c r="B46" s="1183"/>
      <c r="C46" s="1184"/>
      <c r="D46" s="108"/>
      <c r="E46" s="1189" t="s">
        <v>36</v>
      </c>
      <c r="F46" s="1189"/>
      <c r="G46" s="1189"/>
      <c r="H46" s="1190"/>
      <c r="I46" s="105" t="s">
        <v>508</v>
      </c>
      <c r="J46" s="106" t="s">
        <v>508</v>
      </c>
      <c r="K46" s="106" t="s">
        <v>508</v>
      </c>
      <c r="L46" s="106" t="s">
        <v>508</v>
      </c>
      <c r="M46" s="107" t="s">
        <v>508</v>
      </c>
    </row>
    <row r="47" spans="2:13" ht="27.75" customHeight="1" x14ac:dyDescent="0.2">
      <c r="B47" s="1183"/>
      <c r="C47" s="1184"/>
      <c r="D47" s="109"/>
      <c r="E47" s="1191" t="s">
        <v>37</v>
      </c>
      <c r="F47" s="1192"/>
      <c r="G47" s="1192"/>
      <c r="H47" s="1193"/>
      <c r="I47" s="105" t="s">
        <v>508</v>
      </c>
      <c r="J47" s="106" t="s">
        <v>508</v>
      </c>
      <c r="K47" s="106" t="s">
        <v>508</v>
      </c>
      <c r="L47" s="106" t="s">
        <v>508</v>
      </c>
      <c r="M47" s="107" t="s">
        <v>508</v>
      </c>
    </row>
    <row r="48" spans="2:13" ht="27.75" customHeight="1" x14ac:dyDescent="0.2">
      <c r="B48" s="1183"/>
      <c r="C48" s="1184"/>
      <c r="D48" s="104"/>
      <c r="E48" s="1189" t="s">
        <v>38</v>
      </c>
      <c r="F48" s="1189"/>
      <c r="G48" s="1189"/>
      <c r="H48" s="1190"/>
      <c r="I48" s="105" t="s">
        <v>508</v>
      </c>
      <c r="J48" s="106" t="s">
        <v>508</v>
      </c>
      <c r="K48" s="106" t="s">
        <v>508</v>
      </c>
      <c r="L48" s="106" t="s">
        <v>508</v>
      </c>
      <c r="M48" s="107" t="s">
        <v>508</v>
      </c>
    </row>
    <row r="49" spans="2:13" ht="27.75" customHeight="1" x14ac:dyDescent="0.2">
      <c r="B49" s="1185"/>
      <c r="C49" s="1186"/>
      <c r="D49" s="104"/>
      <c r="E49" s="1189" t="s">
        <v>39</v>
      </c>
      <c r="F49" s="1189"/>
      <c r="G49" s="1189"/>
      <c r="H49" s="1190"/>
      <c r="I49" s="105" t="s">
        <v>508</v>
      </c>
      <c r="J49" s="106" t="s">
        <v>508</v>
      </c>
      <c r="K49" s="106" t="s">
        <v>508</v>
      </c>
      <c r="L49" s="106" t="s">
        <v>508</v>
      </c>
      <c r="M49" s="107" t="s">
        <v>508</v>
      </c>
    </row>
    <row r="50" spans="2:13" ht="27.75" customHeight="1" x14ac:dyDescent="0.2">
      <c r="B50" s="1194" t="s">
        <v>40</v>
      </c>
      <c r="C50" s="1195"/>
      <c r="D50" s="110"/>
      <c r="E50" s="1189" t="s">
        <v>41</v>
      </c>
      <c r="F50" s="1189"/>
      <c r="G50" s="1189"/>
      <c r="H50" s="1190"/>
      <c r="I50" s="105">
        <v>646</v>
      </c>
      <c r="J50" s="106">
        <v>771</v>
      </c>
      <c r="K50" s="106">
        <v>940</v>
      </c>
      <c r="L50" s="106">
        <v>1004</v>
      </c>
      <c r="M50" s="107">
        <v>915</v>
      </c>
    </row>
    <row r="51" spans="2:13" ht="27.75" customHeight="1" x14ac:dyDescent="0.2">
      <c r="B51" s="1183"/>
      <c r="C51" s="1184"/>
      <c r="D51" s="104"/>
      <c r="E51" s="1189" t="s">
        <v>42</v>
      </c>
      <c r="F51" s="1189"/>
      <c r="G51" s="1189"/>
      <c r="H51" s="1190"/>
      <c r="I51" s="105">
        <v>209</v>
      </c>
      <c r="J51" s="106">
        <v>177</v>
      </c>
      <c r="K51" s="106">
        <v>147</v>
      </c>
      <c r="L51" s="106">
        <v>136</v>
      </c>
      <c r="M51" s="107">
        <v>114</v>
      </c>
    </row>
    <row r="52" spans="2:13" ht="27.75" customHeight="1" x14ac:dyDescent="0.2">
      <c r="B52" s="1185"/>
      <c r="C52" s="1186"/>
      <c r="D52" s="104"/>
      <c r="E52" s="1189" t="s">
        <v>43</v>
      </c>
      <c r="F52" s="1189"/>
      <c r="G52" s="1189"/>
      <c r="H52" s="1190"/>
      <c r="I52" s="105">
        <v>6581</v>
      </c>
      <c r="J52" s="106">
        <v>6363</v>
      </c>
      <c r="K52" s="106">
        <v>6138</v>
      </c>
      <c r="L52" s="106">
        <v>5924</v>
      </c>
      <c r="M52" s="107">
        <v>5684</v>
      </c>
    </row>
    <row r="53" spans="2:13" ht="27.75" customHeight="1" thickBot="1" x14ac:dyDescent="0.25">
      <c r="B53" s="1196" t="s">
        <v>44</v>
      </c>
      <c r="C53" s="1197"/>
      <c r="D53" s="111"/>
      <c r="E53" s="1198" t="s">
        <v>45</v>
      </c>
      <c r="F53" s="1198"/>
      <c r="G53" s="1198"/>
      <c r="H53" s="1199"/>
      <c r="I53" s="112">
        <v>4987</v>
      </c>
      <c r="J53" s="113">
        <v>4785</v>
      </c>
      <c r="K53" s="113">
        <v>4518</v>
      </c>
      <c r="L53" s="113">
        <v>4306</v>
      </c>
      <c r="M53" s="114">
        <v>4168</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bfVrD0mEtG202a9X/o4U5to1s3CfgIA3NNPME03r6YQG80skKfc9LDoLpcLh5h2hDOYaH1flXSCNHagoSiyMgA==" saltValue="EyPSZFb7IjMlbcBVRjeA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552</v>
      </c>
      <c r="G54" s="123" t="s">
        <v>553</v>
      </c>
      <c r="H54" s="124" t="s">
        <v>554</v>
      </c>
    </row>
    <row r="55" spans="2:8" ht="52.5" customHeight="1" x14ac:dyDescent="0.2">
      <c r="B55" s="125"/>
      <c r="C55" s="1208" t="s">
        <v>48</v>
      </c>
      <c r="D55" s="1208"/>
      <c r="E55" s="1209"/>
      <c r="F55" s="126">
        <v>421</v>
      </c>
      <c r="G55" s="126">
        <v>486</v>
      </c>
      <c r="H55" s="127">
        <v>367</v>
      </c>
    </row>
    <row r="56" spans="2:8" ht="52.5" customHeight="1" x14ac:dyDescent="0.2">
      <c r="B56" s="128"/>
      <c r="C56" s="1210" t="s">
        <v>49</v>
      </c>
      <c r="D56" s="1210"/>
      <c r="E56" s="1211"/>
      <c r="F56" s="129">
        <v>5</v>
      </c>
      <c r="G56" s="129">
        <v>5</v>
      </c>
      <c r="H56" s="130">
        <v>5</v>
      </c>
    </row>
    <row r="57" spans="2:8" ht="53.25" customHeight="1" x14ac:dyDescent="0.2">
      <c r="B57" s="128"/>
      <c r="C57" s="1212" t="s">
        <v>50</v>
      </c>
      <c r="D57" s="1212"/>
      <c r="E57" s="1213"/>
      <c r="F57" s="131">
        <v>142</v>
      </c>
      <c r="G57" s="131">
        <v>160</v>
      </c>
      <c r="H57" s="132">
        <v>188</v>
      </c>
    </row>
    <row r="58" spans="2:8" ht="45.75" customHeight="1" x14ac:dyDescent="0.2">
      <c r="B58" s="133"/>
      <c r="C58" s="1200" t="s">
        <v>573</v>
      </c>
      <c r="D58" s="1201"/>
      <c r="E58" s="1202"/>
      <c r="F58" s="134">
        <v>78</v>
      </c>
      <c r="G58" s="134">
        <v>78</v>
      </c>
      <c r="H58" s="135">
        <v>78</v>
      </c>
    </row>
    <row r="59" spans="2:8" ht="45.75" customHeight="1" x14ac:dyDescent="0.2">
      <c r="B59" s="133"/>
      <c r="C59" s="1200" t="s">
        <v>574</v>
      </c>
      <c r="D59" s="1201"/>
      <c r="E59" s="1202"/>
      <c r="F59" s="134">
        <v>30</v>
      </c>
      <c r="G59" s="134">
        <v>46</v>
      </c>
      <c r="H59" s="135">
        <v>72</v>
      </c>
    </row>
    <row r="60" spans="2:8" ht="45.75" customHeight="1" x14ac:dyDescent="0.2">
      <c r="B60" s="133"/>
      <c r="C60" s="1200" t="s">
        <v>575</v>
      </c>
      <c r="D60" s="1201"/>
      <c r="E60" s="1202"/>
      <c r="F60" s="134">
        <v>23</v>
      </c>
      <c r="G60" s="134">
        <v>23</v>
      </c>
      <c r="H60" s="135">
        <v>23</v>
      </c>
    </row>
    <row r="61" spans="2:8" ht="45.75" customHeight="1" x14ac:dyDescent="0.2">
      <c r="B61" s="133"/>
      <c r="C61" s="1200" t="s">
        <v>576</v>
      </c>
      <c r="D61" s="1201"/>
      <c r="E61" s="1202"/>
      <c r="F61" s="134">
        <v>5</v>
      </c>
      <c r="G61" s="134">
        <v>5</v>
      </c>
      <c r="H61" s="135">
        <v>5</v>
      </c>
    </row>
    <row r="62" spans="2:8" ht="45.75" customHeight="1" thickBot="1" x14ac:dyDescent="0.25">
      <c r="B62" s="136"/>
      <c r="C62" s="1203" t="s">
        <v>577</v>
      </c>
      <c r="D62" s="1204"/>
      <c r="E62" s="1205"/>
      <c r="F62" s="137">
        <v>5</v>
      </c>
      <c r="G62" s="137">
        <v>5</v>
      </c>
      <c r="H62" s="138">
        <v>5</v>
      </c>
    </row>
    <row r="63" spans="2:8" ht="52.5" customHeight="1" thickBot="1" x14ac:dyDescent="0.25">
      <c r="B63" s="139"/>
      <c r="C63" s="1206" t="s">
        <v>51</v>
      </c>
      <c r="D63" s="1206"/>
      <c r="E63" s="1207"/>
      <c r="F63" s="140">
        <v>569</v>
      </c>
      <c r="G63" s="140">
        <v>651</v>
      </c>
      <c r="H63" s="141">
        <v>560</v>
      </c>
    </row>
    <row r="64" spans="2:8" ht="15" customHeight="1" x14ac:dyDescent="0.2"/>
  </sheetData>
  <sheetProtection algorithmName="SHA-512" hashValue="/HKVnlX5kHOtUNNAG5Tk0+bIKa+a/ky6l0lt7HfmeOmbFS7Vi+8XHXce3hBWiRSW9R99GzFF7+II1ZwUzGRbsg==" saltValue="BJkeVDXKuwbZEZss1+Bt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71442-8CAB-4B4C-AFFB-AF76331BCC6F}">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50"/>
      <c r="B1" s="351"/>
      <c r="DD1" s="263"/>
      <c r="DE1" s="263"/>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ht="13.2"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596</v>
      </c>
    </row>
    <row r="11" spans="1:143" s="261" customFormat="1" ht="13.2"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596</v>
      </c>
    </row>
    <row r="13" spans="1:143" s="261" customFormat="1" ht="13.2"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6.2" x14ac:dyDescent="0.2">
      <c r="B22" s="267"/>
      <c r="MM22" s="355"/>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56"/>
      <c r="DD40" s="356"/>
      <c r="DE40" s="263"/>
    </row>
    <row r="41" spans="2:109" ht="16.2" x14ac:dyDescent="0.2">
      <c r="B41" s="264" t="s">
        <v>597</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57"/>
      <c r="I42" s="358"/>
      <c r="J42" s="358"/>
      <c r="K42" s="358"/>
      <c r="AM42" s="357"/>
      <c r="AN42" s="357" t="s">
        <v>598</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7"/>
      <c r="AN43" s="1226" t="s">
        <v>599</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ht="13.2" x14ac:dyDescent="0.2">
      <c r="B44" s="26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ht="13.2" x14ac:dyDescent="0.2">
      <c r="B45" s="26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ht="13.2" x14ac:dyDescent="0.2">
      <c r="B46" s="26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ht="13.2" x14ac:dyDescent="0.2">
      <c r="B47" s="26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ht="13.2" x14ac:dyDescent="0.2">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2" x14ac:dyDescent="0.2">
      <c r="B49" s="267"/>
      <c r="AN49" s="263" t="s">
        <v>600</v>
      </c>
    </row>
    <row r="50" spans="1:109" ht="13.2" x14ac:dyDescent="0.2">
      <c r="B50" s="267"/>
      <c r="G50" s="1220"/>
      <c r="H50" s="1220"/>
      <c r="I50" s="1220"/>
      <c r="J50" s="1220"/>
      <c r="K50" s="360"/>
      <c r="L50" s="360"/>
      <c r="M50" s="361"/>
      <c r="N50" s="361"/>
      <c r="AN50" s="1223"/>
      <c r="AO50" s="1224"/>
      <c r="AP50" s="1224"/>
      <c r="AQ50" s="1224"/>
      <c r="AR50" s="1224"/>
      <c r="AS50" s="1224"/>
      <c r="AT50" s="1224"/>
      <c r="AU50" s="1224"/>
      <c r="AV50" s="1224"/>
      <c r="AW50" s="1224"/>
      <c r="AX50" s="1224"/>
      <c r="AY50" s="1224"/>
      <c r="AZ50" s="1224"/>
      <c r="BA50" s="1224"/>
      <c r="BB50" s="1224"/>
      <c r="BC50" s="1224"/>
      <c r="BD50" s="1224"/>
      <c r="BE50" s="1224"/>
      <c r="BF50" s="1224"/>
      <c r="BG50" s="1224"/>
      <c r="BH50" s="1224"/>
      <c r="BI50" s="1224"/>
      <c r="BJ50" s="1224"/>
      <c r="BK50" s="1224"/>
      <c r="BL50" s="1224"/>
      <c r="BM50" s="1224"/>
      <c r="BN50" s="1224"/>
      <c r="BO50" s="1225"/>
      <c r="BP50" s="1219" t="s">
        <v>550</v>
      </c>
      <c r="BQ50" s="1219"/>
      <c r="BR50" s="1219"/>
      <c r="BS50" s="1219"/>
      <c r="BT50" s="1219"/>
      <c r="BU50" s="1219"/>
      <c r="BV50" s="1219"/>
      <c r="BW50" s="1219"/>
      <c r="BX50" s="1219" t="s">
        <v>551</v>
      </c>
      <c r="BY50" s="1219"/>
      <c r="BZ50" s="1219"/>
      <c r="CA50" s="1219"/>
      <c r="CB50" s="1219"/>
      <c r="CC50" s="1219"/>
      <c r="CD50" s="1219"/>
      <c r="CE50" s="1219"/>
      <c r="CF50" s="1219" t="s">
        <v>552</v>
      </c>
      <c r="CG50" s="1219"/>
      <c r="CH50" s="1219"/>
      <c r="CI50" s="1219"/>
      <c r="CJ50" s="1219"/>
      <c r="CK50" s="1219"/>
      <c r="CL50" s="1219"/>
      <c r="CM50" s="1219"/>
      <c r="CN50" s="1219" t="s">
        <v>553</v>
      </c>
      <c r="CO50" s="1219"/>
      <c r="CP50" s="1219"/>
      <c r="CQ50" s="1219"/>
      <c r="CR50" s="1219"/>
      <c r="CS50" s="1219"/>
      <c r="CT50" s="1219"/>
      <c r="CU50" s="1219"/>
      <c r="CV50" s="1219" t="s">
        <v>554</v>
      </c>
      <c r="CW50" s="1219"/>
      <c r="CX50" s="1219"/>
      <c r="CY50" s="1219"/>
      <c r="CZ50" s="1219"/>
      <c r="DA50" s="1219"/>
      <c r="DB50" s="1219"/>
      <c r="DC50" s="1219"/>
    </row>
    <row r="51" spans="1:109" ht="13.5" customHeight="1" x14ac:dyDescent="0.2">
      <c r="B51" s="267"/>
      <c r="G51" s="1222"/>
      <c r="H51" s="1222"/>
      <c r="I51" s="1235"/>
      <c r="J51" s="1235"/>
      <c r="K51" s="1221"/>
      <c r="L51" s="1221"/>
      <c r="M51" s="1221"/>
      <c r="N51" s="1221"/>
      <c r="AM51" s="359"/>
      <c r="AN51" s="1217" t="s">
        <v>601</v>
      </c>
      <c r="AO51" s="1217"/>
      <c r="AP51" s="1217"/>
      <c r="AQ51" s="1217"/>
      <c r="AR51" s="1217"/>
      <c r="AS51" s="1217"/>
      <c r="AT51" s="1217"/>
      <c r="AU51" s="1217"/>
      <c r="AV51" s="1217"/>
      <c r="AW51" s="1217"/>
      <c r="AX51" s="1217"/>
      <c r="AY51" s="1217"/>
      <c r="AZ51" s="1217"/>
      <c r="BA51" s="1217"/>
      <c r="BB51" s="1217" t="s">
        <v>602</v>
      </c>
      <c r="BC51" s="1217"/>
      <c r="BD51" s="1217"/>
      <c r="BE51" s="1217"/>
      <c r="BF51" s="1217"/>
      <c r="BG51" s="1217"/>
      <c r="BH51" s="1217"/>
      <c r="BI51" s="1217"/>
      <c r="BJ51" s="1217"/>
      <c r="BK51" s="1217"/>
      <c r="BL51" s="1217"/>
      <c r="BM51" s="1217"/>
      <c r="BN51" s="1217"/>
      <c r="BO51" s="1217"/>
      <c r="BP51" s="1214">
        <v>173.2</v>
      </c>
      <c r="BQ51" s="1214"/>
      <c r="BR51" s="1214"/>
      <c r="BS51" s="1214"/>
      <c r="BT51" s="1214"/>
      <c r="BU51" s="1214"/>
      <c r="BV51" s="1214"/>
      <c r="BW51" s="1214"/>
      <c r="BX51" s="1214">
        <v>164.3</v>
      </c>
      <c r="BY51" s="1214"/>
      <c r="BZ51" s="1214"/>
      <c r="CA51" s="1214"/>
      <c r="CB51" s="1214"/>
      <c r="CC51" s="1214"/>
      <c r="CD51" s="1214"/>
      <c r="CE51" s="1214"/>
      <c r="CF51" s="1214">
        <v>155.1</v>
      </c>
      <c r="CG51" s="1214"/>
      <c r="CH51" s="1214"/>
      <c r="CI51" s="1214"/>
      <c r="CJ51" s="1214"/>
      <c r="CK51" s="1214"/>
      <c r="CL51" s="1214"/>
      <c r="CM51" s="1214"/>
      <c r="CN51" s="1214">
        <v>148.19999999999999</v>
      </c>
      <c r="CO51" s="1214"/>
      <c r="CP51" s="1214"/>
      <c r="CQ51" s="1214"/>
      <c r="CR51" s="1214"/>
      <c r="CS51" s="1214"/>
      <c r="CT51" s="1214"/>
      <c r="CU51" s="1214"/>
      <c r="CV51" s="1214">
        <v>136.6</v>
      </c>
      <c r="CW51" s="1214"/>
      <c r="CX51" s="1214"/>
      <c r="CY51" s="1214"/>
      <c r="CZ51" s="1214"/>
      <c r="DA51" s="1214"/>
      <c r="DB51" s="1214"/>
      <c r="DC51" s="1214"/>
    </row>
    <row r="52" spans="1:109" ht="13.2" x14ac:dyDescent="0.2">
      <c r="B52" s="267"/>
      <c r="G52" s="1222"/>
      <c r="H52" s="1222"/>
      <c r="I52" s="1235"/>
      <c r="J52" s="1235"/>
      <c r="K52" s="1221"/>
      <c r="L52" s="1221"/>
      <c r="M52" s="1221"/>
      <c r="N52" s="1221"/>
      <c r="AM52" s="359"/>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J52" s="1214"/>
      <c r="CK52" s="1214"/>
      <c r="CL52" s="1214"/>
      <c r="CM52" s="1214"/>
      <c r="CN52" s="1214"/>
      <c r="CO52" s="1214"/>
      <c r="CP52" s="1214"/>
      <c r="CQ52" s="1214"/>
      <c r="CR52" s="1214"/>
      <c r="CS52" s="1214"/>
      <c r="CT52" s="1214"/>
      <c r="CU52" s="1214"/>
      <c r="CV52" s="1214"/>
      <c r="CW52" s="1214"/>
      <c r="CX52" s="1214"/>
      <c r="CY52" s="1214"/>
      <c r="CZ52" s="1214"/>
      <c r="DA52" s="1214"/>
      <c r="DB52" s="1214"/>
      <c r="DC52" s="1214"/>
    </row>
    <row r="53" spans="1:109" ht="13.2" x14ac:dyDescent="0.2">
      <c r="A53" s="358"/>
      <c r="B53" s="267"/>
      <c r="G53" s="1222"/>
      <c r="H53" s="1222"/>
      <c r="I53" s="1220"/>
      <c r="J53" s="1220"/>
      <c r="K53" s="1221"/>
      <c r="L53" s="1221"/>
      <c r="M53" s="1221"/>
      <c r="N53" s="1221"/>
      <c r="AM53" s="359"/>
      <c r="AN53" s="1217"/>
      <c r="AO53" s="1217"/>
      <c r="AP53" s="1217"/>
      <c r="AQ53" s="1217"/>
      <c r="AR53" s="1217"/>
      <c r="AS53" s="1217"/>
      <c r="AT53" s="1217"/>
      <c r="AU53" s="1217"/>
      <c r="AV53" s="1217"/>
      <c r="AW53" s="1217"/>
      <c r="AX53" s="1217"/>
      <c r="AY53" s="1217"/>
      <c r="AZ53" s="1217"/>
      <c r="BA53" s="1217"/>
      <c r="BB53" s="1217" t="s">
        <v>603</v>
      </c>
      <c r="BC53" s="1217"/>
      <c r="BD53" s="1217"/>
      <c r="BE53" s="1217"/>
      <c r="BF53" s="1217"/>
      <c r="BG53" s="1217"/>
      <c r="BH53" s="1217"/>
      <c r="BI53" s="1217"/>
      <c r="BJ53" s="1217"/>
      <c r="BK53" s="1217"/>
      <c r="BL53" s="1217"/>
      <c r="BM53" s="1217"/>
      <c r="BN53" s="1217"/>
      <c r="BO53" s="1217"/>
      <c r="BP53" s="1214">
        <v>65.099999999999994</v>
      </c>
      <c r="BQ53" s="1214"/>
      <c r="BR53" s="1214"/>
      <c r="BS53" s="1214"/>
      <c r="BT53" s="1214"/>
      <c r="BU53" s="1214"/>
      <c r="BV53" s="1214"/>
      <c r="BW53" s="1214"/>
      <c r="BX53" s="1214">
        <v>61.1</v>
      </c>
      <c r="BY53" s="1214"/>
      <c r="BZ53" s="1214"/>
      <c r="CA53" s="1214"/>
      <c r="CB53" s="1214"/>
      <c r="CC53" s="1214"/>
      <c r="CD53" s="1214"/>
      <c r="CE53" s="1214"/>
      <c r="CF53" s="1214">
        <v>62.6</v>
      </c>
      <c r="CG53" s="1214"/>
      <c r="CH53" s="1214"/>
      <c r="CI53" s="1214"/>
      <c r="CJ53" s="1214"/>
      <c r="CK53" s="1214"/>
      <c r="CL53" s="1214"/>
      <c r="CM53" s="1214"/>
      <c r="CN53" s="1214">
        <v>64.3</v>
      </c>
      <c r="CO53" s="1214"/>
      <c r="CP53" s="1214"/>
      <c r="CQ53" s="1214"/>
      <c r="CR53" s="1214"/>
      <c r="CS53" s="1214"/>
      <c r="CT53" s="1214"/>
      <c r="CU53" s="1214"/>
      <c r="CV53" s="1214">
        <v>65.5</v>
      </c>
      <c r="CW53" s="1214"/>
      <c r="CX53" s="1214"/>
      <c r="CY53" s="1214"/>
      <c r="CZ53" s="1214"/>
      <c r="DA53" s="1214"/>
      <c r="DB53" s="1214"/>
      <c r="DC53" s="1214"/>
    </row>
    <row r="54" spans="1:109" ht="13.2" x14ac:dyDescent="0.2">
      <c r="A54" s="358"/>
      <c r="B54" s="267"/>
      <c r="G54" s="1222"/>
      <c r="H54" s="1222"/>
      <c r="I54" s="1220"/>
      <c r="J54" s="1220"/>
      <c r="K54" s="1221"/>
      <c r="L54" s="1221"/>
      <c r="M54" s="1221"/>
      <c r="N54" s="1221"/>
      <c r="AM54" s="359"/>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4"/>
      <c r="BQ54" s="1214"/>
      <c r="BR54" s="1214"/>
      <c r="BS54" s="1214"/>
      <c r="BT54" s="1214"/>
      <c r="BU54" s="1214"/>
      <c r="BV54" s="1214"/>
      <c r="BW54" s="1214"/>
      <c r="BX54" s="1214"/>
      <c r="BY54" s="1214"/>
      <c r="BZ54" s="1214"/>
      <c r="CA54" s="1214"/>
      <c r="CB54" s="1214"/>
      <c r="CC54" s="1214"/>
      <c r="CD54" s="1214"/>
      <c r="CE54" s="1214"/>
      <c r="CF54" s="1214"/>
      <c r="CG54" s="1214"/>
      <c r="CH54" s="1214"/>
      <c r="CI54" s="1214"/>
      <c r="CJ54" s="1214"/>
      <c r="CK54" s="1214"/>
      <c r="CL54" s="1214"/>
      <c r="CM54" s="1214"/>
      <c r="CN54" s="1214"/>
      <c r="CO54" s="1214"/>
      <c r="CP54" s="1214"/>
      <c r="CQ54" s="1214"/>
      <c r="CR54" s="1214"/>
      <c r="CS54" s="1214"/>
      <c r="CT54" s="1214"/>
      <c r="CU54" s="1214"/>
      <c r="CV54" s="1214"/>
      <c r="CW54" s="1214"/>
      <c r="CX54" s="1214"/>
      <c r="CY54" s="1214"/>
      <c r="CZ54" s="1214"/>
      <c r="DA54" s="1214"/>
      <c r="DB54" s="1214"/>
      <c r="DC54" s="1214"/>
    </row>
    <row r="55" spans="1:109" ht="13.2" x14ac:dyDescent="0.2">
      <c r="A55" s="358"/>
      <c r="B55" s="267"/>
      <c r="G55" s="1220"/>
      <c r="H55" s="1220"/>
      <c r="I55" s="1220"/>
      <c r="J55" s="1220"/>
      <c r="K55" s="1221"/>
      <c r="L55" s="1221"/>
      <c r="M55" s="1221"/>
      <c r="N55" s="1221"/>
      <c r="AN55" s="1219" t="s">
        <v>604</v>
      </c>
      <c r="AO55" s="1219"/>
      <c r="AP55" s="1219"/>
      <c r="AQ55" s="1219"/>
      <c r="AR55" s="1219"/>
      <c r="AS55" s="1219"/>
      <c r="AT55" s="1219"/>
      <c r="AU55" s="1219"/>
      <c r="AV55" s="1219"/>
      <c r="AW55" s="1219"/>
      <c r="AX55" s="1219"/>
      <c r="AY55" s="1219"/>
      <c r="AZ55" s="1219"/>
      <c r="BA55" s="1219"/>
      <c r="BB55" s="1217" t="s">
        <v>602</v>
      </c>
      <c r="BC55" s="1217"/>
      <c r="BD55" s="1217"/>
      <c r="BE55" s="1217"/>
      <c r="BF55" s="1217"/>
      <c r="BG55" s="1217"/>
      <c r="BH55" s="1217"/>
      <c r="BI55" s="1217"/>
      <c r="BJ55" s="1217"/>
      <c r="BK55" s="1217"/>
      <c r="BL55" s="1217"/>
      <c r="BM55" s="1217"/>
      <c r="BN55" s="1217"/>
      <c r="BO55" s="1217"/>
      <c r="BP55" s="1214">
        <v>0</v>
      </c>
      <c r="BQ55" s="1214"/>
      <c r="BR55" s="1214"/>
      <c r="BS55" s="1214"/>
      <c r="BT55" s="1214"/>
      <c r="BU55" s="1214"/>
      <c r="BV55" s="1214"/>
      <c r="BW55" s="1214"/>
      <c r="BX55" s="1214">
        <v>0</v>
      </c>
      <c r="BY55" s="1214"/>
      <c r="BZ55" s="1214"/>
      <c r="CA55" s="1214"/>
      <c r="CB55" s="1214"/>
      <c r="CC55" s="1214"/>
      <c r="CD55" s="1214"/>
      <c r="CE55" s="1214"/>
      <c r="CF55" s="1214">
        <v>0</v>
      </c>
      <c r="CG55" s="1214"/>
      <c r="CH55" s="1214"/>
      <c r="CI55" s="1214"/>
      <c r="CJ55" s="1214"/>
      <c r="CK55" s="1214"/>
      <c r="CL55" s="1214"/>
      <c r="CM55" s="1214"/>
      <c r="CN55" s="1214">
        <v>3.1</v>
      </c>
      <c r="CO55" s="1214"/>
      <c r="CP55" s="1214"/>
      <c r="CQ55" s="1214"/>
      <c r="CR55" s="1214"/>
      <c r="CS55" s="1214"/>
      <c r="CT55" s="1214"/>
      <c r="CU55" s="1214"/>
      <c r="CV55" s="1214">
        <v>13.7</v>
      </c>
      <c r="CW55" s="1214"/>
      <c r="CX55" s="1214"/>
      <c r="CY55" s="1214"/>
      <c r="CZ55" s="1214"/>
      <c r="DA55" s="1214"/>
      <c r="DB55" s="1214"/>
      <c r="DC55" s="1214"/>
    </row>
    <row r="56" spans="1:109" ht="13.2" x14ac:dyDescent="0.2">
      <c r="A56" s="358"/>
      <c r="B56" s="267"/>
      <c r="G56" s="1220"/>
      <c r="H56" s="1220"/>
      <c r="I56" s="1220"/>
      <c r="J56" s="1220"/>
      <c r="K56" s="1221"/>
      <c r="L56" s="1221"/>
      <c r="M56" s="1221"/>
      <c r="N56" s="1221"/>
      <c r="AN56" s="1219"/>
      <c r="AO56" s="1219"/>
      <c r="AP56" s="1219"/>
      <c r="AQ56" s="1219"/>
      <c r="AR56" s="1219"/>
      <c r="AS56" s="1219"/>
      <c r="AT56" s="1219"/>
      <c r="AU56" s="1219"/>
      <c r="AV56" s="1219"/>
      <c r="AW56" s="1219"/>
      <c r="AX56" s="1219"/>
      <c r="AY56" s="1219"/>
      <c r="AZ56" s="1219"/>
      <c r="BA56" s="1219"/>
      <c r="BB56" s="1217"/>
      <c r="BC56" s="1217"/>
      <c r="BD56" s="1217"/>
      <c r="BE56" s="1217"/>
      <c r="BF56" s="1217"/>
      <c r="BG56" s="1217"/>
      <c r="BH56" s="1217"/>
      <c r="BI56" s="1217"/>
      <c r="BJ56" s="1217"/>
      <c r="BK56" s="1217"/>
      <c r="BL56" s="1217"/>
      <c r="BM56" s="1217"/>
      <c r="BN56" s="1217"/>
      <c r="BO56" s="1217"/>
      <c r="BP56" s="1214"/>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c r="CO56" s="1214"/>
      <c r="CP56" s="1214"/>
      <c r="CQ56" s="1214"/>
      <c r="CR56" s="1214"/>
      <c r="CS56" s="1214"/>
      <c r="CT56" s="1214"/>
      <c r="CU56" s="1214"/>
      <c r="CV56" s="1214"/>
      <c r="CW56" s="1214"/>
      <c r="CX56" s="1214"/>
      <c r="CY56" s="1214"/>
      <c r="CZ56" s="1214"/>
      <c r="DA56" s="1214"/>
      <c r="DB56" s="1214"/>
      <c r="DC56" s="1214"/>
    </row>
    <row r="57" spans="1:109" s="358" customFormat="1" ht="13.2" x14ac:dyDescent="0.2">
      <c r="B57" s="362"/>
      <c r="G57" s="1220"/>
      <c r="H57" s="1220"/>
      <c r="I57" s="1215"/>
      <c r="J57" s="1215"/>
      <c r="K57" s="1221"/>
      <c r="L57" s="1221"/>
      <c r="M57" s="1221"/>
      <c r="N57" s="1221"/>
      <c r="AM57" s="263"/>
      <c r="AN57" s="1219"/>
      <c r="AO57" s="1219"/>
      <c r="AP57" s="1219"/>
      <c r="AQ57" s="1219"/>
      <c r="AR57" s="1219"/>
      <c r="AS57" s="1219"/>
      <c r="AT57" s="1219"/>
      <c r="AU57" s="1219"/>
      <c r="AV57" s="1219"/>
      <c r="AW57" s="1219"/>
      <c r="AX57" s="1219"/>
      <c r="AY57" s="1219"/>
      <c r="AZ57" s="1219"/>
      <c r="BA57" s="1219"/>
      <c r="BB57" s="1217" t="s">
        <v>603</v>
      </c>
      <c r="BC57" s="1217"/>
      <c r="BD57" s="1217"/>
      <c r="BE57" s="1217"/>
      <c r="BF57" s="1217"/>
      <c r="BG57" s="1217"/>
      <c r="BH57" s="1217"/>
      <c r="BI57" s="1217"/>
      <c r="BJ57" s="1217"/>
      <c r="BK57" s="1217"/>
      <c r="BL57" s="1217"/>
      <c r="BM57" s="1217"/>
      <c r="BN57" s="1217"/>
      <c r="BO57" s="1217"/>
      <c r="BP57" s="1214">
        <v>52.3</v>
      </c>
      <c r="BQ57" s="1214"/>
      <c r="BR57" s="1214"/>
      <c r="BS57" s="1214"/>
      <c r="BT57" s="1214"/>
      <c r="BU57" s="1214"/>
      <c r="BV57" s="1214"/>
      <c r="BW57" s="1214"/>
      <c r="BX57" s="1214">
        <v>59.3</v>
      </c>
      <c r="BY57" s="1214"/>
      <c r="BZ57" s="1214"/>
      <c r="CA57" s="1214"/>
      <c r="CB57" s="1214"/>
      <c r="CC57" s="1214"/>
      <c r="CD57" s="1214"/>
      <c r="CE57" s="1214"/>
      <c r="CF57" s="1214">
        <v>59.9</v>
      </c>
      <c r="CG57" s="1214"/>
      <c r="CH57" s="1214"/>
      <c r="CI57" s="1214"/>
      <c r="CJ57" s="1214"/>
      <c r="CK57" s="1214"/>
      <c r="CL57" s="1214"/>
      <c r="CM57" s="1214"/>
      <c r="CN57" s="1214">
        <v>61</v>
      </c>
      <c r="CO57" s="1214"/>
      <c r="CP57" s="1214"/>
      <c r="CQ57" s="1214"/>
      <c r="CR57" s="1214"/>
      <c r="CS57" s="1214"/>
      <c r="CT57" s="1214"/>
      <c r="CU57" s="1214"/>
      <c r="CV57" s="1214">
        <v>61.9</v>
      </c>
      <c r="CW57" s="1214"/>
      <c r="CX57" s="1214"/>
      <c r="CY57" s="1214"/>
      <c r="CZ57" s="1214"/>
      <c r="DA57" s="1214"/>
      <c r="DB57" s="1214"/>
      <c r="DC57" s="1214"/>
      <c r="DD57" s="363"/>
      <c r="DE57" s="362"/>
    </row>
    <row r="58" spans="1:109" s="358" customFormat="1" ht="13.2" x14ac:dyDescent="0.2">
      <c r="A58" s="263"/>
      <c r="B58" s="362"/>
      <c r="G58" s="1220"/>
      <c r="H58" s="1220"/>
      <c r="I58" s="1215"/>
      <c r="J58" s="1215"/>
      <c r="K58" s="1221"/>
      <c r="L58" s="1221"/>
      <c r="M58" s="1221"/>
      <c r="N58" s="1221"/>
      <c r="AM58" s="263"/>
      <c r="AN58" s="1219"/>
      <c r="AO58" s="1219"/>
      <c r="AP58" s="1219"/>
      <c r="AQ58" s="1219"/>
      <c r="AR58" s="1219"/>
      <c r="AS58" s="1219"/>
      <c r="AT58" s="1219"/>
      <c r="AU58" s="1219"/>
      <c r="AV58" s="1219"/>
      <c r="AW58" s="1219"/>
      <c r="AX58" s="1219"/>
      <c r="AY58" s="1219"/>
      <c r="AZ58" s="1219"/>
      <c r="BA58" s="1219"/>
      <c r="BB58" s="1217"/>
      <c r="BC58" s="1217"/>
      <c r="BD58" s="1217"/>
      <c r="BE58" s="1217"/>
      <c r="BF58" s="1217"/>
      <c r="BG58" s="1217"/>
      <c r="BH58" s="1217"/>
      <c r="BI58" s="1217"/>
      <c r="BJ58" s="1217"/>
      <c r="BK58" s="1217"/>
      <c r="BL58" s="1217"/>
      <c r="BM58" s="1217"/>
      <c r="BN58" s="1217"/>
      <c r="BO58" s="1217"/>
      <c r="BP58" s="1214"/>
      <c r="BQ58" s="1214"/>
      <c r="BR58" s="1214"/>
      <c r="BS58" s="1214"/>
      <c r="BT58" s="1214"/>
      <c r="BU58" s="1214"/>
      <c r="BV58" s="1214"/>
      <c r="BW58" s="1214"/>
      <c r="BX58" s="1214"/>
      <c r="BY58" s="1214"/>
      <c r="BZ58" s="1214"/>
      <c r="CA58" s="1214"/>
      <c r="CB58" s="1214"/>
      <c r="CC58" s="1214"/>
      <c r="CD58" s="1214"/>
      <c r="CE58" s="1214"/>
      <c r="CF58" s="1214"/>
      <c r="CG58" s="1214"/>
      <c r="CH58" s="1214"/>
      <c r="CI58" s="1214"/>
      <c r="CJ58" s="1214"/>
      <c r="CK58" s="1214"/>
      <c r="CL58" s="1214"/>
      <c r="CM58" s="1214"/>
      <c r="CN58" s="1214"/>
      <c r="CO58" s="1214"/>
      <c r="CP58" s="1214"/>
      <c r="CQ58" s="1214"/>
      <c r="CR58" s="1214"/>
      <c r="CS58" s="1214"/>
      <c r="CT58" s="1214"/>
      <c r="CU58" s="1214"/>
      <c r="CV58" s="1214"/>
      <c r="CW58" s="1214"/>
      <c r="CX58" s="1214"/>
      <c r="CY58" s="1214"/>
      <c r="CZ58" s="1214"/>
      <c r="DA58" s="1214"/>
      <c r="DB58" s="1214"/>
      <c r="DC58" s="1214"/>
      <c r="DD58" s="363"/>
      <c r="DE58" s="362"/>
    </row>
    <row r="59" spans="1:109" s="358" customFormat="1" ht="13.2" x14ac:dyDescent="0.2">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2" x14ac:dyDescent="0.2">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2" x14ac:dyDescent="0.2">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2"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6.2" x14ac:dyDescent="0.2">
      <c r="B63" s="320" t="s">
        <v>605</v>
      </c>
    </row>
    <row r="64" spans="1:109" ht="13.2" x14ac:dyDescent="0.2">
      <c r="B64" s="267"/>
      <c r="G64" s="357"/>
      <c r="I64" s="369"/>
      <c r="J64" s="369"/>
      <c r="K64" s="369"/>
      <c r="L64" s="369"/>
      <c r="M64" s="369"/>
      <c r="N64" s="370"/>
      <c r="AM64" s="357"/>
      <c r="AN64" s="357" t="s">
        <v>598</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2" x14ac:dyDescent="0.2">
      <c r="B65" s="267"/>
      <c r="AN65" s="1226" t="s">
        <v>606</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ht="13.2" x14ac:dyDescent="0.2">
      <c r="B66" s="26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ht="13.2" x14ac:dyDescent="0.2">
      <c r="B67" s="26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ht="13.2" x14ac:dyDescent="0.2">
      <c r="B68" s="26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ht="13.2" x14ac:dyDescent="0.2">
      <c r="B69" s="26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ht="13.2" x14ac:dyDescent="0.2">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2" x14ac:dyDescent="0.2">
      <c r="B71" s="267"/>
      <c r="G71" s="374"/>
      <c r="I71" s="375"/>
      <c r="J71" s="372"/>
      <c r="K71" s="372"/>
      <c r="L71" s="373"/>
      <c r="M71" s="372"/>
      <c r="N71" s="373"/>
      <c r="AM71" s="374"/>
      <c r="AN71" s="263" t="s">
        <v>600</v>
      </c>
    </row>
    <row r="72" spans="2:107" ht="13.2" x14ac:dyDescent="0.2">
      <c r="B72" s="267"/>
      <c r="G72" s="1220"/>
      <c r="H72" s="1220"/>
      <c r="I72" s="1220"/>
      <c r="J72" s="1220"/>
      <c r="K72" s="360"/>
      <c r="L72" s="360"/>
      <c r="M72" s="361"/>
      <c r="N72" s="361"/>
      <c r="AN72" s="1223"/>
      <c r="AO72" s="1224"/>
      <c r="AP72" s="1224"/>
      <c r="AQ72" s="1224"/>
      <c r="AR72" s="1224"/>
      <c r="AS72" s="1224"/>
      <c r="AT72" s="1224"/>
      <c r="AU72" s="1224"/>
      <c r="AV72" s="1224"/>
      <c r="AW72" s="1224"/>
      <c r="AX72" s="1224"/>
      <c r="AY72" s="1224"/>
      <c r="AZ72" s="1224"/>
      <c r="BA72" s="1224"/>
      <c r="BB72" s="1224"/>
      <c r="BC72" s="1224"/>
      <c r="BD72" s="1224"/>
      <c r="BE72" s="1224"/>
      <c r="BF72" s="1224"/>
      <c r="BG72" s="1224"/>
      <c r="BH72" s="1224"/>
      <c r="BI72" s="1224"/>
      <c r="BJ72" s="1224"/>
      <c r="BK72" s="1224"/>
      <c r="BL72" s="1224"/>
      <c r="BM72" s="1224"/>
      <c r="BN72" s="1224"/>
      <c r="BO72" s="1225"/>
      <c r="BP72" s="1219" t="s">
        <v>550</v>
      </c>
      <c r="BQ72" s="1219"/>
      <c r="BR72" s="1219"/>
      <c r="BS72" s="1219"/>
      <c r="BT72" s="1219"/>
      <c r="BU72" s="1219"/>
      <c r="BV72" s="1219"/>
      <c r="BW72" s="1219"/>
      <c r="BX72" s="1219" t="s">
        <v>551</v>
      </c>
      <c r="BY72" s="1219"/>
      <c r="BZ72" s="1219"/>
      <c r="CA72" s="1219"/>
      <c r="CB72" s="1219"/>
      <c r="CC72" s="1219"/>
      <c r="CD72" s="1219"/>
      <c r="CE72" s="1219"/>
      <c r="CF72" s="1219" t="s">
        <v>552</v>
      </c>
      <c r="CG72" s="1219"/>
      <c r="CH72" s="1219"/>
      <c r="CI72" s="1219"/>
      <c r="CJ72" s="1219"/>
      <c r="CK72" s="1219"/>
      <c r="CL72" s="1219"/>
      <c r="CM72" s="1219"/>
      <c r="CN72" s="1219" t="s">
        <v>553</v>
      </c>
      <c r="CO72" s="1219"/>
      <c r="CP72" s="1219"/>
      <c r="CQ72" s="1219"/>
      <c r="CR72" s="1219"/>
      <c r="CS72" s="1219"/>
      <c r="CT72" s="1219"/>
      <c r="CU72" s="1219"/>
      <c r="CV72" s="1219" t="s">
        <v>554</v>
      </c>
      <c r="CW72" s="1219"/>
      <c r="CX72" s="1219"/>
      <c r="CY72" s="1219"/>
      <c r="CZ72" s="1219"/>
      <c r="DA72" s="1219"/>
      <c r="DB72" s="1219"/>
      <c r="DC72" s="1219"/>
    </row>
    <row r="73" spans="2:107" ht="13.2" x14ac:dyDescent="0.2">
      <c r="B73" s="267"/>
      <c r="G73" s="1222"/>
      <c r="H73" s="1222"/>
      <c r="I73" s="1222"/>
      <c r="J73" s="1222"/>
      <c r="K73" s="1218"/>
      <c r="L73" s="1218"/>
      <c r="M73" s="1218"/>
      <c r="N73" s="1218"/>
      <c r="AM73" s="359"/>
      <c r="AN73" s="1217" t="s">
        <v>601</v>
      </c>
      <c r="AO73" s="1217"/>
      <c r="AP73" s="1217"/>
      <c r="AQ73" s="1217"/>
      <c r="AR73" s="1217"/>
      <c r="AS73" s="1217"/>
      <c r="AT73" s="1217"/>
      <c r="AU73" s="1217"/>
      <c r="AV73" s="1217"/>
      <c r="AW73" s="1217"/>
      <c r="AX73" s="1217"/>
      <c r="AY73" s="1217"/>
      <c r="AZ73" s="1217"/>
      <c r="BA73" s="1217"/>
      <c r="BB73" s="1217" t="s">
        <v>602</v>
      </c>
      <c r="BC73" s="1217"/>
      <c r="BD73" s="1217"/>
      <c r="BE73" s="1217"/>
      <c r="BF73" s="1217"/>
      <c r="BG73" s="1217"/>
      <c r="BH73" s="1217"/>
      <c r="BI73" s="1217"/>
      <c r="BJ73" s="1217"/>
      <c r="BK73" s="1217"/>
      <c r="BL73" s="1217"/>
      <c r="BM73" s="1217"/>
      <c r="BN73" s="1217"/>
      <c r="BO73" s="1217"/>
      <c r="BP73" s="1214">
        <v>173.2</v>
      </c>
      <c r="BQ73" s="1214"/>
      <c r="BR73" s="1214"/>
      <c r="BS73" s="1214"/>
      <c r="BT73" s="1214"/>
      <c r="BU73" s="1214"/>
      <c r="BV73" s="1214"/>
      <c r="BW73" s="1214"/>
      <c r="BX73" s="1214">
        <v>164.3</v>
      </c>
      <c r="BY73" s="1214"/>
      <c r="BZ73" s="1214"/>
      <c r="CA73" s="1214"/>
      <c r="CB73" s="1214"/>
      <c r="CC73" s="1214"/>
      <c r="CD73" s="1214"/>
      <c r="CE73" s="1214"/>
      <c r="CF73" s="1214">
        <v>155.1</v>
      </c>
      <c r="CG73" s="1214"/>
      <c r="CH73" s="1214"/>
      <c r="CI73" s="1214"/>
      <c r="CJ73" s="1214"/>
      <c r="CK73" s="1214"/>
      <c r="CL73" s="1214"/>
      <c r="CM73" s="1214"/>
      <c r="CN73" s="1214">
        <v>148.19999999999999</v>
      </c>
      <c r="CO73" s="1214"/>
      <c r="CP73" s="1214"/>
      <c r="CQ73" s="1214"/>
      <c r="CR73" s="1214"/>
      <c r="CS73" s="1214"/>
      <c r="CT73" s="1214"/>
      <c r="CU73" s="1214"/>
      <c r="CV73" s="1214">
        <v>136.6</v>
      </c>
      <c r="CW73" s="1214"/>
      <c r="CX73" s="1214"/>
      <c r="CY73" s="1214"/>
      <c r="CZ73" s="1214"/>
      <c r="DA73" s="1214"/>
      <c r="DB73" s="1214"/>
      <c r="DC73" s="1214"/>
    </row>
    <row r="74" spans="2:107" ht="13.2" x14ac:dyDescent="0.2">
      <c r="B74" s="267"/>
      <c r="G74" s="1222"/>
      <c r="H74" s="1222"/>
      <c r="I74" s="1222"/>
      <c r="J74" s="1222"/>
      <c r="K74" s="1218"/>
      <c r="L74" s="1218"/>
      <c r="M74" s="1218"/>
      <c r="N74" s="1218"/>
      <c r="AM74" s="359"/>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4"/>
      <c r="BQ74" s="1214"/>
      <c r="BR74" s="1214"/>
      <c r="BS74" s="1214"/>
      <c r="BT74" s="1214"/>
      <c r="BU74" s="1214"/>
      <c r="BV74" s="1214"/>
      <c r="BW74" s="1214"/>
      <c r="BX74" s="1214"/>
      <c r="BY74" s="1214"/>
      <c r="BZ74" s="1214"/>
      <c r="CA74" s="1214"/>
      <c r="CB74" s="1214"/>
      <c r="CC74" s="1214"/>
      <c r="CD74" s="1214"/>
      <c r="CE74" s="1214"/>
      <c r="CF74" s="1214"/>
      <c r="CG74" s="1214"/>
      <c r="CH74" s="1214"/>
      <c r="CI74" s="1214"/>
      <c r="CJ74" s="1214"/>
      <c r="CK74" s="1214"/>
      <c r="CL74" s="1214"/>
      <c r="CM74" s="1214"/>
      <c r="CN74" s="1214"/>
      <c r="CO74" s="1214"/>
      <c r="CP74" s="1214"/>
      <c r="CQ74" s="1214"/>
      <c r="CR74" s="1214"/>
      <c r="CS74" s="1214"/>
      <c r="CT74" s="1214"/>
      <c r="CU74" s="1214"/>
      <c r="CV74" s="1214"/>
      <c r="CW74" s="1214"/>
      <c r="CX74" s="1214"/>
      <c r="CY74" s="1214"/>
      <c r="CZ74" s="1214"/>
      <c r="DA74" s="1214"/>
      <c r="DB74" s="1214"/>
      <c r="DC74" s="1214"/>
    </row>
    <row r="75" spans="2:107" ht="13.2" x14ac:dyDescent="0.2">
      <c r="B75" s="267"/>
      <c r="G75" s="1222"/>
      <c r="H75" s="1222"/>
      <c r="I75" s="1220"/>
      <c r="J75" s="1220"/>
      <c r="K75" s="1221"/>
      <c r="L75" s="1221"/>
      <c r="M75" s="1221"/>
      <c r="N75" s="1221"/>
      <c r="AM75" s="359"/>
      <c r="AN75" s="1217"/>
      <c r="AO75" s="1217"/>
      <c r="AP75" s="1217"/>
      <c r="AQ75" s="1217"/>
      <c r="AR75" s="1217"/>
      <c r="AS75" s="1217"/>
      <c r="AT75" s="1217"/>
      <c r="AU75" s="1217"/>
      <c r="AV75" s="1217"/>
      <c r="AW75" s="1217"/>
      <c r="AX75" s="1217"/>
      <c r="AY75" s="1217"/>
      <c r="AZ75" s="1217"/>
      <c r="BA75" s="1217"/>
      <c r="BB75" s="1217" t="s">
        <v>607</v>
      </c>
      <c r="BC75" s="1217"/>
      <c r="BD75" s="1217"/>
      <c r="BE75" s="1217"/>
      <c r="BF75" s="1217"/>
      <c r="BG75" s="1217"/>
      <c r="BH75" s="1217"/>
      <c r="BI75" s="1217"/>
      <c r="BJ75" s="1217"/>
      <c r="BK75" s="1217"/>
      <c r="BL75" s="1217"/>
      <c r="BM75" s="1217"/>
      <c r="BN75" s="1217"/>
      <c r="BO75" s="1217"/>
      <c r="BP75" s="1214">
        <v>14.4</v>
      </c>
      <c r="BQ75" s="1214"/>
      <c r="BR75" s="1214"/>
      <c r="BS75" s="1214"/>
      <c r="BT75" s="1214"/>
      <c r="BU75" s="1214"/>
      <c r="BV75" s="1214"/>
      <c r="BW75" s="1214"/>
      <c r="BX75" s="1214">
        <v>13.7</v>
      </c>
      <c r="BY75" s="1214"/>
      <c r="BZ75" s="1214"/>
      <c r="CA75" s="1214"/>
      <c r="CB75" s="1214"/>
      <c r="CC75" s="1214"/>
      <c r="CD75" s="1214"/>
      <c r="CE75" s="1214"/>
      <c r="CF75" s="1214">
        <v>13.3</v>
      </c>
      <c r="CG75" s="1214"/>
      <c r="CH75" s="1214"/>
      <c r="CI75" s="1214"/>
      <c r="CJ75" s="1214"/>
      <c r="CK75" s="1214"/>
      <c r="CL75" s="1214"/>
      <c r="CM75" s="1214"/>
      <c r="CN75" s="1214">
        <v>12.7</v>
      </c>
      <c r="CO75" s="1214"/>
      <c r="CP75" s="1214"/>
      <c r="CQ75" s="1214"/>
      <c r="CR75" s="1214"/>
      <c r="CS75" s="1214"/>
      <c r="CT75" s="1214"/>
      <c r="CU75" s="1214"/>
      <c r="CV75" s="1214">
        <v>12.5</v>
      </c>
      <c r="CW75" s="1214"/>
      <c r="CX75" s="1214"/>
      <c r="CY75" s="1214"/>
      <c r="CZ75" s="1214"/>
      <c r="DA75" s="1214"/>
      <c r="DB75" s="1214"/>
      <c r="DC75" s="1214"/>
    </row>
    <row r="76" spans="2:107" ht="13.2" x14ac:dyDescent="0.2">
      <c r="B76" s="267"/>
      <c r="G76" s="1222"/>
      <c r="H76" s="1222"/>
      <c r="I76" s="1220"/>
      <c r="J76" s="1220"/>
      <c r="K76" s="1221"/>
      <c r="L76" s="1221"/>
      <c r="M76" s="1221"/>
      <c r="N76" s="1221"/>
      <c r="AM76" s="359"/>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4"/>
      <c r="BQ76" s="1214"/>
      <c r="BR76" s="1214"/>
      <c r="BS76" s="1214"/>
      <c r="BT76" s="1214"/>
      <c r="BU76" s="1214"/>
      <c r="BV76" s="1214"/>
      <c r="BW76" s="1214"/>
      <c r="BX76" s="1214"/>
      <c r="BY76" s="1214"/>
      <c r="BZ76" s="1214"/>
      <c r="CA76" s="1214"/>
      <c r="CB76" s="1214"/>
      <c r="CC76" s="1214"/>
      <c r="CD76" s="1214"/>
      <c r="CE76" s="1214"/>
      <c r="CF76" s="1214"/>
      <c r="CG76" s="1214"/>
      <c r="CH76" s="1214"/>
      <c r="CI76" s="1214"/>
      <c r="CJ76" s="1214"/>
      <c r="CK76" s="1214"/>
      <c r="CL76" s="1214"/>
      <c r="CM76" s="1214"/>
      <c r="CN76" s="1214"/>
      <c r="CO76" s="1214"/>
      <c r="CP76" s="1214"/>
      <c r="CQ76" s="1214"/>
      <c r="CR76" s="1214"/>
      <c r="CS76" s="1214"/>
      <c r="CT76" s="1214"/>
      <c r="CU76" s="1214"/>
      <c r="CV76" s="1214"/>
      <c r="CW76" s="1214"/>
      <c r="CX76" s="1214"/>
      <c r="CY76" s="1214"/>
      <c r="CZ76" s="1214"/>
      <c r="DA76" s="1214"/>
      <c r="DB76" s="1214"/>
      <c r="DC76" s="1214"/>
    </row>
    <row r="77" spans="2:107" ht="13.2" x14ac:dyDescent="0.2">
      <c r="B77" s="267"/>
      <c r="G77" s="1220"/>
      <c r="H77" s="1220"/>
      <c r="I77" s="1220"/>
      <c r="J77" s="1220"/>
      <c r="K77" s="1218"/>
      <c r="L77" s="1218"/>
      <c r="M77" s="1218"/>
      <c r="N77" s="1218"/>
      <c r="AN77" s="1219" t="s">
        <v>604</v>
      </c>
      <c r="AO77" s="1219"/>
      <c r="AP77" s="1219"/>
      <c r="AQ77" s="1219"/>
      <c r="AR77" s="1219"/>
      <c r="AS77" s="1219"/>
      <c r="AT77" s="1219"/>
      <c r="AU77" s="1219"/>
      <c r="AV77" s="1219"/>
      <c r="AW77" s="1219"/>
      <c r="AX77" s="1219"/>
      <c r="AY77" s="1219"/>
      <c r="AZ77" s="1219"/>
      <c r="BA77" s="1219"/>
      <c r="BB77" s="1217" t="s">
        <v>602</v>
      </c>
      <c r="BC77" s="1217"/>
      <c r="BD77" s="1217"/>
      <c r="BE77" s="1217"/>
      <c r="BF77" s="1217"/>
      <c r="BG77" s="1217"/>
      <c r="BH77" s="1217"/>
      <c r="BI77" s="1217"/>
      <c r="BJ77" s="1217"/>
      <c r="BK77" s="1217"/>
      <c r="BL77" s="1217"/>
      <c r="BM77" s="1217"/>
      <c r="BN77" s="1217"/>
      <c r="BO77" s="1217"/>
      <c r="BP77" s="1214">
        <v>0</v>
      </c>
      <c r="BQ77" s="1214"/>
      <c r="BR77" s="1214"/>
      <c r="BS77" s="1214"/>
      <c r="BT77" s="1214"/>
      <c r="BU77" s="1214"/>
      <c r="BV77" s="1214"/>
      <c r="BW77" s="1214"/>
      <c r="BX77" s="1214">
        <v>0</v>
      </c>
      <c r="BY77" s="1214"/>
      <c r="BZ77" s="1214"/>
      <c r="CA77" s="1214"/>
      <c r="CB77" s="1214"/>
      <c r="CC77" s="1214"/>
      <c r="CD77" s="1214"/>
      <c r="CE77" s="1214"/>
      <c r="CF77" s="1214">
        <v>0</v>
      </c>
      <c r="CG77" s="1214"/>
      <c r="CH77" s="1214"/>
      <c r="CI77" s="1214"/>
      <c r="CJ77" s="1214"/>
      <c r="CK77" s="1214"/>
      <c r="CL77" s="1214"/>
      <c r="CM77" s="1214"/>
      <c r="CN77" s="1214">
        <v>3.1</v>
      </c>
      <c r="CO77" s="1214"/>
      <c r="CP77" s="1214"/>
      <c r="CQ77" s="1214"/>
      <c r="CR77" s="1214"/>
      <c r="CS77" s="1214"/>
      <c r="CT77" s="1214"/>
      <c r="CU77" s="1214"/>
      <c r="CV77" s="1214">
        <v>13.7</v>
      </c>
      <c r="CW77" s="1214"/>
      <c r="CX77" s="1214"/>
      <c r="CY77" s="1214"/>
      <c r="CZ77" s="1214"/>
      <c r="DA77" s="1214"/>
      <c r="DB77" s="1214"/>
      <c r="DC77" s="1214"/>
    </row>
    <row r="78" spans="2:107" ht="13.2" x14ac:dyDescent="0.2">
      <c r="B78" s="267"/>
      <c r="G78" s="1220"/>
      <c r="H78" s="1220"/>
      <c r="I78" s="1220"/>
      <c r="J78" s="1220"/>
      <c r="K78" s="1218"/>
      <c r="L78" s="1218"/>
      <c r="M78" s="1218"/>
      <c r="N78" s="1218"/>
      <c r="AN78" s="1219"/>
      <c r="AO78" s="1219"/>
      <c r="AP78" s="1219"/>
      <c r="AQ78" s="1219"/>
      <c r="AR78" s="1219"/>
      <c r="AS78" s="1219"/>
      <c r="AT78" s="1219"/>
      <c r="AU78" s="1219"/>
      <c r="AV78" s="1219"/>
      <c r="AW78" s="1219"/>
      <c r="AX78" s="1219"/>
      <c r="AY78" s="1219"/>
      <c r="AZ78" s="1219"/>
      <c r="BA78" s="1219"/>
      <c r="BB78" s="1217"/>
      <c r="BC78" s="1217"/>
      <c r="BD78" s="1217"/>
      <c r="BE78" s="1217"/>
      <c r="BF78" s="1217"/>
      <c r="BG78" s="1217"/>
      <c r="BH78" s="1217"/>
      <c r="BI78" s="1217"/>
      <c r="BJ78" s="1217"/>
      <c r="BK78" s="1217"/>
      <c r="BL78" s="1217"/>
      <c r="BM78" s="1217"/>
      <c r="BN78" s="1217"/>
      <c r="BO78" s="1217"/>
      <c r="BP78" s="1214"/>
      <c r="BQ78" s="1214"/>
      <c r="BR78" s="1214"/>
      <c r="BS78" s="1214"/>
      <c r="BT78" s="1214"/>
      <c r="BU78" s="1214"/>
      <c r="BV78" s="1214"/>
      <c r="BW78" s="1214"/>
      <c r="BX78" s="1214"/>
      <c r="BY78" s="1214"/>
      <c r="BZ78" s="1214"/>
      <c r="CA78" s="1214"/>
      <c r="CB78" s="1214"/>
      <c r="CC78" s="1214"/>
      <c r="CD78" s="1214"/>
      <c r="CE78" s="1214"/>
      <c r="CF78" s="1214"/>
      <c r="CG78" s="1214"/>
      <c r="CH78" s="1214"/>
      <c r="CI78" s="1214"/>
      <c r="CJ78" s="1214"/>
      <c r="CK78" s="1214"/>
      <c r="CL78" s="1214"/>
      <c r="CM78" s="1214"/>
      <c r="CN78" s="1214"/>
      <c r="CO78" s="1214"/>
      <c r="CP78" s="1214"/>
      <c r="CQ78" s="1214"/>
      <c r="CR78" s="1214"/>
      <c r="CS78" s="1214"/>
      <c r="CT78" s="1214"/>
      <c r="CU78" s="1214"/>
      <c r="CV78" s="1214"/>
      <c r="CW78" s="1214"/>
      <c r="CX78" s="1214"/>
      <c r="CY78" s="1214"/>
      <c r="CZ78" s="1214"/>
      <c r="DA78" s="1214"/>
      <c r="DB78" s="1214"/>
      <c r="DC78" s="1214"/>
    </row>
    <row r="79" spans="2:107" ht="13.2" x14ac:dyDescent="0.2">
      <c r="B79" s="267"/>
      <c r="G79" s="1220"/>
      <c r="H79" s="1220"/>
      <c r="I79" s="1215"/>
      <c r="J79" s="1215"/>
      <c r="K79" s="1216"/>
      <c r="L79" s="1216"/>
      <c r="M79" s="1216"/>
      <c r="N79" s="1216"/>
      <c r="AN79" s="1219"/>
      <c r="AO79" s="1219"/>
      <c r="AP79" s="1219"/>
      <c r="AQ79" s="1219"/>
      <c r="AR79" s="1219"/>
      <c r="AS79" s="1219"/>
      <c r="AT79" s="1219"/>
      <c r="AU79" s="1219"/>
      <c r="AV79" s="1219"/>
      <c r="AW79" s="1219"/>
      <c r="AX79" s="1219"/>
      <c r="AY79" s="1219"/>
      <c r="AZ79" s="1219"/>
      <c r="BA79" s="1219"/>
      <c r="BB79" s="1217" t="s">
        <v>607</v>
      </c>
      <c r="BC79" s="1217"/>
      <c r="BD79" s="1217"/>
      <c r="BE79" s="1217"/>
      <c r="BF79" s="1217"/>
      <c r="BG79" s="1217"/>
      <c r="BH79" s="1217"/>
      <c r="BI79" s="1217"/>
      <c r="BJ79" s="1217"/>
      <c r="BK79" s="1217"/>
      <c r="BL79" s="1217"/>
      <c r="BM79" s="1217"/>
      <c r="BN79" s="1217"/>
      <c r="BO79" s="1217"/>
      <c r="BP79" s="1214">
        <v>7.9</v>
      </c>
      <c r="BQ79" s="1214"/>
      <c r="BR79" s="1214"/>
      <c r="BS79" s="1214"/>
      <c r="BT79" s="1214"/>
      <c r="BU79" s="1214"/>
      <c r="BV79" s="1214"/>
      <c r="BW79" s="1214"/>
      <c r="BX79" s="1214">
        <v>7.9</v>
      </c>
      <c r="BY79" s="1214"/>
      <c r="BZ79" s="1214"/>
      <c r="CA79" s="1214"/>
      <c r="CB79" s="1214"/>
      <c r="CC79" s="1214"/>
      <c r="CD79" s="1214"/>
      <c r="CE79" s="1214"/>
      <c r="CF79" s="1214">
        <v>7.8</v>
      </c>
      <c r="CG79" s="1214"/>
      <c r="CH79" s="1214"/>
      <c r="CI79" s="1214"/>
      <c r="CJ79" s="1214"/>
      <c r="CK79" s="1214"/>
      <c r="CL79" s="1214"/>
      <c r="CM79" s="1214"/>
      <c r="CN79" s="1214">
        <v>7.9</v>
      </c>
      <c r="CO79" s="1214"/>
      <c r="CP79" s="1214"/>
      <c r="CQ79" s="1214"/>
      <c r="CR79" s="1214"/>
      <c r="CS79" s="1214"/>
      <c r="CT79" s="1214"/>
      <c r="CU79" s="1214"/>
      <c r="CV79" s="1214">
        <v>7.9</v>
      </c>
      <c r="CW79" s="1214"/>
      <c r="CX79" s="1214"/>
      <c r="CY79" s="1214"/>
      <c r="CZ79" s="1214"/>
      <c r="DA79" s="1214"/>
      <c r="DB79" s="1214"/>
      <c r="DC79" s="1214"/>
    </row>
    <row r="80" spans="2:107" ht="13.2" x14ac:dyDescent="0.2">
      <c r="B80" s="267"/>
      <c r="G80" s="1220"/>
      <c r="H80" s="1220"/>
      <c r="I80" s="1215"/>
      <c r="J80" s="1215"/>
      <c r="K80" s="1216"/>
      <c r="L80" s="1216"/>
      <c r="M80" s="1216"/>
      <c r="N80" s="1216"/>
      <c r="AN80" s="1219"/>
      <c r="AO80" s="1219"/>
      <c r="AP80" s="1219"/>
      <c r="AQ80" s="1219"/>
      <c r="AR80" s="1219"/>
      <c r="AS80" s="1219"/>
      <c r="AT80" s="1219"/>
      <c r="AU80" s="1219"/>
      <c r="AV80" s="1219"/>
      <c r="AW80" s="1219"/>
      <c r="AX80" s="1219"/>
      <c r="AY80" s="1219"/>
      <c r="AZ80" s="1219"/>
      <c r="BA80" s="1219"/>
      <c r="BB80" s="1217"/>
      <c r="BC80" s="1217"/>
      <c r="BD80" s="1217"/>
      <c r="BE80" s="1217"/>
      <c r="BF80" s="1217"/>
      <c r="BG80" s="1217"/>
      <c r="BH80" s="1217"/>
      <c r="BI80" s="1217"/>
      <c r="BJ80" s="1217"/>
      <c r="BK80" s="1217"/>
      <c r="BL80" s="1217"/>
      <c r="BM80" s="1217"/>
      <c r="BN80" s="1217"/>
      <c r="BO80" s="1217"/>
      <c r="BP80" s="1214"/>
      <c r="BQ80" s="1214"/>
      <c r="BR80" s="1214"/>
      <c r="BS80" s="1214"/>
      <c r="BT80" s="1214"/>
      <c r="BU80" s="1214"/>
      <c r="BV80" s="1214"/>
      <c r="BW80" s="1214"/>
      <c r="BX80" s="1214"/>
      <c r="BY80" s="1214"/>
      <c r="BZ80" s="1214"/>
      <c r="CA80" s="1214"/>
      <c r="CB80" s="1214"/>
      <c r="CC80" s="1214"/>
      <c r="CD80" s="1214"/>
      <c r="CE80" s="1214"/>
      <c r="CF80" s="1214"/>
      <c r="CG80" s="1214"/>
      <c r="CH80" s="1214"/>
      <c r="CI80" s="1214"/>
      <c r="CJ80" s="1214"/>
      <c r="CK80" s="1214"/>
      <c r="CL80" s="1214"/>
      <c r="CM80" s="1214"/>
      <c r="CN80" s="1214"/>
      <c r="CO80" s="1214"/>
      <c r="CP80" s="1214"/>
      <c r="CQ80" s="1214"/>
      <c r="CR80" s="1214"/>
      <c r="CS80" s="1214"/>
      <c r="CT80" s="1214"/>
      <c r="CU80" s="1214"/>
      <c r="CV80" s="1214"/>
      <c r="CW80" s="1214"/>
      <c r="CX80" s="1214"/>
      <c r="CY80" s="1214"/>
      <c r="CZ80" s="1214"/>
      <c r="DA80" s="1214"/>
      <c r="DB80" s="1214"/>
      <c r="DC80" s="1214"/>
    </row>
    <row r="81" spans="2:109" ht="13.2" x14ac:dyDescent="0.2">
      <c r="B81" s="267"/>
    </row>
    <row r="82" spans="2:109" ht="16.2" x14ac:dyDescent="0.2">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77"/>
      <c r="AQ87" s="377"/>
      <c r="BC87" s="377"/>
      <c r="BO87" s="377"/>
      <c r="CA87" s="377"/>
      <c r="CM87" s="377"/>
      <c r="CY87" s="377"/>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8BaFa287nzxi5TdsweTU7QqbghqYxV+LDUfpPX3dAHYIlFoiU40inG1hdquMET8/YiL1qBTfryLcbyaZ8Gts5g==" saltValue="KXIoTIW1u30d+qtTjBA3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C3CC2-A55D-47CF-BAC7-58CEB467751D}">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497</v>
      </c>
    </row>
  </sheetData>
  <sheetProtection algorithmName="SHA-512" hashValue="5cY7swOVfo9ilMT4Fw5nCZO/jz+VdXz43AOZ4dn8AiFgLxbiT182N6LrOQ2GvVoRjSH5tkgsSjBBOHcDY8ylkw==" saltValue="ihwLI8s5O9vacmsvjwd12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E990D-2F53-427F-9CEF-C12C027C17A5}">
  <sheetPr>
    <pageSetUpPr fitToPage="1"/>
  </sheetPr>
  <dimension ref="A1:DR125"/>
  <sheetViews>
    <sheetView showGridLines="0" zoomScale="70" zoomScaleNormal="70" zoomScaleSheetLayoutView="55" workbookViewId="0">
      <selection activeCell="AN65" sqref="AN65"/>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497</v>
      </c>
    </row>
  </sheetData>
  <sheetProtection algorithmName="SHA-512" hashValue="PYwCHwHxr0FGeHqjTkuTGJ5cE92KJfPX82CR8QmhEfOtX6SXlvUrqdJt+xVv4thwMVqfptQ2ItJCszCowJE9ag==" saltValue="Om8wAFCDp8SLrXV/44wY5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547</v>
      </c>
      <c r="G2" s="155"/>
      <c r="H2" s="156"/>
    </row>
    <row r="3" spans="1:8" x14ac:dyDescent="0.2">
      <c r="A3" s="152" t="s">
        <v>540</v>
      </c>
      <c r="B3" s="157"/>
      <c r="C3" s="158"/>
      <c r="D3" s="159">
        <v>20423</v>
      </c>
      <c r="E3" s="160"/>
      <c r="F3" s="161">
        <v>79466</v>
      </c>
      <c r="G3" s="162"/>
      <c r="H3" s="163"/>
    </row>
    <row r="4" spans="1:8" x14ac:dyDescent="0.2">
      <c r="A4" s="164"/>
      <c r="B4" s="165"/>
      <c r="C4" s="166"/>
      <c r="D4" s="167">
        <v>14200</v>
      </c>
      <c r="E4" s="168"/>
      <c r="F4" s="169">
        <v>44645</v>
      </c>
      <c r="G4" s="170"/>
      <c r="H4" s="171"/>
    </row>
    <row r="5" spans="1:8" x14ac:dyDescent="0.2">
      <c r="A5" s="152" t="s">
        <v>542</v>
      </c>
      <c r="B5" s="157"/>
      <c r="C5" s="158"/>
      <c r="D5" s="159">
        <v>20675</v>
      </c>
      <c r="E5" s="160"/>
      <c r="F5" s="161">
        <v>90072</v>
      </c>
      <c r="G5" s="162"/>
      <c r="H5" s="163"/>
    </row>
    <row r="6" spans="1:8" x14ac:dyDescent="0.2">
      <c r="A6" s="164"/>
      <c r="B6" s="165"/>
      <c r="C6" s="166"/>
      <c r="D6" s="167">
        <v>11342</v>
      </c>
      <c r="E6" s="168"/>
      <c r="F6" s="169">
        <v>46083</v>
      </c>
      <c r="G6" s="170"/>
      <c r="H6" s="171"/>
    </row>
    <row r="7" spans="1:8" x14ac:dyDescent="0.2">
      <c r="A7" s="152" t="s">
        <v>543</v>
      </c>
      <c r="B7" s="157"/>
      <c r="C7" s="158"/>
      <c r="D7" s="159">
        <v>17466</v>
      </c>
      <c r="E7" s="160"/>
      <c r="F7" s="161">
        <v>88328</v>
      </c>
      <c r="G7" s="162"/>
      <c r="H7" s="163"/>
    </row>
    <row r="8" spans="1:8" x14ac:dyDescent="0.2">
      <c r="A8" s="164"/>
      <c r="B8" s="165"/>
      <c r="C8" s="166"/>
      <c r="D8" s="167">
        <v>7657</v>
      </c>
      <c r="E8" s="168"/>
      <c r="F8" s="169">
        <v>49013</v>
      </c>
      <c r="G8" s="170"/>
      <c r="H8" s="171"/>
    </row>
    <row r="9" spans="1:8" x14ac:dyDescent="0.2">
      <c r="A9" s="152" t="s">
        <v>544</v>
      </c>
      <c r="B9" s="157"/>
      <c r="C9" s="158"/>
      <c r="D9" s="159">
        <v>15113</v>
      </c>
      <c r="E9" s="160"/>
      <c r="F9" s="161">
        <v>103390</v>
      </c>
      <c r="G9" s="162"/>
      <c r="H9" s="163"/>
    </row>
    <row r="10" spans="1:8" x14ac:dyDescent="0.2">
      <c r="A10" s="164"/>
      <c r="B10" s="165"/>
      <c r="C10" s="166"/>
      <c r="D10" s="167">
        <v>11165</v>
      </c>
      <c r="E10" s="168"/>
      <c r="F10" s="169">
        <v>51269</v>
      </c>
      <c r="G10" s="170"/>
      <c r="H10" s="171"/>
    </row>
    <row r="11" spans="1:8" x14ac:dyDescent="0.2">
      <c r="A11" s="152" t="s">
        <v>545</v>
      </c>
      <c r="B11" s="157"/>
      <c r="C11" s="158"/>
      <c r="D11" s="159">
        <v>29001</v>
      </c>
      <c r="E11" s="160"/>
      <c r="F11" s="161">
        <v>117234</v>
      </c>
      <c r="G11" s="162"/>
      <c r="H11" s="163"/>
    </row>
    <row r="12" spans="1:8" x14ac:dyDescent="0.2">
      <c r="A12" s="164"/>
      <c r="B12" s="165"/>
      <c r="C12" s="172"/>
      <c r="D12" s="167">
        <v>20593</v>
      </c>
      <c r="E12" s="168"/>
      <c r="F12" s="169">
        <v>59796</v>
      </c>
      <c r="G12" s="170"/>
      <c r="H12" s="171"/>
    </row>
    <row r="13" spans="1:8" x14ac:dyDescent="0.2">
      <c r="A13" s="152"/>
      <c r="B13" s="157"/>
      <c r="C13" s="158"/>
      <c r="D13" s="159">
        <v>20536</v>
      </c>
      <c r="E13" s="160"/>
      <c r="F13" s="161">
        <v>95698</v>
      </c>
      <c r="G13" s="173"/>
      <c r="H13" s="163"/>
    </row>
    <row r="14" spans="1:8" x14ac:dyDescent="0.2">
      <c r="A14" s="164"/>
      <c r="B14" s="165"/>
      <c r="C14" s="166"/>
      <c r="D14" s="167">
        <v>12991</v>
      </c>
      <c r="E14" s="168"/>
      <c r="F14" s="169">
        <v>50161</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4.03</v>
      </c>
      <c r="C19" s="174">
        <f>ROUND(VALUE(SUBSTITUTE(実質収支比率等に係る経年分析!G$48,"▲","-")),2)</f>
        <v>6.01</v>
      </c>
      <c r="D19" s="174">
        <f>ROUND(VALUE(SUBSTITUTE(実質収支比率等に係る経年分析!H$48,"▲","-")),2)</f>
        <v>4.57</v>
      </c>
      <c r="E19" s="174">
        <f>ROUND(VALUE(SUBSTITUTE(実質収支比率等に係る経年分析!I$48,"▲","-")),2)</f>
        <v>3.94</v>
      </c>
      <c r="F19" s="174">
        <f>ROUND(VALUE(SUBSTITUTE(実質収支比率等に係る経年分析!J$48,"▲","-")),2)</f>
        <v>2.97</v>
      </c>
    </row>
    <row r="20" spans="1:11" x14ac:dyDescent="0.2">
      <c r="A20" s="174" t="s">
        <v>55</v>
      </c>
      <c r="B20" s="174">
        <f>ROUND(VALUE(SUBSTITUTE(実質収支比率等に係る経年分析!F$47,"▲","-")),2)</f>
        <v>10.35</v>
      </c>
      <c r="C20" s="174">
        <f>ROUND(VALUE(SUBSTITUTE(実質収支比率等に係る経年分析!G$47,"▲","-")),2)</f>
        <v>11.01</v>
      </c>
      <c r="D20" s="174">
        <f>ROUND(VALUE(SUBSTITUTE(実質収支比率等に係る経年分析!H$47,"▲","-")),2)</f>
        <v>12.22</v>
      </c>
      <c r="E20" s="174">
        <f>ROUND(VALUE(SUBSTITUTE(実質収支比率等に係る経年分析!I$47,"▲","-")),2)</f>
        <v>14.19</v>
      </c>
      <c r="F20" s="174">
        <f>ROUND(VALUE(SUBSTITUTE(実質収支比率等に係る経年分析!J$47,"▲","-")),2)</f>
        <v>10.27</v>
      </c>
    </row>
    <row r="21" spans="1:11" x14ac:dyDescent="0.2">
      <c r="A21" s="174" t="s">
        <v>56</v>
      </c>
      <c r="B21" s="174">
        <f>IF(ISNUMBER(VALUE(SUBSTITUTE(実質収支比率等に係る経年分析!F$49,"▲","-"))),ROUND(VALUE(SUBSTITUTE(実質収支比率等に係る経年分析!F$49,"▲","-")),2),NA())</f>
        <v>-2.4900000000000002</v>
      </c>
      <c r="C21" s="174">
        <f>IF(ISNUMBER(VALUE(SUBSTITUTE(実質収支比率等に係る経年分析!G$49,"▲","-"))),ROUND(VALUE(SUBSTITUTE(実質収支比率等に係る経年分析!G$49,"▲","-")),2),NA())</f>
        <v>2.77</v>
      </c>
      <c r="D21" s="174">
        <f>IF(ISNUMBER(VALUE(SUBSTITUTE(実質収支比率等に係る経年分析!H$49,"▲","-"))),ROUND(VALUE(SUBSTITUTE(実質収支比率等に係る経年分析!H$49,"▲","-")),2),NA())</f>
        <v>-0.23</v>
      </c>
      <c r="E21" s="174">
        <f>IF(ISNUMBER(VALUE(SUBSTITUTE(実質収支比率等に係る経年分析!I$49,"▲","-"))),ROUND(VALUE(SUBSTITUTE(実質収支比率等に係る経年分析!I$49,"▲","-")),2),NA())</f>
        <v>1.25</v>
      </c>
      <c r="F21" s="174">
        <f>IF(ISNUMBER(VALUE(SUBSTITUTE(実質収支比率等に係る経年分析!J$49,"▲","-"))),ROUND(VALUE(SUBSTITUTE(実質収支比率等に係る経年分析!J$49,"▲","-")),2),NA())</f>
        <v>-4.16</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熊南地域介護認定審査会事業特別会計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漁業集落環境整備事業特別会計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0.15</v>
      </c>
    </row>
    <row r="34" spans="1:16" x14ac:dyDescent="0.2">
      <c r="A34" s="175" t="str">
        <f>IF(連結実質赤字比率に係る赤字・黒字の構成分析!C$36="",NA(),連結実質赤字比率に係る赤字・黒字の構成分析!C$36)</f>
        <v>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0.56000000000000005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0.17</v>
      </c>
    </row>
    <row r="35" spans="1:16" x14ac:dyDescent="0.2">
      <c r="A35" s="175" t="str">
        <f>IF(連結実質赤字比率に係る赤字・黒字の構成分析!C$35="",NA(),連結実質赤字比率に係る赤字・黒字の構成分析!C$35)</f>
        <v>介護保険事業勘定特別会計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1.1200000000000001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1.1299999999999999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2.97</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573</v>
      </c>
      <c r="E42" s="176"/>
      <c r="F42" s="176"/>
      <c r="G42" s="176">
        <f>'実質公債費比率（分子）の構造'!L$52</f>
        <v>567</v>
      </c>
      <c r="H42" s="176"/>
      <c r="I42" s="176"/>
      <c r="J42" s="176">
        <f>'実質公債費比率（分子）の構造'!M$52</f>
        <v>561</v>
      </c>
      <c r="K42" s="176"/>
      <c r="L42" s="176"/>
      <c r="M42" s="176">
        <f>'実質公債費比率（分子）の構造'!N$52</f>
        <v>551</v>
      </c>
      <c r="N42" s="176"/>
      <c r="O42" s="176"/>
      <c r="P42" s="176">
        <f>'実質公債費比率（分子）の構造'!O$52</f>
        <v>543</v>
      </c>
    </row>
    <row r="43" spans="1:16" x14ac:dyDescent="0.2">
      <c r="A43" s="176" t="s">
        <v>64</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f>'実質公債費比率（分子）の構造'!K$50</f>
        <v>66</v>
      </c>
      <c r="C44" s="176"/>
      <c r="D44" s="176"/>
      <c r="E44" s="176">
        <f>'実質公債費比率（分子）の構造'!L$50</f>
        <v>61</v>
      </c>
      <c r="F44" s="176"/>
      <c r="G44" s="176"/>
      <c r="H44" s="176">
        <f>'実質公債費比率（分子）の構造'!M$50</f>
        <v>62</v>
      </c>
      <c r="I44" s="176"/>
      <c r="J44" s="176"/>
      <c r="K44" s="176">
        <f>'実質公債費比率（分子）の構造'!N$50</f>
        <v>67</v>
      </c>
      <c r="L44" s="176"/>
      <c r="M44" s="176"/>
      <c r="N44" s="176">
        <f>'実質公債費比率（分子）の構造'!O$50</f>
        <v>73</v>
      </c>
      <c r="O44" s="176"/>
      <c r="P44" s="176"/>
    </row>
    <row r="45" spans="1:16" x14ac:dyDescent="0.2">
      <c r="A45" s="176" t="s">
        <v>66</v>
      </c>
      <c r="B45" s="176">
        <f>'実質公債費比率（分子）の構造'!K$49</f>
        <v>64</v>
      </c>
      <c r="C45" s="176"/>
      <c r="D45" s="176"/>
      <c r="E45" s="176">
        <f>'実質公債費比率（分子）の構造'!L$49</f>
        <v>61</v>
      </c>
      <c r="F45" s="176"/>
      <c r="G45" s="176"/>
      <c r="H45" s="176">
        <f>'実質公債費比率（分子）の構造'!M$49</f>
        <v>56</v>
      </c>
      <c r="I45" s="176"/>
      <c r="J45" s="176"/>
      <c r="K45" s="176">
        <f>'実質公債費比率（分子）の構造'!N$49</f>
        <v>58</v>
      </c>
      <c r="L45" s="176"/>
      <c r="M45" s="176"/>
      <c r="N45" s="176">
        <f>'実質公債費比率（分子）の構造'!O$49</f>
        <v>55</v>
      </c>
      <c r="O45" s="176"/>
      <c r="P45" s="176"/>
    </row>
    <row r="46" spans="1:16" x14ac:dyDescent="0.2">
      <c r="A46" s="176" t="s">
        <v>67</v>
      </c>
      <c r="B46" s="176">
        <f>'実質公債費比率（分子）の構造'!K$48</f>
        <v>274</v>
      </c>
      <c r="C46" s="176"/>
      <c r="D46" s="176"/>
      <c r="E46" s="176">
        <f>'実質公債費比率（分子）の構造'!L$48</f>
        <v>280</v>
      </c>
      <c r="F46" s="176"/>
      <c r="G46" s="176"/>
      <c r="H46" s="176">
        <f>'実質公債費比率（分子）の構造'!M$48</f>
        <v>287</v>
      </c>
      <c r="I46" s="176"/>
      <c r="J46" s="176"/>
      <c r="K46" s="176">
        <f>'実質公債費比率（分子）の構造'!N$48</f>
        <v>294</v>
      </c>
      <c r="L46" s="176"/>
      <c r="M46" s="176"/>
      <c r="N46" s="176">
        <f>'実質公債費比率（分子）の構造'!O$48</f>
        <v>299</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584</v>
      </c>
      <c r="C49" s="176"/>
      <c r="D49" s="176"/>
      <c r="E49" s="176">
        <f>'実質公債費比率（分子）の構造'!L$45</f>
        <v>551</v>
      </c>
      <c r="F49" s="176"/>
      <c r="G49" s="176"/>
      <c r="H49" s="176">
        <f>'実質公債費比率（分子）の構造'!M$45</f>
        <v>514</v>
      </c>
      <c r="I49" s="176"/>
      <c r="J49" s="176"/>
      <c r="K49" s="176">
        <f>'実質公債費比率（分子）の構造'!N$45</f>
        <v>502</v>
      </c>
      <c r="L49" s="176"/>
      <c r="M49" s="176"/>
      <c r="N49" s="176">
        <f>'実質公債費比率（分子）の構造'!O$45</f>
        <v>502</v>
      </c>
      <c r="O49" s="176"/>
      <c r="P49" s="176"/>
    </row>
    <row r="50" spans="1:16" x14ac:dyDescent="0.2">
      <c r="A50" s="176" t="s">
        <v>71</v>
      </c>
      <c r="B50" s="176" t="e">
        <f>NA()</f>
        <v>#N/A</v>
      </c>
      <c r="C50" s="176">
        <f>IF(ISNUMBER('実質公債費比率（分子）の構造'!K$53),'実質公債費比率（分子）の構造'!K$53,NA())</f>
        <v>415</v>
      </c>
      <c r="D50" s="176" t="e">
        <f>NA()</f>
        <v>#N/A</v>
      </c>
      <c r="E50" s="176" t="e">
        <f>NA()</f>
        <v>#N/A</v>
      </c>
      <c r="F50" s="176">
        <f>IF(ISNUMBER('実質公債費比率（分子）の構造'!L$53),'実質公債費比率（分子）の構造'!L$53,NA())</f>
        <v>386</v>
      </c>
      <c r="G50" s="176" t="e">
        <f>NA()</f>
        <v>#N/A</v>
      </c>
      <c r="H50" s="176" t="e">
        <f>NA()</f>
        <v>#N/A</v>
      </c>
      <c r="I50" s="176">
        <f>IF(ISNUMBER('実質公債費比率（分子）の構造'!M$53),'実質公債費比率（分子）の構造'!M$53,NA())</f>
        <v>358</v>
      </c>
      <c r="J50" s="176" t="e">
        <f>NA()</f>
        <v>#N/A</v>
      </c>
      <c r="K50" s="176" t="e">
        <f>NA()</f>
        <v>#N/A</v>
      </c>
      <c r="L50" s="176">
        <f>IF(ISNUMBER('実質公債費比率（分子）の構造'!N$53),'実質公債費比率（分子）の構造'!N$53,NA())</f>
        <v>370</v>
      </c>
      <c r="M50" s="176" t="e">
        <f>NA()</f>
        <v>#N/A</v>
      </c>
      <c r="N50" s="176" t="e">
        <f>NA()</f>
        <v>#N/A</v>
      </c>
      <c r="O50" s="176">
        <f>IF(ISNUMBER('実質公債費比率（分子）の構造'!O$53),'実質公債費比率（分子）の構造'!O$53,NA())</f>
        <v>386</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6581</v>
      </c>
      <c r="E56" s="175"/>
      <c r="F56" s="175"/>
      <c r="G56" s="175">
        <f>'将来負担比率（分子）の構造'!J$52</f>
        <v>6363</v>
      </c>
      <c r="H56" s="175"/>
      <c r="I56" s="175"/>
      <c r="J56" s="175">
        <f>'将来負担比率（分子）の構造'!K$52</f>
        <v>6138</v>
      </c>
      <c r="K56" s="175"/>
      <c r="L56" s="175"/>
      <c r="M56" s="175">
        <f>'将来負担比率（分子）の構造'!L$52</f>
        <v>5924</v>
      </c>
      <c r="N56" s="175"/>
      <c r="O56" s="175"/>
      <c r="P56" s="175">
        <f>'将来負担比率（分子）の構造'!M$52</f>
        <v>5684</v>
      </c>
    </row>
    <row r="57" spans="1:16" x14ac:dyDescent="0.2">
      <c r="A57" s="175" t="s">
        <v>42</v>
      </c>
      <c r="B57" s="175"/>
      <c r="C57" s="175"/>
      <c r="D57" s="175">
        <f>'将来負担比率（分子）の構造'!I$51</f>
        <v>209</v>
      </c>
      <c r="E57" s="175"/>
      <c r="F57" s="175"/>
      <c r="G57" s="175">
        <f>'将来負担比率（分子）の構造'!J$51</f>
        <v>177</v>
      </c>
      <c r="H57" s="175"/>
      <c r="I57" s="175"/>
      <c r="J57" s="175">
        <f>'将来負担比率（分子）の構造'!K$51</f>
        <v>147</v>
      </c>
      <c r="K57" s="175"/>
      <c r="L57" s="175"/>
      <c r="M57" s="175">
        <f>'将来負担比率（分子）の構造'!L$51</f>
        <v>136</v>
      </c>
      <c r="N57" s="175"/>
      <c r="O57" s="175"/>
      <c r="P57" s="175">
        <f>'将来負担比率（分子）の構造'!M$51</f>
        <v>114</v>
      </c>
    </row>
    <row r="58" spans="1:16" x14ac:dyDescent="0.2">
      <c r="A58" s="175" t="s">
        <v>41</v>
      </c>
      <c r="B58" s="175"/>
      <c r="C58" s="175"/>
      <c r="D58" s="175">
        <f>'将来負担比率（分子）の構造'!I$50</f>
        <v>646</v>
      </c>
      <c r="E58" s="175"/>
      <c r="F58" s="175"/>
      <c r="G58" s="175">
        <f>'将来負担比率（分子）の構造'!J$50</f>
        <v>771</v>
      </c>
      <c r="H58" s="175"/>
      <c r="I58" s="175"/>
      <c r="J58" s="175">
        <f>'将来負担比率（分子）の構造'!K$50</f>
        <v>940</v>
      </c>
      <c r="K58" s="175"/>
      <c r="L58" s="175"/>
      <c r="M58" s="175">
        <f>'将来負担比率（分子）の構造'!L$50</f>
        <v>1004</v>
      </c>
      <c r="N58" s="175"/>
      <c r="O58" s="175"/>
      <c r="P58" s="175">
        <f>'将来負担比率（分子）の構造'!M$50</f>
        <v>915</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35</v>
      </c>
      <c r="B62" s="175">
        <f>'将来負担比率（分子）の構造'!I$45</f>
        <v>1173</v>
      </c>
      <c r="C62" s="175"/>
      <c r="D62" s="175"/>
      <c r="E62" s="175">
        <f>'将来負担比率（分子）の構造'!J$45</f>
        <v>1145</v>
      </c>
      <c r="F62" s="175"/>
      <c r="G62" s="175"/>
      <c r="H62" s="175">
        <f>'将来負担比率（分子）の構造'!K$45</f>
        <v>1114</v>
      </c>
      <c r="I62" s="175"/>
      <c r="J62" s="175"/>
      <c r="K62" s="175">
        <f>'将来負担比率（分子）の構造'!L$45</f>
        <v>1073</v>
      </c>
      <c r="L62" s="175"/>
      <c r="M62" s="175"/>
      <c r="N62" s="175">
        <f>'将来負担比率（分子）の構造'!M$45</f>
        <v>1044</v>
      </c>
      <c r="O62" s="175"/>
      <c r="P62" s="175"/>
    </row>
    <row r="63" spans="1:16" x14ac:dyDescent="0.2">
      <c r="A63" s="175" t="s">
        <v>34</v>
      </c>
      <c r="B63" s="175">
        <f>'将来負担比率（分子）の構造'!I$44</f>
        <v>798</v>
      </c>
      <c r="C63" s="175"/>
      <c r="D63" s="175"/>
      <c r="E63" s="175">
        <f>'将来負担比率（分子）の構造'!J$44</f>
        <v>742</v>
      </c>
      <c r="F63" s="175"/>
      <c r="G63" s="175"/>
      <c r="H63" s="175">
        <f>'将来負担比率（分子）の構造'!K$44</f>
        <v>689</v>
      </c>
      <c r="I63" s="175"/>
      <c r="J63" s="175"/>
      <c r="K63" s="175">
        <f>'将来負担比率（分子）の構造'!L$44</f>
        <v>629</v>
      </c>
      <c r="L63" s="175"/>
      <c r="M63" s="175"/>
      <c r="N63" s="175">
        <f>'将来負担比率（分子）の構造'!M$44</f>
        <v>544</v>
      </c>
      <c r="O63" s="175"/>
      <c r="P63" s="175"/>
    </row>
    <row r="64" spans="1:16" x14ac:dyDescent="0.2">
      <c r="A64" s="175" t="s">
        <v>33</v>
      </c>
      <c r="B64" s="175">
        <f>'将来負担比率（分子）の構造'!I$43</f>
        <v>4666</v>
      </c>
      <c r="C64" s="175"/>
      <c r="D64" s="175"/>
      <c r="E64" s="175">
        <f>'将来負担比率（分子）の構造'!J$43</f>
        <v>4684</v>
      </c>
      <c r="F64" s="175"/>
      <c r="G64" s="175"/>
      <c r="H64" s="175">
        <f>'将来負担比率（分子）の構造'!K$43</f>
        <v>4666</v>
      </c>
      <c r="I64" s="175"/>
      <c r="J64" s="175"/>
      <c r="K64" s="175">
        <f>'将来負担比率（分子）の構造'!L$43</f>
        <v>4526</v>
      </c>
      <c r="L64" s="175"/>
      <c r="M64" s="175"/>
      <c r="N64" s="175">
        <f>'将来負担比率（分子）の構造'!M$43</f>
        <v>4345</v>
      </c>
      <c r="O64" s="175"/>
      <c r="P64" s="175"/>
    </row>
    <row r="65" spans="1:16" x14ac:dyDescent="0.2">
      <c r="A65" s="175" t="s">
        <v>32</v>
      </c>
      <c r="B65" s="175">
        <f>'将来負担比率（分子）の構造'!I$42</f>
        <v>615</v>
      </c>
      <c r="C65" s="175"/>
      <c r="D65" s="175"/>
      <c r="E65" s="175">
        <f>'将来負担比率（分子）の構造'!J$42</f>
        <v>552</v>
      </c>
      <c r="F65" s="175"/>
      <c r="G65" s="175"/>
      <c r="H65" s="175">
        <f>'将来負担比率（分子）の構造'!K$42</f>
        <v>498</v>
      </c>
      <c r="I65" s="175"/>
      <c r="J65" s="175"/>
      <c r="K65" s="175">
        <f>'将来負担比率（分子）の構造'!L$42</f>
        <v>578</v>
      </c>
      <c r="L65" s="175"/>
      <c r="M65" s="175"/>
      <c r="N65" s="175">
        <f>'将来負担比率（分子）の構造'!M$42</f>
        <v>523</v>
      </c>
      <c r="O65" s="175"/>
      <c r="P65" s="175"/>
    </row>
    <row r="66" spans="1:16" x14ac:dyDescent="0.2">
      <c r="A66" s="175" t="s">
        <v>31</v>
      </c>
      <c r="B66" s="175">
        <f>'将来負担比率（分子）の構造'!I$41</f>
        <v>5172</v>
      </c>
      <c r="C66" s="175"/>
      <c r="D66" s="175"/>
      <c r="E66" s="175">
        <f>'将来負担比率（分子）の構造'!J$41</f>
        <v>4971</v>
      </c>
      <c r="F66" s="175"/>
      <c r="G66" s="175"/>
      <c r="H66" s="175">
        <f>'将来負担比率（分子）の構造'!K$41</f>
        <v>4775</v>
      </c>
      <c r="I66" s="175"/>
      <c r="J66" s="175"/>
      <c r="K66" s="175">
        <f>'将来負担比率（分子）の構造'!L$41</f>
        <v>4563</v>
      </c>
      <c r="L66" s="175"/>
      <c r="M66" s="175"/>
      <c r="N66" s="175">
        <f>'将来負担比率（分子）の構造'!M$41</f>
        <v>4425</v>
      </c>
      <c r="O66" s="175"/>
      <c r="P66" s="175"/>
    </row>
    <row r="67" spans="1:16" x14ac:dyDescent="0.2">
      <c r="A67" s="175" t="s">
        <v>75</v>
      </c>
      <c r="B67" s="175" t="e">
        <f>NA()</f>
        <v>#N/A</v>
      </c>
      <c r="C67" s="175">
        <f>IF(ISNUMBER('将来負担比率（分子）の構造'!I$53), IF('将来負担比率（分子）の構造'!I$53 &lt; 0, 0, '将来負担比率（分子）の構造'!I$53), NA())</f>
        <v>4987</v>
      </c>
      <c r="D67" s="175" t="e">
        <f>NA()</f>
        <v>#N/A</v>
      </c>
      <c r="E67" s="175" t="e">
        <f>NA()</f>
        <v>#N/A</v>
      </c>
      <c r="F67" s="175">
        <f>IF(ISNUMBER('将来負担比率（分子）の構造'!J$53), IF('将来負担比率（分子）の構造'!J$53 &lt; 0, 0, '将来負担比率（分子）の構造'!J$53), NA())</f>
        <v>4785</v>
      </c>
      <c r="G67" s="175" t="e">
        <f>NA()</f>
        <v>#N/A</v>
      </c>
      <c r="H67" s="175" t="e">
        <f>NA()</f>
        <v>#N/A</v>
      </c>
      <c r="I67" s="175">
        <f>IF(ISNUMBER('将来負担比率（分子）の構造'!K$53), IF('将来負担比率（分子）の構造'!K$53 &lt; 0, 0, '将来負担比率（分子）の構造'!K$53), NA())</f>
        <v>4518</v>
      </c>
      <c r="J67" s="175" t="e">
        <f>NA()</f>
        <v>#N/A</v>
      </c>
      <c r="K67" s="175" t="e">
        <f>NA()</f>
        <v>#N/A</v>
      </c>
      <c r="L67" s="175">
        <f>IF(ISNUMBER('将来負担比率（分子）の構造'!L$53), IF('将来負担比率（分子）の構造'!L$53 &lt; 0, 0, '将来負担比率（分子）の構造'!L$53), NA())</f>
        <v>4306</v>
      </c>
      <c r="M67" s="175" t="e">
        <f>NA()</f>
        <v>#N/A</v>
      </c>
      <c r="N67" s="175" t="e">
        <f>NA()</f>
        <v>#N/A</v>
      </c>
      <c r="O67" s="175">
        <f>IF(ISNUMBER('将来負担比率（分子）の構造'!M$53), IF('将来負担比率（分子）の構造'!M$53 &lt; 0, 0, '将来負担比率（分子）の構造'!M$53), NA())</f>
        <v>4168</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421</v>
      </c>
      <c r="C72" s="179">
        <f>基金残高に係る経年分析!G55</f>
        <v>486</v>
      </c>
      <c r="D72" s="179">
        <f>基金残高に係る経年分析!H55</f>
        <v>367</v>
      </c>
    </row>
    <row r="73" spans="1:16" x14ac:dyDescent="0.2">
      <c r="A73" s="178" t="s">
        <v>78</v>
      </c>
      <c r="B73" s="179">
        <f>基金残高に係る経年分析!F56</f>
        <v>5</v>
      </c>
      <c r="C73" s="179">
        <f>基金残高に係る経年分析!G56</f>
        <v>5</v>
      </c>
      <c r="D73" s="179">
        <f>基金残高に係る経年分析!H56</f>
        <v>5</v>
      </c>
    </row>
    <row r="74" spans="1:16" x14ac:dyDescent="0.2">
      <c r="A74" s="178" t="s">
        <v>79</v>
      </c>
      <c r="B74" s="179">
        <f>基金残高に係る経年分析!F57</f>
        <v>142</v>
      </c>
      <c r="C74" s="179">
        <f>基金残高に係る経年分析!G57</f>
        <v>160</v>
      </c>
      <c r="D74" s="179">
        <f>基金残高に係る経年分析!H57</f>
        <v>188</v>
      </c>
    </row>
  </sheetData>
  <sheetProtection algorithmName="SHA-512" hashValue="KX0qxbCTVCRfYwkvbA3djMaWdChJ3T6R4wgBuS3RcyGcFSIuqvrwcVmiV9dlicTXzuQcbLlTU9t3hIxm0G7Taw==" saltValue="UcCBQo7ylkvTaxW3KBeC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213</v>
      </c>
      <c r="DI1" s="614"/>
      <c r="DJ1" s="614"/>
      <c r="DK1" s="614"/>
      <c r="DL1" s="614"/>
      <c r="DM1" s="614"/>
      <c r="DN1" s="615"/>
      <c r="DO1" s="215"/>
      <c r="DP1" s="613" t="s">
        <v>214</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2">
      <c r="B2" s="216" t="s">
        <v>215</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16" t="s">
        <v>216</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217</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218</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219</v>
      </c>
      <c r="S4" s="617"/>
      <c r="T4" s="617"/>
      <c r="U4" s="617"/>
      <c r="V4" s="617"/>
      <c r="W4" s="617"/>
      <c r="X4" s="617"/>
      <c r="Y4" s="618"/>
      <c r="Z4" s="616" t="s">
        <v>220</v>
      </c>
      <c r="AA4" s="617"/>
      <c r="AB4" s="617"/>
      <c r="AC4" s="618"/>
      <c r="AD4" s="616" t="s">
        <v>221</v>
      </c>
      <c r="AE4" s="617"/>
      <c r="AF4" s="617"/>
      <c r="AG4" s="617"/>
      <c r="AH4" s="617"/>
      <c r="AI4" s="617"/>
      <c r="AJ4" s="617"/>
      <c r="AK4" s="618"/>
      <c r="AL4" s="616" t="s">
        <v>220</v>
      </c>
      <c r="AM4" s="617"/>
      <c r="AN4" s="617"/>
      <c r="AO4" s="618"/>
      <c r="AP4" s="619" t="s">
        <v>222</v>
      </c>
      <c r="AQ4" s="619"/>
      <c r="AR4" s="619"/>
      <c r="AS4" s="619"/>
      <c r="AT4" s="619"/>
      <c r="AU4" s="619"/>
      <c r="AV4" s="619"/>
      <c r="AW4" s="619"/>
      <c r="AX4" s="619"/>
      <c r="AY4" s="619"/>
      <c r="AZ4" s="619"/>
      <c r="BA4" s="619"/>
      <c r="BB4" s="619"/>
      <c r="BC4" s="619"/>
      <c r="BD4" s="619"/>
      <c r="BE4" s="619"/>
      <c r="BF4" s="619"/>
      <c r="BG4" s="619" t="s">
        <v>223</v>
      </c>
      <c r="BH4" s="619"/>
      <c r="BI4" s="619"/>
      <c r="BJ4" s="619"/>
      <c r="BK4" s="619"/>
      <c r="BL4" s="619"/>
      <c r="BM4" s="619"/>
      <c r="BN4" s="619"/>
      <c r="BO4" s="619" t="s">
        <v>220</v>
      </c>
      <c r="BP4" s="619"/>
      <c r="BQ4" s="619"/>
      <c r="BR4" s="619"/>
      <c r="BS4" s="619" t="s">
        <v>224</v>
      </c>
      <c r="BT4" s="619"/>
      <c r="BU4" s="619"/>
      <c r="BV4" s="619"/>
      <c r="BW4" s="619"/>
      <c r="BX4" s="619"/>
      <c r="BY4" s="619"/>
      <c r="BZ4" s="619"/>
      <c r="CA4" s="619"/>
      <c r="CB4" s="619"/>
      <c r="CD4" s="616" t="s">
        <v>225</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226</v>
      </c>
      <c r="C5" s="621"/>
      <c r="D5" s="621"/>
      <c r="E5" s="621"/>
      <c r="F5" s="621"/>
      <c r="G5" s="621"/>
      <c r="H5" s="621"/>
      <c r="I5" s="621"/>
      <c r="J5" s="621"/>
      <c r="K5" s="621"/>
      <c r="L5" s="621"/>
      <c r="M5" s="621"/>
      <c r="N5" s="621"/>
      <c r="O5" s="621"/>
      <c r="P5" s="621"/>
      <c r="Q5" s="622"/>
      <c r="R5" s="623">
        <v>1311860</v>
      </c>
      <c r="S5" s="624"/>
      <c r="T5" s="624"/>
      <c r="U5" s="624"/>
      <c r="V5" s="624"/>
      <c r="W5" s="624"/>
      <c r="X5" s="624"/>
      <c r="Y5" s="625"/>
      <c r="Z5" s="626">
        <v>19.100000000000001</v>
      </c>
      <c r="AA5" s="626"/>
      <c r="AB5" s="626"/>
      <c r="AC5" s="626"/>
      <c r="AD5" s="627">
        <v>1311860</v>
      </c>
      <c r="AE5" s="627"/>
      <c r="AF5" s="627"/>
      <c r="AG5" s="627"/>
      <c r="AH5" s="627"/>
      <c r="AI5" s="627"/>
      <c r="AJ5" s="627"/>
      <c r="AK5" s="627"/>
      <c r="AL5" s="628">
        <v>38.1</v>
      </c>
      <c r="AM5" s="629"/>
      <c r="AN5" s="629"/>
      <c r="AO5" s="630"/>
      <c r="AP5" s="620" t="s">
        <v>227</v>
      </c>
      <c r="AQ5" s="621"/>
      <c r="AR5" s="621"/>
      <c r="AS5" s="621"/>
      <c r="AT5" s="621"/>
      <c r="AU5" s="621"/>
      <c r="AV5" s="621"/>
      <c r="AW5" s="621"/>
      <c r="AX5" s="621"/>
      <c r="AY5" s="621"/>
      <c r="AZ5" s="621"/>
      <c r="BA5" s="621"/>
      <c r="BB5" s="621"/>
      <c r="BC5" s="621"/>
      <c r="BD5" s="621"/>
      <c r="BE5" s="621"/>
      <c r="BF5" s="622"/>
      <c r="BG5" s="634">
        <v>1311860</v>
      </c>
      <c r="BH5" s="635"/>
      <c r="BI5" s="635"/>
      <c r="BJ5" s="635"/>
      <c r="BK5" s="635"/>
      <c r="BL5" s="635"/>
      <c r="BM5" s="635"/>
      <c r="BN5" s="636"/>
      <c r="BO5" s="637">
        <v>100</v>
      </c>
      <c r="BP5" s="637"/>
      <c r="BQ5" s="637"/>
      <c r="BR5" s="637"/>
      <c r="BS5" s="638">
        <v>6250</v>
      </c>
      <c r="BT5" s="638"/>
      <c r="BU5" s="638"/>
      <c r="BV5" s="638"/>
      <c r="BW5" s="638"/>
      <c r="BX5" s="638"/>
      <c r="BY5" s="638"/>
      <c r="BZ5" s="638"/>
      <c r="CA5" s="638"/>
      <c r="CB5" s="642"/>
      <c r="CD5" s="616" t="s">
        <v>222</v>
      </c>
      <c r="CE5" s="617"/>
      <c r="CF5" s="617"/>
      <c r="CG5" s="617"/>
      <c r="CH5" s="617"/>
      <c r="CI5" s="617"/>
      <c r="CJ5" s="617"/>
      <c r="CK5" s="617"/>
      <c r="CL5" s="617"/>
      <c r="CM5" s="617"/>
      <c r="CN5" s="617"/>
      <c r="CO5" s="617"/>
      <c r="CP5" s="617"/>
      <c r="CQ5" s="618"/>
      <c r="CR5" s="616" t="s">
        <v>228</v>
      </c>
      <c r="CS5" s="617"/>
      <c r="CT5" s="617"/>
      <c r="CU5" s="617"/>
      <c r="CV5" s="617"/>
      <c r="CW5" s="617"/>
      <c r="CX5" s="617"/>
      <c r="CY5" s="618"/>
      <c r="CZ5" s="616" t="s">
        <v>220</v>
      </c>
      <c r="DA5" s="617"/>
      <c r="DB5" s="617"/>
      <c r="DC5" s="618"/>
      <c r="DD5" s="616" t="s">
        <v>229</v>
      </c>
      <c r="DE5" s="617"/>
      <c r="DF5" s="617"/>
      <c r="DG5" s="617"/>
      <c r="DH5" s="617"/>
      <c r="DI5" s="617"/>
      <c r="DJ5" s="617"/>
      <c r="DK5" s="617"/>
      <c r="DL5" s="617"/>
      <c r="DM5" s="617"/>
      <c r="DN5" s="617"/>
      <c r="DO5" s="617"/>
      <c r="DP5" s="618"/>
      <c r="DQ5" s="616" t="s">
        <v>230</v>
      </c>
      <c r="DR5" s="617"/>
      <c r="DS5" s="617"/>
      <c r="DT5" s="617"/>
      <c r="DU5" s="617"/>
      <c r="DV5" s="617"/>
      <c r="DW5" s="617"/>
      <c r="DX5" s="617"/>
      <c r="DY5" s="617"/>
      <c r="DZ5" s="617"/>
      <c r="EA5" s="617"/>
      <c r="EB5" s="617"/>
      <c r="EC5" s="618"/>
    </row>
    <row r="6" spans="2:143" ht="11.25" customHeight="1" x14ac:dyDescent="0.2">
      <c r="B6" s="631" t="s">
        <v>231</v>
      </c>
      <c r="C6" s="632"/>
      <c r="D6" s="632"/>
      <c r="E6" s="632"/>
      <c r="F6" s="632"/>
      <c r="G6" s="632"/>
      <c r="H6" s="632"/>
      <c r="I6" s="632"/>
      <c r="J6" s="632"/>
      <c r="K6" s="632"/>
      <c r="L6" s="632"/>
      <c r="M6" s="632"/>
      <c r="N6" s="632"/>
      <c r="O6" s="632"/>
      <c r="P6" s="632"/>
      <c r="Q6" s="633"/>
      <c r="R6" s="634">
        <v>43866</v>
      </c>
      <c r="S6" s="635"/>
      <c r="T6" s="635"/>
      <c r="U6" s="635"/>
      <c r="V6" s="635"/>
      <c r="W6" s="635"/>
      <c r="X6" s="635"/>
      <c r="Y6" s="636"/>
      <c r="Z6" s="637">
        <v>0.6</v>
      </c>
      <c r="AA6" s="637"/>
      <c r="AB6" s="637"/>
      <c r="AC6" s="637"/>
      <c r="AD6" s="638">
        <v>43866</v>
      </c>
      <c r="AE6" s="638"/>
      <c r="AF6" s="638"/>
      <c r="AG6" s="638"/>
      <c r="AH6" s="638"/>
      <c r="AI6" s="638"/>
      <c r="AJ6" s="638"/>
      <c r="AK6" s="638"/>
      <c r="AL6" s="639">
        <v>1.3</v>
      </c>
      <c r="AM6" s="640"/>
      <c r="AN6" s="640"/>
      <c r="AO6" s="641"/>
      <c r="AP6" s="631" t="s">
        <v>232</v>
      </c>
      <c r="AQ6" s="632"/>
      <c r="AR6" s="632"/>
      <c r="AS6" s="632"/>
      <c r="AT6" s="632"/>
      <c r="AU6" s="632"/>
      <c r="AV6" s="632"/>
      <c r="AW6" s="632"/>
      <c r="AX6" s="632"/>
      <c r="AY6" s="632"/>
      <c r="AZ6" s="632"/>
      <c r="BA6" s="632"/>
      <c r="BB6" s="632"/>
      <c r="BC6" s="632"/>
      <c r="BD6" s="632"/>
      <c r="BE6" s="632"/>
      <c r="BF6" s="633"/>
      <c r="BG6" s="634">
        <v>1311860</v>
      </c>
      <c r="BH6" s="635"/>
      <c r="BI6" s="635"/>
      <c r="BJ6" s="635"/>
      <c r="BK6" s="635"/>
      <c r="BL6" s="635"/>
      <c r="BM6" s="635"/>
      <c r="BN6" s="636"/>
      <c r="BO6" s="637">
        <v>100</v>
      </c>
      <c r="BP6" s="637"/>
      <c r="BQ6" s="637"/>
      <c r="BR6" s="637"/>
      <c r="BS6" s="638">
        <v>6250</v>
      </c>
      <c r="BT6" s="638"/>
      <c r="BU6" s="638"/>
      <c r="BV6" s="638"/>
      <c r="BW6" s="638"/>
      <c r="BX6" s="638"/>
      <c r="BY6" s="638"/>
      <c r="BZ6" s="638"/>
      <c r="CA6" s="638"/>
      <c r="CB6" s="642"/>
      <c r="CD6" s="620" t="s">
        <v>233</v>
      </c>
      <c r="CE6" s="621"/>
      <c r="CF6" s="621"/>
      <c r="CG6" s="621"/>
      <c r="CH6" s="621"/>
      <c r="CI6" s="621"/>
      <c r="CJ6" s="621"/>
      <c r="CK6" s="621"/>
      <c r="CL6" s="621"/>
      <c r="CM6" s="621"/>
      <c r="CN6" s="621"/>
      <c r="CO6" s="621"/>
      <c r="CP6" s="621"/>
      <c r="CQ6" s="622"/>
      <c r="CR6" s="634">
        <v>61661</v>
      </c>
      <c r="CS6" s="635"/>
      <c r="CT6" s="635"/>
      <c r="CU6" s="635"/>
      <c r="CV6" s="635"/>
      <c r="CW6" s="635"/>
      <c r="CX6" s="635"/>
      <c r="CY6" s="636"/>
      <c r="CZ6" s="628">
        <v>0.9</v>
      </c>
      <c r="DA6" s="629"/>
      <c r="DB6" s="629"/>
      <c r="DC6" s="645"/>
      <c r="DD6" s="643" t="s">
        <v>234</v>
      </c>
      <c r="DE6" s="635"/>
      <c r="DF6" s="635"/>
      <c r="DG6" s="635"/>
      <c r="DH6" s="635"/>
      <c r="DI6" s="635"/>
      <c r="DJ6" s="635"/>
      <c r="DK6" s="635"/>
      <c r="DL6" s="635"/>
      <c r="DM6" s="635"/>
      <c r="DN6" s="635"/>
      <c r="DO6" s="635"/>
      <c r="DP6" s="636"/>
      <c r="DQ6" s="643">
        <v>61661</v>
      </c>
      <c r="DR6" s="635"/>
      <c r="DS6" s="635"/>
      <c r="DT6" s="635"/>
      <c r="DU6" s="635"/>
      <c r="DV6" s="635"/>
      <c r="DW6" s="635"/>
      <c r="DX6" s="635"/>
      <c r="DY6" s="635"/>
      <c r="DZ6" s="635"/>
      <c r="EA6" s="635"/>
      <c r="EB6" s="635"/>
      <c r="EC6" s="644"/>
    </row>
    <row r="7" spans="2:143" ht="11.25" customHeight="1" x14ac:dyDescent="0.2">
      <c r="B7" s="631" t="s">
        <v>235</v>
      </c>
      <c r="C7" s="632"/>
      <c r="D7" s="632"/>
      <c r="E7" s="632"/>
      <c r="F7" s="632"/>
      <c r="G7" s="632"/>
      <c r="H7" s="632"/>
      <c r="I7" s="632"/>
      <c r="J7" s="632"/>
      <c r="K7" s="632"/>
      <c r="L7" s="632"/>
      <c r="M7" s="632"/>
      <c r="N7" s="632"/>
      <c r="O7" s="632"/>
      <c r="P7" s="632"/>
      <c r="Q7" s="633"/>
      <c r="R7" s="634">
        <v>2145</v>
      </c>
      <c r="S7" s="635"/>
      <c r="T7" s="635"/>
      <c r="U7" s="635"/>
      <c r="V7" s="635"/>
      <c r="W7" s="635"/>
      <c r="X7" s="635"/>
      <c r="Y7" s="636"/>
      <c r="Z7" s="637">
        <v>0</v>
      </c>
      <c r="AA7" s="637"/>
      <c r="AB7" s="637"/>
      <c r="AC7" s="637"/>
      <c r="AD7" s="638">
        <v>2145</v>
      </c>
      <c r="AE7" s="638"/>
      <c r="AF7" s="638"/>
      <c r="AG7" s="638"/>
      <c r="AH7" s="638"/>
      <c r="AI7" s="638"/>
      <c r="AJ7" s="638"/>
      <c r="AK7" s="638"/>
      <c r="AL7" s="639">
        <v>0.1</v>
      </c>
      <c r="AM7" s="640"/>
      <c r="AN7" s="640"/>
      <c r="AO7" s="641"/>
      <c r="AP7" s="631" t="s">
        <v>236</v>
      </c>
      <c r="AQ7" s="632"/>
      <c r="AR7" s="632"/>
      <c r="AS7" s="632"/>
      <c r="AT7" s="632"/>
      <c r="AU7" s="632"/>
      <c r="AV7" s="632"/>
      <c r="AW7" s="632"/>
      <c r="AX7" s="632"/>
      <c r="AY7" s="632"/>
      <c r="AZ7" s="632"/>
      <c r="BA7" s="632"/>
      <c r="BB7" s="632"/>
      <c r="BC7" s="632"/>
      <c r="BD7" s="632"/>
      <c r="BE7" s="632"/>
      <c r="BF7" s="633"/>
      <c r="BG7" s="634">
        <v>523018</v>
      </c>
      <c r="BH7" s="635"/>
      <c r="BI7" s="635"/>
      <c r="BJ7" s="635"/>
      <c r="BK7" s="635"/>
      <c r="BL7" s="635"/>
      <c r="BM7" s="635"/>
      <c r="BN7" s="636"/>
      <c r="BO7" s="637">
        <v>39.9</v>
      </c>
      <c r="BP7" s="637"/>
      <c r="BQ7" s="637"/>
      <c r="BR7" s="637"/>
      <c r="BS7" s="638">
        <v>6250</v>
      </c>
      <c r="BT7" s="638"/>
      <c r="BU7" s="638"/>
      <c r="BV7" s="638"/>
      <c r="BW7" s="638"/>
      <c r="BX7" s="638"/>
      <c r="BY7" s="638"/>
      <c r="BZ7" s="638"/>
      <c r="CA7" s="638"/>
      <c r="CB7" s="642"/>
      <c r="CD7" s="631" t="s">
        <v>237</v>
      </c>
      <c r="CE7" s="632"/>
      <c r="CF7" s="632"/>
      <c r="CG7" s="632"/>
      <c r="CH7" s="632"/>
      <c r="CI7" s="632"/>
      <c r="CJ7" s="632"/>
      <c r="CK7" s="632"/>
      <c r="CL7" s="632"/>
      <c r="CM7" s="632"/>
      <c r="CN7" s="632"/>
      <c r="CO7" s="632"/>
      <c r="CP7" s="632"/>
      <c r="CQ7" s="633"/>
      <c r="CR7" s="634">
        <v>2232881</v>
      </c>
      <c r="CS7" s="635"/>
      <c r="CT7" s="635"/>
      <c r="CU7" s="635"/>
      <c r="CV7" s="635"/>
      <c r="CW7" s="635"/>
      <c r="CX7" s="635"/>
      <c r="CY7" s="636"/>
      <c r="CZ7" s="637">
        <v>34.1</v>
      </c>
      <c r="DA7" s="637"/>
      <c r="DB7" s="637"/>
      <c r="DC7" s="637"/>
      <c r="DD7" s="643">
        <v>30857</v>
      </c>
      <c r="DE7" s="635"/>
      <c r="DF7" s="635"/>
      <c r="DG7" s="635"/>
      <c r="DH7" s="635"/>
      <c r="DI7" s="635"/>
      <c r="DJ7" s="635"/>
      <c r="DK7" s="635"/>
      <c r="DL7" s="635"/>
      <c r="DM7" s="635"/>
      <c r="DN7" s="635"/>
      <c r="DO7" s="635"/>
      <c r="DP7" s="636"/>
      <c r="DQ7" s="643">
        <v>941954</v>
      </c>
      <c r="DR7" s="635"/>
      <c r="DS7" s="635"/>
      <c r="DT7" s="635"/>
      <c r="DU7" s="635"/>
      <c r="DV7" s="635"/>
      <c r="DW7" s="635"/>
      <c r="DX7" s="635"/>
      <c r="DY7" s="635"/>
      <c r="DZ7" s="635"/>
      <c r="EA7" s="635"/>
      <c r="EB7" s="635"/>
      <c r="EC7" s="644"/>
    </row>
    <row r="8" spans="2:143" ht="11.25" customHeight="1" x14ac:dyDescent="0.2">
      <c r="B8" s="631" t="s">
        <v>238</v>
      </c>
      <c r="C8" s="632"/>
      <c r="D8" s="632"/>
      <c r="E8" s="632"/>
      <c r="F8" s="632"/>
      <c r="G8" s="632"/>
      <c r="H8" s="632"/>
      <c r="I8" s="632"/>
      <c r="J8" s="632"/>
      <c r="K8" s="632"/>
      <c r="L8" s="632"/>
      <c r="M8" s="632"/>
      <c r="N8" s="632"/>
      <c r="O8" s="632"/>
      <c r="P8" s="632"/>
      <c r="Q8" s="633"/>
      <c r="R8" s="634">
        <v>4663</v>
      </c>
      <c r="S8" s="635"/>
      <c r="T8" s="635"/>
      <c r="U8" s="635"/>
      <c r="V8" s="635"/>
      <c r="W8" s="635"/>
      <c r="X8" s="635"/>
      <c r="Y8" s="636"/>
      <c r="Z8" s="637">
        <v>0.1</v>
      </c>
      <c r="AA8" s="637"/>
      <c r="AB8" s="637"/>
      <c r="AC8" s="637"/>
      <c r="AD8" s="638">
        <v>4663</v>
      </c>
      <c r="AE8" s="638"/>
      <c r="AF8" s="638"/>
      <c r="AG8" s="638"/>
      <c r="AH8" s="638"/>
      <c r="AI8" s="638"/>
      <c r="AJ8" s="638"/>
      <c r="AK8" s="638"/>
      <c r="AL8" s="639">
        <v>0.1</v>
      </c>
      <c r="AM8" s="640"/>
      <c r="AN8" s="640"/>
      <c r="AO8" s="641"/>
      <c r="AP8" s="631" t="s">
        <v>239</v>
      </c>
      <c r="AQ8" s="632"/>
      <c r="AR8" s="632"/>
      <c r="AS8" s="632"/>
      <c r="AT8" s="632"/>
      <c r="AU8" s="632"/>
      <c r="AV8" s="632"/>
      <c r="AW8" s="632"/>
      <c r="AX8" s="632"/>
      <c r="AY8" s="632"/>
      <c r="AZ8" s="632"/>
      <c r="BA8" s="632"/>
      <c r="BB8" s="632"/>
      <c r="BC8" s="632"/>
      <c r="BD8" s="632"/>
      <c r="BE8" s="632"/>
      <c r="BF8" s="633"/>
      <c r="BG8" s="634">
        <v>20266</v>
      </c>
      <c r="BH8" s="635"/>
      <c r="BI8" s="635"/>
      <c r="BJ8" s="635"/>
      <c r="BK8" s="635"/>
      <c r="BL8" s="635"/>
      <c r="BM8" s="635"/>
      <c r="BN8" s="636"/>
      <c r="BO8" s="637">
        <v>1.5</v>
      </c>
      <c r="BP8" s="637"/>
      <c r="BQ8" s="637"/>
      <c r="BR8" s="637"/>
      <c r="BS8" s="643" t="s">
        <v>234</v>
      </c>
      <c r="BT8" s="635"/>
      <c r="BU8" s="635"/>
      <c r="BV8" s="635"/>
      <c r="BW8" s="635"/>
      <c r="BX8" s="635"/>
      <c r="BY8" s="635"/>
      <c r="BZ8" s="635"/>
      <c r="CA8" s="635"/>
      <c r="CB8" s="644"/>
      <c r="CD8" s="631" t="s">
        <v>240</v>
      </c>
      <c r="CE8" s="632"/>
      <c r="CF8" s="632"/>
      <c r="CG8" s="632"/>
      <c r="CH8" s="632"/>
      <c r="CI8" s="632"/>
      <c r="CJ8" s="632"/>
      <c r="CK8" s="632"/>
      <c r="CL8" s="632"/>
      <c r="CM8" s="632"/>
      <c r="CN8" s="632"/>
      <c r="CO8" s="632"/>
      <c r="CP8" s="632"/>
      <c r="CQ8" s="633"/>
      <c r="CR8" s="634">
        <v>1604260</v>
      </c>
      <c r="CS8" s="635"/>
      <c r="CT8" s="635"/>
      <c r="CU8" s="635"/>
      <c r="CV8" s="635"/>
      <c r="CW8" s="635"/>
      <c r="CX8" s="635"/>
      <c r="CY8" s="636"/>
      <c r="CZ8" s="637">
        <v>24.5</v>
      </c>
      <c r="DA8" s="637"/>
      <c r="DB8" s="637"/>
      <c r="DC8" s="637"/>
      <c r="DD8" s="643">
        <v>4044</v>
      </c>
      <c r="DE8" s="635"/>
      <c r="DF8" s="635"/>
      <c r="DG8" s="635"/>
      <c r="DH8" s="635"/>
      <c r="DI8" s="635"/>
      <c r="DJ8" s="635"/>
      <c r="DK8" s="635"/>
      <c r="DL8" s="635"/>
      <c r="DM8" s="635"/>
      <c r="DN8" s="635"/>
      <c r="DO8" s="635"/>
      <c r="DP8" s="636"/>
      <c r="DQ8" s="643">
        <v>880510</v>
      </c>
      <c r="DR8" s="635"/>
      <c r="DS8" s="635"/>
      <c r="DT8" s="635"/>
      <c r="DU8" s="635"/>
      <c r="DV8" s="635"/>
      <c r="DW8" s="635"/>
      <c r="DX8" s="635"/>
      <c r="DY8" s="635"/>
      <c r="DZ8" s="635"/>
      <c r="EA8" s="635"/>
      <c r="EB8" s="635"/>
      <c r="EC8" s="644"/>
    </row>
    <row r="9" spans="2:143" ht="11.25" customHeight="1" x14ac:dyDescent="0.2">
      <c r="B9" s="631" t="s">
        <v>241</v>
      </c>
      <c r="C9" s="632"/>
      <c r="D9" s="632"/>
      <c r="E9" s="632"/>
      <c r="F9" s="632"/>
      <c r="G9" s="632"/>
      <c r="H9" s="632"/>
      <c r="I9" s="632"/>
      <c r="J9" s="632"/>
      <c r="K9" s="632"/>
      <c r="L9" s="632"/>
      <c r="M9" s="632"/>
      <c r="N9" s="632"/>
      <c r="O9" s="632"/>
      <c r="P9" s="632"/>
      <c r="Q9" s="633"/>
      <c r="R9" s="634">
        <v>5261</v>
      </c>
      <c r="S9" s="635"/>
      <c r="T9" s="635"/>
      <c r="U9" s="635"/>
      <c r="V9" s="635"/>
      <c r="W9" s="635"/>
      <c r="X9" s="635"/>
      <c r="Y9" s="636"/>
      <c r="Z9" s="637">
        <v>0.1</v>
      </c>
      <c r="AA9" s="637"/>
      <c r="AB9" s="637"/>
      <c r="AC9" s="637"/>
      <c r="AD9" s="638">
        <v>5261</v>
      </c>
      <c r="AE9" s="638"/>
      <c r="AF9" s="638"/>
      <c r="AG9" s="638"/>
      <c r="AH9" s="638"/>
      <c r="AI9" s="638"/>
      <c r="AJ9" s="638"/>
      <c r="AK9" s="638"/>
      <c r="AL9" s="639">
        <v>0.2</v>
      </c>
      <c r="AM9" s="640"/>
      <c r="AN9" s="640"/>
      <c r="AO9" s="641"/>
      <c r="AP9" s="631" t="s">
        <v>242</v>
      </c>
      <c r="AQ9" s="632"/>
      <c r="AR9" s="632"/>
      <c r="AS9" s="632"/>
      <c r="AT9" s="632"/>
      <c r="AU9" s="632"/>
      <c r="AV9" s="632"/>
      <c r="AW9" s="632"/>
      <c r="AX9" s="632"/>
      <c r="AY9" s="632"/>
      <c r="AZ9" s="632"/>
      <c r="BA9" s="632"/>
      <c r="BB9" s="632"/>
      <c r="BC9" s="632"/>
      <c r="BD9" s="632"/>
      <c r="BE9" s="632"/>
      <c r="BF9" s="633"/>
      <c r="BG9" s="634">
        <v>449496</v>
      </c>
      <c r="BH9" s="635"/>
      <c r="BI9" s="635"/>
      <c r="BJ9" s="635"/>
      <c r="BK9" s="635"/>
      <c r="BL9" s="635"/>
      <c r="BM9" s="635"/>
      <c r="BN9" s="636"/>
      <c r="BO9" s="637">
        <v>34.299999999999997</v>
      </c>
      <c r="BP9" s="637"/>
      <c r="BQ9" s="637"/>
      <c r="BR9" s="637"/>
      <c r="BS9" s="643" t="s">
        <v>234</v>
      </c>
      <c r="BT9" s="635"/>
      <c r="BU9" s="635"/>
      <c r="BV9" s="635"/>
      <c r="BW9" s="635"/>
      <c r="BX9" s="635"/>
      <c r="BY9" s="635"/>
      <c r="BZ9" s="635"/>
      <c r="CA9" s="635"/>
      <c r="CB9" s="644"/>
      <c r="CD9" s="631" t="s">
        <v>243</v>
      </c>
      <c r="CE9" s="632"/>
      <c r="CF9" s="632"/>
      <c r="CG9" s="632"/>
      <c r="CH9" s="632"/>
      <c r="CI9" s="632"/>
      <c r="CJ9" s="632"/>
      <c r="CK9" s="632"/>
      <c r="CL9" s="632"/>
      <c r="CM9" s="632"/>
      <c r="CN9" s="632"/>
      <c r="CO9" s="632"/>
      <c r="CP9" s="632"/>
      <c r="CQ9" s="633"/>
      <c r="CR9" s="634">
        <v>414353</v>
      </c>
      <c r="CS9" s="635"/>
      <c r="CT9" s="635"/>
      <c r="CU9" s="635"/>
      <c r="CV9" s="635"/>
      <c r="CW9" s="635"/>
      <c r="CX9" s="635"/>
      <c r="CY9" s="636"/>
      <c r="CZ9" s="637">
        <v>6.3</v>
      </c>
      <c r="DA9" s="637"/>
      <c r="DB9" s="637"/>
      <c r="DC9" s="637"/>
      <c r="DD9" s="643">
        <v>3620</v>
      </c>
      <c r="DE9" s="635"/>
      <c r="DF9" s="635"/>
      <c r="DG9" s="635"/>
      <c r="DH9" s="635"/>
      <c r="DI9" s="635"/>
      <c r="DJ9" s="635"/>
      <c r="DK9" s="635"/>
      <c r="DL9" s="635"/>
      <c r="DM9" s="635"/>
      <c r="DN9" s="635"/>
      <c r="DO9" s="635"/>
      <c r="DP9" s="636"/>
      <c r="DQ9" s="643">
        <v>395300</v>
      </c>
      <c r="DR9" s="635"/>
      <c r="DS9" s="635"/>
      <c r="DT9" s="635"/>
      <c r="DU9" s="635"/>
      <c r="DV9" s="635"/>
      <c r="DW9" s="635"/>
      <c r="DX9" s="635"/>
      <c r="DY9" s="635"/>
      <c r="DZ9" s="635"/>
      <c r="EA9" s="635"/>
      <c r="EB9" s="635"/>
      <c r="EC9" s="644"/>
    </row>
    <row r="10" spans="2:143" ht="11.25" customHeight="1" x14ac:dyDescent="0.2">
      <c r="B10" s="631" t="s">
        <v>244</v>
      </c>
      <c r="C10" s="632"/>
      <c r="D10" s="632"/>
      <c r="E10" s="632"/>
      <c r="F10" s="632"/>
      <c r="G10" s="632"/>
      <c r="H10" s="632"/>
      <c r="I10" s="632"/>
      <c r="J10" s="632"/>
      <c r="K10" s="632"/>
      <c r="L10" s="632"/>
      <c r="M10" s="632"/>
      <c r="N10" s="632"/>
      <c r="O10" s="632"/>
      <c r="P10" s="632"/>
      <c r="Q10" s="633"/>
      <c r="R10" s="634" t="s">
        <v>234</v>
      </c>
      <c r="S10" s="635"/>
      <c r="T10" s="635"/>
      <c r="U10" s="635"/>
      <c r="V10" s="635"/>
      <c r="W10" s="635"/>
      <c r="X10" s="635"/>
      <c r="Y10" s="636"/>
      <c r="Z10" s="637" t="s">
        <v>234</v>
      </c>
      <c r="AA10" s="637"/>
      <c r="AB10" s="637"/>
      <c r="AC10" s="637"/>
      <c r="AD10" s="638" t="s">
        <v>234</v>
      </c>
      <c r="AE10" s="638"/>
      <c r="AF10" s="638"/>
      <c r="AG10" s="638"/>
      <c r="AH10" s="638"/>
      <c r="AI10" s="638"/>
      <c r="AJ10" s="638"/>
      <c r="AK10" s="638"/>
      <c r="AL10" s="639" t="s">
        <v>234</v>
      </c>
      <c r="AM10" s="640"/>
      <c r="AN10" s="640"/>
      <c r="AO10" s="641"/>
      <c r="AP10" s="631" t="s">
        <v>245</v>
      </c>
      <c r="AQ10" s="632"/>
      <c r="AR10" s="632"/>
      <c r="AS10" s="632"/>
      <c r="AT10" s="632"/>
      <c r="AU10" s="632"/>
      <c r="AV10" s="632"/>
      <c r="AW10" s="632"/>
      <c r="AX10" s="632"/>
      <c r="AY10" s="632"/>
      <c r="AZ10" s="632"/>
      <c r="BA10" s="632"/>
      <c r="BB10" s="632"/>
      <c r="BC10" s="632"/>
      <c r="BD10" s="632"/>
      <c r="BE10" s="632"/>
      <c r="BF10" s="633"/>
      <c r="BG10" s="634">
        <v>26386</v>
      </c>
      <c r="BH10" s="635"/>
      <c r="BI10" s="635"/>
      <c r="BJ10" s="635"/>
      <c r="BK10" s="635"/>
      <c r="BL10" s="635"/>
      <c r="BM10" s="635"/>
      <c r="BN10" s="636"/>
      <c r="BO10" s="637">
        <v>2</v>
      </c>
      <c r="BP10" s="637"/>
      <c r="BQ10" s="637"/>
      <c r="BR10" s="637"/>
      <c r="BS10" s="643" t="s">
        <v>234</v>
      </c>
      <c r="BT10" s="635"/>
      <c r="BU10" s="635"/>
      <c r="BV10" s="635"/>
      <c r="BW10" s="635"/>
      <c r="BX10" s="635"/>
      <c r="BY10" s="635"/>
      <c r="BZ10" s="635"/>
      <c r="CA10" s="635"/>
      <c r="CB10" s="644"/>
      <c r="CD10" s="631" t="s">
        <v>246</v>
      </c>
      <c r="CE10" s="632"/>
      <c r="CF10" s="632"/>
      <c r="CG10" s="632"/>
      <c r="CH10" s="632"/>
      <c r="CI10" s="632"/>
      <c r="CJ10" s="632"/>
      <c r="CK10" s="632"/>
      <c r="CL10" s="632"/>
      <c r="CM10" s="632"/>
      <c r="CN10" s="632"/>
      <c r="CO10" s="632"/>
      <c r="CP10" s="632"/>
      <c r="CQ10" s="633"/>
      <c r="CR10" s="634">
        <v>2660</v>
      </c>
      <c r="CS10" s="635"/>
      <c r="CT10" s="635"/>
      <c r="CU10" s="635"/>
      <c r="CV10" s="635"/>
      <c r="CW10" s="635"/>
      <c r="CX10" s="635"/>
      <c r="CY10" s="636"/>
      <c r="CZ10" s="637">
        <v>0</v>
      </c>
      <c r="DA10" s="637"/>
      <c r="DB10" s="637"/>
      <c r="DC10" s="637"/>
      <c r="DD10" s="643" t="s">
        <v>234</v>
      </c>
      <c r="DE10" s="635"/>
      <c r="DF10" s="635"/>
      <c r="DG10" s="635"/>
      <c r="DH10" s="635"/>
      <c r="DI10" s="635"/>
      <c r="DJ10" s="635"/>
      <c r="DK10" s="635"/>
      <c r="DL10" s="635"/>
      <c r="DM10" s="635"/>
      <c r="DN10" s="635"/>
      <c r="DO10" s="635"/>
      <c r="DP10" s="636"/>
      <c r="DQ10" s="643">
        <v>2660</v>
      </c>
      <c r="DR10" s="635"/>
      <c r="DS10" s="635"/>
      <c r="DT10" s="635"/>
      <c r="DU10" s="635"/>
      <c r="DV10" s="635"/>
      <c r="DW10" s="635"/>
      <c r="DX10" s="635"/>
      <c r="DY10" s="635"/>
      <c r="DZ10" s="635"/>
      <c r="EA10" s="635"/>
      <c r="EB10" s="635"/>
      <c r="EC10" s="644"/>
    </row>
    <row r="11" spans="2:143" ht="11.25" customHeight="1" x14ac:dyDescent="0.2">
      <c r="B11" s="631" t="s">
        <v>247</v>
      </c>
      <c r="C11" s="632"/>
      <c r="D11" s="632"/>
      <c r="E11" s="632"/>
      <c r="F11" s="632"/>
      <c r="G11" s="632"/>
      <c r="H11" s="632"/>
      <c r="I11" s="632"/>
      <c r="J11" s="632"/>
      <c r="K11" s="632"/>
      <c r="L11" s="632"/>
      <c r="M11" s="632"/>
      <c r="N11" s="632"/>
      <c r="O11" s="632"/>
      <c r="P11" s="632"/>
      <c r="Q11" s="633"/>
      <c r="R11" s="634">
        <v>252041</v>
      </c>
      <c r="S11" s="635"/>
      <c r="T11" s="635"/>
      <c r="U11" s="635"/>
      <c r="V11" s="635"/>
      <c r="W11" s="635"/>
      <c r="X11" s="635"/>
      <c r="Y11" s="636"/>
      <c r="Z11" s="639">
        <v>3.7</v>
      </c>
      <c r="AA11" s="640"/>
      <c r="AB11" s="640"/>
      <c r="AC11" s="646"/>
      <c r="AD11" s="643">
        <v>252041</v>
      </c>
      <c r="AE11" s="635"/>
      <c r="AF11" s="635"/>
      <c r="AG11" s="635"/>
      <c r="AH11" s="635"/>
      <c r="AI11" s="635"/>
      <c r="AJ11" s="635"/>
      <c r="AK11" s="636"/>
      <c r="AL11" s="639">
        <v>7.3</v>
      </c>
      <c r="AM11" s="640"/>
      <c r="AN11" s="640"/>
      <c r="AO11" s="641"/>
      <c r="AP11" s="631" t="s">
        <v>248</v>
      </c>
      <c r="AQ11" s="632"/>
      <c r="AR11" s="632"/>
      <c r="AS11" s="632"/>
      <c r="AT11" s="632"/>
      <c r="AU11" s="632"/>
      <c r="AV11" s="632"/>
      <c r="AW11" s="632"/>
      <c r="AX11" s="632"/>
      <c r="AY11" s="632"/>
      <c r="AZ11" s="632"/>
      <c r="BA11" s="632"/>
      <c r="BB11" s="632"/>
      <c r="BC11" s="632"/>
      <c r="BD11" s="632"/>
      <c r="BE11" s="632"/>
      <c r="BF11" s="633"/>
      <c r="BG11" s="634">
        <v>26870</v>
      </c>
      <c r="BH11" s="635"/>
      <c r="BI11" s="635"/>
      <c r="BJ11" s="635"/>
      <c r="BK11" s="635"/>
      <c r="BL11" s="635"/>
      <c r="BM11" s="635"/>
      <c r="BN11" s="636"/>
      <c r="BO11" s="637">
        <v>2</v>
      </c>
      <c r="BP11" s="637"/>
      <c r="BQ11" s="637"/>
      <c r="BR11" s="637"/>
      <c r="BS11" s="643">
        <v>6250</v>
      </c>
      <c r="BT11" s="635"/>
      <c r="BU11" s="635"/>
      <c r="BV11" s="635"/>
      <c r="BW11" s="635"/>
      <c r="BX11" s="635"/>
      <c r="BY11" s="635"/>
      <c r="BZ11" s="635"/>
      <c r="CA11" s="635"/>
      <c r="CB11" s="644"/>
      <c r="CD11" s="631" t="s">
        <v>249</v>
      </c>
      <c r="CE11" s="632"/>
      <c r="CF11" s="632"/>
      <c r="CG11" s="632"/>
      <c r="CH11" s="632"/>
      <c r="CI11" s="632"/>
      <c r="CJ11" s="632"/>
      <c r="CK11" s="632"/>
      <c r="CL11" s="632"/>
      <c r="CM11" s="632"/>
      <c r="CN11" s="632"/>
      <c r="CO11" s="632"/>
      <c r="CP11" s="632"/>
      <c r="CQ11" s="633"/>
      <c r="CR11" s="634">
        <v>250817</v>
      </c>
      <c r="CS11" s="635"/>
      <c r="CT11" s="635"/>
      <c r="CU11" s="635"/>
      <c r="CV11" s="635"/>
      <c r="CW11" s="635"/>
      <c r="CX11" s="635"/>
      <c r="CY11" s="636"/>
      <c r="CZ11" s="637">
        <v>3.8</v>
      </c>
      <c r="DA11" s="637"/>
      <c r="DB11" s="637"/>
      <c r="DC11" s="637"/>
      <c r="DD11" s="643">
        <v>65677</v>
      </c>
      <c r="DE11" s="635"/>
      <c r="DF11" s="635"/>
      <c r="DG11" s="635"/>
      <c r="DH11" s="635"/>
      <c r="DI11" s="635"/>
      <c r="DJ11" s="635"/>
      <c r="DK11" s="635"/>
      <c r="DL11" s="635"/>
      <c r="DM11" s="635"/>
      <c r="DN11" s="635"/>
      <c r="DO11" s="635"/>
      <c r="DP11" s="636"/>
      <c r="DQ11" s="643">
        <v>174173</v>
      </c>
      <c r="DR11" s="635"/>
      <c r="DS11" s="635"/>
      <c r="DT11" s="635"/>
      <c r="DU11" s="635"/>
      <c r="DV11" s="635"/>
      <c r="DW11" s="635"/>
      <c r="DX11" s="635"/>
      <c r="DY11" s="635"/>
      <c r="DZ11" s="635"/>
      <c r="EA11" s="635"/>
      <c r="EB11" s="635"/>
      <c r="EC11" s="644"/>
    </row>
    <row r="12" spans="2:143" ht="11.25" customHeight="1" x14ac:dyDescent="0.2">
      <c r="B12" s="631" t="s">
        <v>250</v>
      </c>
      <c r="C12" s="632"/>
      <c r="D12" s="632"/>
      <c r="E12" s="632"/>
      <c r="F12" s="632"/>
      <c r="G12" s="632"/>
      <c r="H12" s="632"/>
      <c r="I12" s="632"/>
      <c r="J12" s="632"/>
      <c r="K12" s="632"/>
      <c r="L12" s="632"/>
      <c r="M12" s="632"/>
      <c r="N12" s="632"/>
      <c r="O12" s="632"/>
      <c r="P12" s="632"/>
      <c r="Q12" s="633"/>
      <c r="R12" s="634" t="s">
        <v>128</v>
      </c>
      <c r="S12" s="635"/>
      <c r="T12" s="635"/>
      <c r="U12" s="635"/>
      <c r="V12" s="635"/>
      <c r="W12" s="635"/>
      <c r="X12" s="635"/>
      <c r="Y12" s="636"/>
      <c r="Z12" s="637" t="s">
        <v>234</v>
      </c>
      <c r="AA12" s="637"/>
      <c r="AB12" s="637"/>
      <c r="AC12" s="637"/>
      <c r="AD12" s="638" t="s">
        <v>234</v>
      </c>
      <c r="AE12" s="638"/>
      <c r="AF12" s="638"/>
      <c r="AG12" s="638"/>
      <c r="AH12" s="638"/>
      <c r="AI12" s="638"/>
      <c r="AJ12" s="638"/>
      <c r="AK12" s="638"/>
      <c r="AL12" s="639" t="s">
        <v>234</v>
      </c>
      <c r="AM12" s="640"/>
      <c r="AN12" s="640"/>
      <c r="AO12" s="641"/>
      <c r="AP12" s="631" t="s">
        <v>251</v>
      </c>
      <c r="AQ12" s="632"/>
      <c r="AR12" s="632"/>
      <c r="AS12" s="632"/>
      <c r="AT12" s="632"/>
      <c r="AU12" s="632"/>
      <c r="AV12" s="632"/>
      <c r="AW12" s="632"/>
      <c r="AX12" s="632"/>
      <c r="AY12" s="632"/>
      <c r="AZ12" s="632"/>
      <c r="BA12" s="632"/>
      <c r="BB12" s="632"/>
      <c r="BC12" s="632"/>
      <c r="BD12" s="632"/>
      <c r="BE12" s="632"/>
      <c r="BF12" s="633"/>
      <c r="BG12" s="634">
        <v>687946</v>
      </c>
      <c r="BH12" s="635"/>
      <c r="BI12" s="635"/>
      <c r="BJ12" s="635"/>
      <c r="BK12" s="635"/>
      <c r="BL12" s="635"/>
      <c r="BM12" s="635"/>
      <c r="BN12" s="636"/>
      <c r="BO12" s="637">
        <v>52.4</v>
      </c>
      <c r="BP12" s="637"/>
      <c r="BQ12" s="637"/>
      <c r="BR12" s="637"/>
      <c r="BS12" s="643" t="s">
        <v>234</v>
      </c>
      <c r="BT12" s="635"/>
      <c r="BU12" s="635"/>
      <c r="BV12" s="635"/>
      <c r="BW12" s="635"/>
      <c r="BX12" s="635"/>
      <c r="BY12" s="635"/>
      <c r="BZ12" s="635"/>
      <c r="CA12" s="635"/>
      <c r="CB12" s="644"/>
      <c r="CD12" s="631" t="s">
        <v>252</v>
      </c>
      <c r="CE12" s="632"/>
      <c r="CF12" s="632"/>
      <c r="CG12" s="632"/>
      <c r="CH12" s="632"/>
      <c r="CI12" s="632"/>
      <c r="CJ12" s="632"/>
      <c r="CK12" s="632"/>
      <c r="CL12" s="632"/>
      <c r="CM12" s="632"/>
      <c r="CN12" s="632"/>
      <c r="CO12" s="632"/>
      <c r="CP12" s="632"/>
      <c r="CQ12" s="633"/>
      <c r="CR12" s="634">
        <v>77723</v>
      </c>
      <c r="CS12" s="635"/>
      <c r="CT12" s="635"/>
      <c r="CU12" s="635"/>
      <c r="CV12" s="635"/>
      <c r="CW12" s="635"/>
      <c r="CX12" s="635"/>
      <c r="CY12" s="636"/>
      <c r="CZ12" s="637">
        <v>1.2</v>
      </c>
      <c r="DA12" s="637"/>
      <c r="DB12" s="637"/>
      <c r="DC12" s="637"/>
      <c r="DD12" s="643">
        <v>18141</v>
      </c>
      <c r="DE12" s="635"/>
      <c r="DF12" s="635"/>
      <c r="DG12" s="635"/>
      <c r="DH12" s="635"/>
      <c r="DI12" s="635"/>
      <c r="DJ12" s="635"/>
      <c r="DK12" s="635"/>
      <c r="DL12" s="635"/>
      <c r="DM12" s="635"/>
      <c r="DN12" s="635"/>
      <c r="DO12" s="635"/>
      <c r="DP12" s="636"/>
      <c r="DQ12" s="643">
        <v>63671</v>
      </c>
      <c r="DR12" s="635"/>
      <c r="DS12" s="635"/>
      <c r="DT12" s="635"/>
      <c r="DU12" s="635"/>
      <c r="DV12" s="635"/>
      <c r="DW12" s="635"/>
      <c r="DX12" s="635"/>
      <c r="DY12" s="635"/>
      <c r="DZ12" s="635"/>
      <c r="EA12" s="635"/>
      <c r="EB12" s="635"/>
      <c r="EC12" s="644"/>
    </row>
    <row r="13" spans="2:143" ht="11.25" customHeight="1" x14ac:dyDescent="0.2">
      <c r="B13" s="631" t="s">
        <v>253</v>
      </c>
      <c r="C13" s="632"/>
      <c r="D13" s="632"/>
      <c r="E13" s="632"/>
      <c r="F13" s="632"/>
      <c r="G13" s="632"/>
      <c r="H13" s="632"/>
      <c r="I13" s="632"/>
      <c r="J13" s="632"/>
      <c r="K13" s="632"/>
      <c r="L13" s="632"/>
      <c r="M13" s="632"/>
      <c r="N13" s="632"/>
      <c r="O13" s="632"/>
      <c r="P13" s="632"/>
      <c r="Q13" s="633"/>
      <c r="R13" s="634" t="s">
        <v>128</v>
      </c>
      <c r="S13" s="635"/>
      <c r="T13" s="635"/>
      <c r="U13" s="635"/>
      <c r="V13" s="635"/>
      <c r="W13" s="635"/>
      <c r="X13" s="635"/>
      <c r="Y13" s="636"/>
      <c r="Z13" s="637" t="s">
        <v>234</v>
      </c>
      <c r="AA13" s="637"/>
      <c r="AB13" s="637"/>
      <c r="AC13" s="637"/>
      <c r="AD13" s="638" t="s">
        <v>234</v>
      </c>
      <c r="AE13" s="638"/>
      <c r="AF13" s="638"/>
      <c r="AG13" s="638"/>
      <c r="AH13" s="638"/>
      <c r="AI13" s="638"/>
      <c r="AJ13" s="638"/>
      <c r="AK13" s="638"/>
      <c r="AL13" s="639" t="s">
        <v>234</v>
      </c>
      <c r="AM13" s="640"/>
      <c r="AN13" s="640"/>
      <c r="AO13" s="641"/>
      <c r="AP13" s="631" t="s">
        <v>254</v>
      </c>
      <c r="AQ13" s="632"/>
      <c r="AR13" s="632"/>
      <c r="AS13" s="632"/>
      <c r="AT13" s="632"/>
      <c r="AU13" s="632"/>
      <c r="AV13" s="632"/>
      <c r="AW13" s="632"/>
      <c r="AX13" s="632"/>
      <c r="AY13" s="632"/>
      <c r="AZ13" s="632"/>
      <c r="BA13" s="632"/>
      <c r="BB13" s="632"/>
      <c r="BC13" s="632"/>
      <c r="BD13" s="632"/>
      <c r="BE13" s="632"/>
      <c r="BF13" s="633"/>
      <c r="BG13" s="634">
        <v>687493</v>
      </c>
      <c r="BH13" s="635"/>
      <c r="BI13" s="635"/>
      <c r="BJ13" s="635"/>
      <c r="BK13" s="635"/>
      <c r="BL13" s="635"/>
      <c r="BM13" s="635"/>
      <c r="BN13" s="636"/>
      <c r="BO13" s="637">
        <v>52.4</v>
      </c>
      <c r="BP13" s="637"/>
      <c r="BQ13" s="637"/>
      <c r="BR13" s="637"/>
      <c r="BS13" s="643" t="s">
        <v>234</v>
      </c>
      <c r="BT13" s="635"/>
      <c r="BU13" s="635"/>
      <c r="BV13" s="635"/>
      <c r="BW13" s="635"/>
      <c r="BX13" s="635"/>
      <c r="BY13" s="635"/>
      <c r="BZ13" s="635"/>
      <c r="CA13" s="635"/>
      <c r="CB13" s="644"/>
      <c r="CD13" s="631" t="s">
        <v>255</v>
      </c>
      <c r="CE13" s="632"/>
      <c r="CF13" s="632"/>
      <c r="CG13" s="632"/>
      <c r="CH13" s="632"/>
      <c r="CI13" s="632"/>
      <c r="CJ13" s="632"/>
      <c r="CK13" s="632"/>
      <c r="CL13" s="632"/>
      <c r="CM13" s="632"/>
      <c r="CN13" s="632"/>
      <c r="CO13" s="632"/>
      <c r="CP13" s="632"/>
      <c r="CQ13" s="633"/>
      <c r="CR13" s="634">
        <v>596663</v>
      </c>
      <c r="CS13" s="635"/>
      <c r="CT13" s="635"/>
      <c r="CU13" s="635"/>
      <c r="CV13" s="635"/>
      <c r="CW13" s="635"/>
      <c r="CX13" s="635"/>
      <c r="CY13" s="636"/>
      <c r="CZ13" s="637">
        <v>9.1</v>
      </c>
      <c r="DA13" s="637"/>
      <c r="DB13" s="637"/>
      <c r="DC13" s="637"/>
      <c r="DD13" s="643">
        <v>120078</v>
      </c>
      <c r="DE13" s="635"/>
      <c r="DF13" s="635"/>
      <c r="DG13" s="635"/>
      <c r="DH13" s="635"/>
      <c r="DI13" s="635"/>
      <c r="DJ13" s="635"/>
      <c r="DK13" s="635"/>
      <c r="DL13" s="635"/>
      <c r="DM13" s="635"/>
      <c r="DN13" s="635"/>
      <c r="DO13" s="635"/>
      <c r="DP13" s="636"/>
      <c r="DQ13" s="643">
        <v>452601</v>
      </c>
      <c r="DR13" s="635"/>
      <c r="DS13" s="635"/>
      <c r="DT13" s="635"/>
      <c r="DU13" s="635"/>
      <c r="DV13" s="635"/>
      <c r="DW13" s="635"/>
      <c r="DX13" s="635"/>
      <c r="DY13" s="635"/>
      <c r="DZ13" s="635"/>
      <c r="EA13" s="635"/>
      <c r="EB13" s="635"/>
      <c r="EC13" s="644"/>
    </row>
    <row r="14" spans="2:143" ht="11.25" customHeight="1" x14ac:dyDescent="0.2">
      <c r="B14" s="631" t="s">
        <v>256</v>
      </c>
      <c r="C14" s="632"/>
      <c r="D14" s="632"/>
      <c r="E14" s="632"/>
      <c r="F14" s="632"/>
      <c r="G14" s="632"/>
      <c r="H14" s="632"/>
      <c r="I14" s="632"/>
      <c r="J14" s="632"/>
      <c r="K14" s="632"/>
      <c r="L14" s="632"/>
      <c r="M14" s="632"/>
      <c r="N14" s="632"/>
      <c r="O14" s="632"/>
      <c r="P14" s="632"/>
      <c r="Q14" s="633"/>
      <c r="R14" s="634" t="s">
        <v>128</v>
      </c>
      <c r="S14" s="635"/>
      <c r="T14" s="635"/>
      <c r="U14" s="635"/>
      <c r="V14" s="635"/>
      <c r="W14" s="635"/>
      <c r="X14" s="635"/>
      <c r="Y14" s="636"/>
      <c r="Z14" s="637" t="s">
        <v>234</v>
      </c>
      <c r="AA14" s="637"/>
      <c r="AB14" s="637"/>
      <c r="AC14" s="637"/>
      <c r="AD14" s="638" t="s">
        <v>128</v>
      </c>
      <c r="AE14" s="638"/>
      <c r="AF14" s="638"/>
      <c r="AG14" s="638"/>
      <c r="AH14" s="638"/>
      <c r="AI14" s="638"/>
      <c r="AJ14" s="638"/>
      <c r="AK14" s="638"/>
      <c r="AL14" s="639" t="s">
        <v>128</v>
      </c>
      <c r="AM14" s="640"/>
      <c r="AN14" s="640"/>
      <c r="AO14" s="641"/>
      <c r="AP14" s="631" t="s">
        <v>257</v>
      </c>
      <c r="AQ14" s="632"/>
      <c r="AR14" s="632"/>
      <c r="AS14" s="632"/>
      <c r="AT14" s="632"/>
      <c r="AU14" s="632"/>
      <c r="AV14" s="632"/>
      <c r="AW14" s="632"/>
      <c r="AX14" s="632"/>
      <c r="AY14" s="632"/>
      <c r="AZ14" s="632"/>
      <c r="BA14" s="632"/>
      <c r="BB14" s="632"/>
      <c r="BC14" s="632"/>
      <c r="BD14" s="632"/>
      <c r="BE14" s="632"/>
      <c r="BF14" s="633"/>
      <c r="BG14" s="634">
        <v>43605</v>
      </c>
      <c r="BH14" s="635"/>
      <c r="BI14" s="635"/>
      <c r="BJ14" s="635"/>
      <c r="BK14" s="635"/>
      <c r="BL14" s="635"/>
      <c r="BM14" s="635"/>
      <c r="BN14" s="636"/>
      <c r="BO14" s="637">
        <v>3.3</v>
      </c>
      <c r="BP14" s="637"/>
      <c r="BQ14" s="637"/>
      <c r="BR14" s="637"/>
      <c r="BS14" s="643" t="s">
        <v>128</v>
      </c>
      <c r="BT14" s="635"/>
      <c r="BU14" s="635"/>
      <c r="BV14" s="635"/>
      <c r="BW14" s="635"/>
      <c r="BX14" s="635"/>
      <c r="BY14" s="635"/>
      <c r="BZ14" s="635"/>
      <c r="CA14" s="635"/>
      <c r="CB14" s="644"/>
      <c r="CD14" s="631" t="s">
        <v>258</v>
      </c>
      <c r="CE14" s="632"/>
      <c r="CF14" s="632"/>
      <c r="CG14" s="632"/>
      <c r="CH14" s="632"/>
      <c r="CI14" s="632"/>
      <c r="CJ14" s="632"/>
      <c r="CK14" s="632"/>
      <c r="CL14" s="632"/>
      <c r="CM14" s="632"/>
      <c r="CN14" s="632"/>
      <c r="CO14" s="632"/>
      <c r="CP14" s="632"/>
      <c r="CQ14" s="633"/>
      <c r="CR14" s="634">
        <v>281234</v>
      </c>
      <c r="CS14" s="635"/>
      <c r="CT14" s="635"/>
      <c r="CU14" s="635"/>
      <c r="CV14" s="635"/>
      <c r="CW14" s="635"/>
      <c r="CX14" s="635"/>
      <c r="CY14" s="636"/>
      <c r="CZ14" s="637">
        <v>4.3</v>
      </c>
      <c r="DA14" s="637"/>
      <c r="DB14" s="637"/>
      <c r="DC14" s="637"/>
      <c r="DD14" s="643">
        <v>9350</v>
      </c>
      <c r="DE14" s="635"/>
      <c r="DF14" s="635"/>
      <c r="DG14" s="635"/>
      <c r="DH14" s="635"/>
      <c r="DI14" s="635"/>
      <c r="DJ14" s="635"/>
      <c r="DK14" s="635"/>
      <c r="DL14" s="635"/>
      <c r="DM14" s="635"/>
      <c r="DN14" s="635"/>
      <c r="DO14" s="635"/>
      <c r="DP14" s="636"/>
      <c r="DQ14" s="643">
        <v>271395</v>
      </c>
      <c r="DR14" s="635"/>
      <c r="DS14" s="635"/>
      <c r="DT14" s="635"/>
      <c r="DU14" s="635"/>
      <c r="DV14" s="635"/>
      <c r="DW14" s="635"/>
      <c r="DX14" s="635"/>
      <c r="DY14" s="635"/>
      <c r="DZ14" s="635"/>
      <c r="EA14" s="635"/>
      <c r="EB14" s="635"/>
      <c r="EC14" s="644"/>
    </row>
    <row r="15" spans="2:143" ht="11.25" customHeight="1" x14ac:dyDescent="0.2">
      <c r="B15" s="631" t="s">
        <v>259</v>
      </c>
      <c r="C15" s="632"/>
      <c r="D15" s="632"/>
      <c r="E15" s="632"/>
      <c r="F15" s="632"/>
      <c r="G15" s="632"/>
      <c r="H15" s="632"/>
      <c r="I15" s="632"/>
      <c r="J15" s="632"/>
      <c r="K15" s="632"/>
      <c r="L15" s="632"/>
      <c r="M15" s="632"/>
      <c r="N15" s="632"/>
      <c r="O15" s="632"/>
      <c r="P15" s="632"/>
      <c r="Q15" s="633"/>
      <c r="R15" s="634" t="s">
        <v>234</v>
      </c>
      <c r="S15" s="635"/>
      <c r="T15" s="635"/>
      <c r="U15" s="635"/>
      <c r="V15" s="635"/>
      <c r="W15" s="635"/>
      <c r="X15" s="635"/>
      <c r="Y15" s="636"/>
      <c r="Z15" s="637" t="s">
        <v>128</v>
      </c>
      <c r="AA15" s="637"/>
      <c r="AB15" s="637"/>
      <c r="AC15" s="637"/>
      <c r="AD15" s="638" t="s">
        <v>128</v>
      </c>
      <c r="AE15" s="638"/>
      <c r="AF15" s="638"/>
      <c r="AG15" s="638"/>
      <c r="AH15" s="638"/>
      <c r="AI15" s="638"/>
      <c r="AJ15" s="638"/>
      <c r="AK15" s="638"/>
      <c r="AL15" s="639" t="s">
        <v>234</v>
      </c>
      <c r="AM15" s="640"/>
      <c r="AN15" s="640"/>
      <c r="AO15" s="641"/>
      <c r="AP15" s="631" t="s">
        <v>260</v>
      </c>
      <c r="AQ15" s="632"/>
      <c r="AR15" s="632"/>
      <c r="AS15" s="632"/>
      <c r="AT15" s="632"/>
      <c r="AU15" s="632"/>
      <c r="AV15" s="632"/>
      <c r="AW15" s="632"/>
      <c r="AX15" s="632"/>
      <c r="AY15" s="632"/>
      <c r="AZ15" s="632"/>
      <c r="BA15" s="632"/>
      <c r="BB15" s="632"/>
      <c r="BC15" s="632"/>
      <c r="BD15" s="632"/>
      <c r="BE15" s="632"/>
      <c r="BF15" s="633"/>
      <c r="BG15" s="634">
        <v>57291</v>
      </c>
      <c r="BH15" s="635"/>
      <c r="BI15" s="635"/>
      <c r="BJ15" s="635"/>
      <c r="BK15" s="635"/>
      <c r="BL15" s="635"/>
      <c r="BM15" s="635"/>
      <c r="BN15" s="636"/>
      <c r="BO15" s="637">
        <v>4.4000000000000004</v>
      </c>
      <c r="BP15" s="637"/>
      <c r="BQ15" s="637"/>
      <c r="BR15" s="637"/>
      <c r="BS15" s="643" t="s">
        <v>128</v>
      </c>
      <c r="BT15" s="635"/>
      <c r="BU15" s="635"/>
      <c r="BV15" s="635"/>
      <c r="BW15" s="635"/>
      <c r="BX15" s="635"/>
      <c r="BY15" s="635"/>
      <c r="BZ15" s="635"/>
      <c r="CA15" s="635"/>
      <c r="CB15" s="644"/>
      <c r="CD15" s="631" t="s">
        <v>261</v>
      </c>
      <c r="CE15" s="632"/>
      <c r="CF15" s="632"/>
      <c r="CG15" s="632"/>
      <c r="CH15" s="632"/>
      <c r="CI15" s="632"/>
      <c r="CJ15" s="632"/>
      <c r="CK15" s="632"/>
      <c r="CL15" s="632"/>
      <c r="CM15" s="632"/>
      <c r="CN15" s="632"/>
      <c r="CO15" s="632"/>
      <c r="CP15" s="632"/>
      <c r="CQ15" s="633"/>
      <c r="CR15" s="634">
        <v>456605</v>
      </c>
      <c r="CS15" s="635"/>
      <c r="CT15" s="635"/>
      <c r="CU15" s="635"/>
      <c r="CV15" s="635"/>
      <c r="CW15" s="635"/>
      <c r="CX15" s="635"/>
      <c r="CY15" s="636"/>
      <c r="CZ15" s="637">
        <v>7</v>
      </c>
      <c r="DA15" s="637"/>
      <c r="DB15" s="637"/>
      <c r="DC15" s="637"/>
      <c r="DD15" s="643">
        <v>84646</v>
      </c>
      <c r="DE15" s="635"/>
      <c r="DF15" s="635"/>
      <c r="DG15" s="635"/>
      <c r="DH15" s="635"/>
      <c r="DI15" s="635"/>
      <c r="DJ15" s="635"/>
      <c r="DK15" s="635"/>
      <c r="DL15" s="635"/>
      <c r="DM15" s="635"/>
      <c r="DN15" s="635"/>
      <c r="DO15" s="635"/>
      <c r="DP15" s="636"/>
      <c r="DQ15" s="643">
        <v>359283</v>
      </c>
      <c r="DR15" s="635"/>
      <c r="DS15" s="635"/>
      <c r="DT15" s="635"/>
      <c r="DU15" s="635"/>
      <c r="DV15" s="635"/>
      <c r="DW15" s="635"/>
      <c r="DX15" s="635"/>
      <c r="DY15" s="635"/>
      <c r="DZ15" s="635"/>
      <c r="EA15" s="635"/>
      <c r="EB15" s="635"/>
      <c r="EC15" s="644"/>
    </row>
    <row r="16" spans="2:143" ht="11.25" customHeight="1" x14ac:dyDescent="0.2">
      <c r="B16" s="631" t="s">
        <v>262</v>
      </c>
      <c r="C16" s="632"/>
      <c r="D16" s="632"/>
      <c r="E16" s="632"/>
      <c r="F16" s="632"/>
      <c r="G16" s="632"/>
      <c r="H16" s="632"/>
      <c r="I16" s="632"/>
      <c r="J16" s="632"/>
      <c r="K16" s="632"/>
      <c r="L16" s="632"/>
      <c r="M16" s="632"/>
      <c r="N16" s="632"/>
      <c r="O16" s="632"/>
      <c r="P16" s="632"/>
      <c r="Q16" s="633"/>
      <c r="R16" s="634">
        <v>4390</v>
      </c>
      <c r="S16" s="635"/>
      <c r="T16" s="635"/>
      <c r="U16" s="635"/>
      <c r="V16" s="635"/>
      <c r="W16" s="635"/>
      <c r="X16" s="635"/>
      <c r="Y16" s="636"/>
      <c r="Z16" s="637">
        <v>0.1</v>
      </c>
      <c r="AA16" s="637"/>
      <c r="AB16" s="637"/>
      <c r="AC16" s="637"/>
      <c r="AD16" s="638">
        <v>4390</v>
      </c>
      <c r="AE16" s="638"/>
      <c r="AF16" s="638"/>
      <c r="AG16" s="638"/>
      <c r="AH16" s="638"/>
      <c r="AI16" s="638"/>
      <c r="AJ16" s="638"/>
      <c r="AK16" s="638"/>
      <c r="AL16" s="639">
        <v>0.1</v>
      </c>
      <c r="AM16" s="640"/>
      <c r="AN16" s="640"/>
      <c r="AO16" s="641"/>
      <c r="AP16" s="631" t="s">
        <v>263</v>
      </c>
      <c r="AQ16" s="632"/>
      <c r="AR16" s="632"/>
      <c r="AS16" s="632"/>
      <c r="AT16" s="632"/>
      <c r="AU16" s="632"/>
      <c r="AV16" s="632"/>
      <c r="AW16" s="632"/>
      <c r="AX16" s="632"/>
      <c r="AY16" s="632"/>
      <c r="AZ16" s="632"/>
      <c r="BA16" s="632"/>
      <c r="BB16" s="632"/>
      <c r="BC16" s="632"/>
      <c r="BD16" s="632"/>
      <c r="BE16" s="632"/>
      <c r="BF16" s="633"/>
      <c r="BG16" s="634" t="s">
        <v>234</v>
      </c>
      <c r="BH16" s="635"/>
      <c r="BI16" s="635"/>
      <c r="BJ16" s="635"/>
      <c r="BK16" s="635"/>
      <c r="BL16" s="635"/>
      <c r="BM16" s="635"/>
      <c r="BN16" s="636"/>
      <c r="BO16" s="637" t="s">
        <v>234</v>
      </c>
      <c r="BP16" s="637"/>
      <c r="BQ16" s="637"/>
      <c r="BR16" s="637"/>
      <c r="BS16" s="643" t="s">
        <v>234</v>
      </c>
      <c r="BT16" s="635"/>
      <c r="BU16" s="635"/>
      <c r="BV16" s="635"/>
      <c r="BW16" s="635"/>
      <c r="BX16" s="635"/>
      <c r="BY16" s="635"/>
      <c r="BZ16" s="635"/>
      <c r="CA16" s="635"/>
      <c r="CB16" s="644"/>
      <c r="CD16" s="631" t="s">
        <v>264</v>
      </c>
      <c r="CE16" s="632"/>
      <c r="CF16" s="632"/>
      <c r="CG16" s="632"/>
      <c r="CH16" s="632"/>
      <c r="CI16" s="632"/>
      <c r="CJ16" s="632"/>
      <c r="CK16" s="632"/>
      <c r="CL16" s="632"/>
      <c r="CM16" s="632"/>
      <c r="CN16" s="632"/>
      <c r="CO16" s="632"/>
      <c r="CP16" s="632"/>
      <c r="CQ16" s="633"/>
      <c r="CR16" s="634">
        <v>59309</v>
      </c>
      <c r="CS16" s="635"/>
      <c r="CT16" s="635"/>
      <c r="CU16" s="635"/>
      <c r="CV16" s="635"/>
      <c r="CW16" s="635"/>
      <c r="CX16" s="635"/>
      <c r="CY16" s="636"/>
      <c r="CZ16" s="637">
        <v>0.9</v>
      </c>
      <c r="DA16" s="637"/>
      <c r="DB16" s="637"/>
      <c r="DC16" s="637"/>
      <c r="DD16" s="643" t="s">
        <v>128</v>
      </c>
      <c r="DE16" s="635"/>
      <c r="DF16" s="635"/>
      <c r="DG16" s="635"/>
      <c r="DH16" s="635"/>
      <c r="DI16" s="635"/>
      <c r="DJ16" s="635"/>
      <c r="DK16" s="635"/>
      <c r="DL16" s="635"/>
      <c r="DM16" s="635"/>
      <c r="DN16" s="635"/>
      <c r="DO16" s="635"/>
      <c r="DP16" s="636"/>
      <c r="DQ16" s="643">
        <v>18635</v>
      </c>
      <c r="DR16" s="635"/>
      <c r="DS16" s="635"/>
      <c r="DT16" s="635"/>
      <c r="DU16" s="635"/>
      <c r="DV16" s="635"/>
      <c r="DW16" s="635"/>
      <c r="DX16" s="635"/>
      <c r="DY16" s="635"/>
      <c r="DZ16" s="635"/>
      <c r="EA16" s="635"/>
      <c r="EB16" s="635"/>
      <c r="EC16" s="644"/>
    </row>
    <row r="17" spans="2:133" ht="11.25" customHeight="1" x14ac:dyDescent="0.2">
      <c r="B17" s="631" t="s">
        <v>265</v>
      </c>
      <c r="C17" s="632"/>
      <c r="D17" s="632"/>
      <c r="E17" s="632"/>
      <c r="F17" s="632"/>
      <c r="G17" s="632"/>
      <c r="H17" s="632"/>
      <c r="I17" s="632"/>
      <c r="J17" s="632"/>
      <c r="K17" s="632"/>
      <c r="L17" s="632"/>
      <c r="M17" s="632"/>
      <c r="N17" s="632"/>
      <c r="O17" s="632"/>
      <c r="P17" s="632"/>
      <c r="Q17" s="633"/>
      <c r="R17" s="634">
        <v>4698</v>
      </c>
      <c r="S17" s="635"/>
      <c r="T17" s="635"/>
      <c r="U17" s="635"/>
      <c r="V17" s="635"/>
      <c r="W17" s="635"/>
      <c r="X17" s="635"/>
      <c r="Y17" s="636"/>
      <c r="Z17" s="637">
        <v>0.1</v>
      </c>
      <c r="AA17" s="637"/>
      <c r="AB17" s="637"/>
      <c r="AC17" s="637"/>
      <c r="AD17" s="638">
        <v>4698</v>
      </c>
      <c r="AE17" s="638"/>
      <c r="AF17" s="638"/>
      <c r="AG17" s="638"/>
      <c r="AH17" s="638"/>
      <c r="AI17" s="638"/>
      <c r="AJ17" s="638"/>
      <c r="AK17" s="638"/>
      <c r="AL17" s="639">
        <v>0.1</v>
      </c>
      <c r="AM17" s="640"/>
      <c r="AN17" s="640"/>
      <c r="AO17" s="641"/>
      <c r="AP17" s="631" t="s">
        <v>266</v>
      </c>
      <c r="AQ17" s="632"/>
      <c r="AR17" s="632"/>
      <c r="AS17" s="632"/>
      <c r="AT17" s="632"/>
      <c r="AU17" s="632"/>
      <c r="AV17" s="632"/>
      <c r="AW17" s="632"/>
      <c r="AX17" s="632"/>
      <c r="AY17" s="632"/>
      <c r="AZ17" s="632"/>
      <c r="BA17" s="632"/>
      <c r="BB17" s="632"/>
      <c r="BC17" s="632"/>
      <c r="BD17" s="632"/>
      <c r="BE17" s="632"/>
      <c r="BF17" s="633"/>
      <c r="BG17" s="634" t="s">
        <v>128</v>
      </c>
      <c r="BH17" s="635"/>
      <c r="BI17" s="635"/>
      <c r="BJ17" s="635"/>
      <c r="BK17" s="635"/>
      <c r="BL17" s="635"/>
      <c r="BM17" s="635"/>
      <c r="BN17" s="636"/>
      <c r="BO17" s="637" t="s">
        <v>234</v>
      </c>
      <c r="BP17" s="637"/>
      <c r="BQ17" s="637"/>
      <c r="BR17" s="637"/>
      <c r="BS17" s="643" t="s">
        <v>234</v>
      </c>
      <c r="BT17" s="635"/>
      <c r="BU17" s="635"/>
      <c r="BV17" s="635"/>
      <c r="BW17" s="635"/>
      <c r="BX17" s="635"/>
      <c r="BY17" s="635"/>
      <c r="BZ17" s="635"/>
      <c r="CA17" s="635"/>
      <c r="CB17" s="644"/>
      <c r="CD17" s="631" t="s">
        <v>267</v>
      </c>
      <c r="CE17" s="632"/>
      <c r="CF17" s="632"/>
      <c r="CG17" s="632"/>
      <c r="CH17" s="632"/>
      <c r="CI17" s="632"/>
      <c r="CJ17" s="632"/>
      <c r="CK17" s="632"/>
      <c r="CL17" s="632"/>
      <c r="CM17" s="632"/>
      <c r="CN17" s="632"/>
      <c r="CO17" s="632"/>
      <c r="CP17" s="632"/>
      <c r="CQ17" s="633"/>
      <c r="CR17" s="634">
        <v>501843</v>
      </c>
      <c r="CS17" s="635"/>
      <c r="CT17" s="635"/>
      <c r="CU17" s="635"/>
      <c r="CV17" s="635"/>
      <c r="CW17" s="635"/>
      <c r="CX17" s="635"/>
      <c r="CY17" s="636"/>
      <c r="CZ17" s="637">
        <v>7.7</v>
      </c>
      <c r="DA17" s="637"/>
      <c r="DB17" s="637"/>
      <c r="DC17" s="637"/>
      <c r="DD17" s="643" t="s">
        <v>128</v>
      </c>
      <c r="DE17" s="635"/>
      <c r="DF17" s="635"/>
      <c r="DG17" s="635"/>
      <c r="DH17" s="635"/>
      <c r="DI17" s="635"/>
      <c r="DJ17" s="635"/>
      <c r="DK17" s="635"/>
      <c r="DL17" s="635"/>
      <c r="DM17" s="635"/>
      <c r="DN17" s="635"/>
      <c r="DO17" s="635"/>
      <c r="DP17" s="636"/>
      <c r="DQ17" s="643">
        <v>480170</v>
      </c>
      <c r="DR17" s="635"/>
      <c r="DS17" s="635"/>
      <c r="DT17" s="635"/>
      <c r="DU17" s="635"/>
      <c r="DV17" s="635"/>
      <c r="DW17" s="635"/>
      <c r="DX17" s="635"/>
      <c r="DY17" s="635"/>
      <c r="DZ17" s="635"/>
      <c r="EA17" s="635"/>
      <c r="EB17" s="635"/>
      <c r="EC17" s="644"/>
    </row>
    <row r="18" spans="2:133" ht="11.25" customHeight="1" x14ac:dyDescent="0.2">
      <c r="B18" s="631" t="s">
        <v>268</v>
      </c>
      <c r="C18" s="632"/>
      <c r="D18" s="632"/>
      <c r="E18" s="632"/>
      <c r="F18" s="632"/>
      <c r="G18" s="632"/>
      <c r="H18" s="632"/>
      <c r="I18" s="632"/>
      <c r="J18" s="632"/>
      <c r="K18" s="632"/>
      <c r="L18" s="632"/>
      <c r="M18" s="632"/>
      <c r="N18" s="632"/>
      <c r="O18" s="632"/>
      <c r="P18" s="632"/>
      <c r="Q18" s="633"/>
      <c r="R18" s="634">
        <v>12009</v>
      </c>
      <c r="S18" s="635"/>
      <c r="T18" s="635"/>
      <c r="U18" s="635"/>
      <c r="V18" s="635"/>
      <c r="W18" s="635"/>
      <c r="X18" s="635"/>
      <c r="Y18" s="636"/>
      <c r="Z18" s="637">
        <v>0.2</v>
      </c>
      <c r="AA18" s="637"/>
      <c r="AB18" s="637"/>
      <c r="AC18" s="637"/>
      <c r="AD18" s="638">
        <v>12009</v>
      </c>
      <c r="AE18" s="638"/>
      <c r="AF18" s="638"/>
      <c r="AG18" s="638"/>
      <c r="AH18" s="638"/>
      <c r="AI18" s="638"/>
      <c r="AJ18" s="638"/>
      <c r="AK18" s="638"/>
      <c r="AL18" s="639">
        <v>0.3</v>
      </c>
      <c r="AM18" s="640"/>
      <c r="AN18" s="640"/>
      <c r="AO18" s="641"/>
      <c r="AP18" s="631" t="s">
        <v>269</v>
      </c>
      <c r="AQ18" s="632"/>
      <c r="AR18" s="632"/>
      <c r="AS18" s="632"/>
      <c r="AT18" s="632"/>
      <c r="AU18" s="632"/>
      <c r="AV18" s="632"/>
      <c r="AW18" s="632"/>
      <c r="AX18" s="632"/>
      <c r="AY18" s="632"/>
      <c r="AZ18" s="632"/>
      <c r="BA18" s="632"/>
      <c r="BB18" s="632"/>
      <c r="BC18" s="632"/>
      <c r="BD18" s="632"/>
      <c r="BE18" s="632"/>
      <c r="BF18" s="633"/>
      <c r="BG18" s="634" t="s">
        <v>234</v>
      </c>
      <c r="BH18" s="635"/>
      <c r="BI18" s="635"/>
      <c r="BJ18" s="635"/>
      <c r="BK18" s="635"/>
      <c r="BL18" s="635"/>
      <c r="BM18" s="635"/>
      <c r="BN18" s="636"/>
      <c r="BO18" s="637" t="s">
        <v>234</v>
      </c>
      <c r="BP18" s="637"/>
      <c r="BQ18" s="637"/>
      <c r="BR18" s="637"/>
      <c r="BS18" s="643" t="s">
        <v>234</v>
      </c>
      <c r="BT18" s="635"/>
      <c r="BU18" s="635"/>
      <c r="BV18" s="635"/>
      <c r="BW18" s="635"/>
      <c r="BX18" s="635"/>
      <c r="BY18" s="635"/>
      <c r="BZ18" s="635"/>
      <c r="CA18" s="635"/>
      <c r="CB18" s="644"/>
      <c r="CD18" s="631" t="s">
        <v>270</v>
      </c>
      <c r="CE18" s="632"/>
      <c r="CF18" s="632"/>
      <c r="CG18" s="632"/>
      <c r="CH18" s="632"/>
      <c r="CI18" s="632"/>
      <c r="CJ18" s="632"/>
      <c r="CK18" s="632"/>
      <c r="CL18" s="632"/>
      <c r="CM18" s="632"/>
      <c r="CN18" s="632"/>
      <c r="CO18" s="632"/>
      <c r="CP18" s="632"/>
      <c r="CQ18" s="633"/>
      <c r="CR18" s="634">
        <v>16645</v>
      </c>
      <c r="CS18" s="635"/>
      <c r="CT18" s="635"/>
      <c r="CU18" s="635"/>
      <c r="CV18" s="635"/>
      <c r="CW18" s="635"/>
      <c r="CX18" s="635"/>
      <c r="CY18" s="636"/>
      <c r="CZ18" s="637">
        <v>0.3</v>
      </c>
      <c r="DA18" s="637"/>
      <c r="DB18" s="637"/>
      <c r="DC18" s="637"/>
      <c r="DD18" s="643" t="s">
        <v>128</v>
      </c>
      <c r="DE18" s="635"/>
      <c r="DF18" s="635"/>
      <c r="DG18" s="635"/>
      <c r="DH18" s="635"/>
      <c r="DI18" s="635"/>
      <c r="DJ18" s="635"/>
      <c r="DK18" s="635"/>
      <c r="DL18" s="635"/>
      <c r="DM18" s="635"/>
      <c r="DN18" s="635"/>
      <c r="DO18" s="635"/>
      <c r="DP18" s="636"/>
      <c r="DQ18" s="643">
        <v>6944</v>
      </c>
      <c r="DR18" s="635"/>
      <c r="DS18" s="635"/>
      <c r="DT18" s="635"/>
      <c r="DU18" s="635"/>
      <c r="DV18" s="635"/>
      <c r="DW18" s="635"/>
      <c r="DX18" s="635"/>
      <c r="DY18" s="635"/>
      <c r="DZ18" s="635"/>
      <c r="EA18" s="635"/>
      <c r="EB18" s="635"/>
      <c r="EC18" s="644"/>
    </row>
    <row r="19" spans="2:133" ht="11.25" customHeight="1" x14ac:dyDescent="0.2">
      <c r="B19" s="631" t="s">
        <v>271</v>
      </c>
      <c r="C19" s="632"/>
      <c r="D19" s="632"/>
      <c r="E19" s="632"/>
      <c r="F19" s="632"/>
      <c r="G19" s="632"/>
      <c r="H19" s="632"/>
      <c r="I19" s="632"/>
      <c r="J19" s="632"/>
      <c r="K19" s="632"/>
      <c r="L19" s="632"/>
      <c r="M19" s="632"/>
      <c r="N19" s="632"/>
      <c r="O19" s="632"/>
      <c r="P19" s="632"/>
      <c r="Q19" s="633"/>
      <c r="R19" s="634">
        <v>8973</v>
      </c>
      <c r="S19" s="635"/>
      <c r="T19" s="635"/>
      <c r="U19" s="635"/>
      <c r="V19" s="635"/>
      <c r="W19" s="635"/>
      <c r="X19" s="635"/>
      <c r="Y19" s="636"/>
      <c r="Z19" s="637">
        <v>0.1</v>
      </c>
      <c r="AA19" s="637"/>
      <c r="AB19" s="637"/>
      <c r="AC19" s="637"/>
      <c r="AD19" s="638">
        <v>8973</v>
      </c>
      <c r="AE19" s="638"/>
      <c r="AF19" s="638"/>
      <c r="AG19" s="638"/>
      <c r="AH19" s="638"/>
      <c r="AI19" s="638"/>
      <c r="AJ19" s="638"/>
      <c r="AK19" s="638"/>
      <c r="AL19" s="639">
        <v>0.3</v>
      </c>
      <c r="AM19" s="640"/>
      <c r="AN19" s="640"/>
      <c r="AO19" s="641"/>
      <c r="AP19" s="631" t="s">
        <v>272</v>
      </c>
      <c r="AQ19" s="632"/>
      <c r="AR19" s="632"/>
      <c r="AS19" s="632"/>
      <c r="AT19" s="632"/>
      <c r="AU19" s="632"/>
      <c r="AV19" s="632"/>
      <c r="AW19" s="632"/>
      <c r="AX19" s="632"/>
      <c r="AY19" s="632"/>
      <c r="AZ19" s="632"/>
      <c r="BA19" s="632"/>
      <c r="BB19" s="632"/>
      <c r="BC19" s="632"/>
      <c r="BD19" s="632"/>
      <c r="BE19" s="632"/>
      <c r="BF19" s="633"/>
      <c r="BG19" s="634" t="s">
        <v>128</v>
      </c>
      <c r="BH19" s="635"/>
      <c r="BI19" s="635"/>
      <c r="BJ19" s="635"/>
      <c r="BK19" s="635"/>
      <c r="BL19" s="635"/>
      <c r="BM19" s="635"/>
      <c r="BN19" s="636"/>
      <c r="BO19" s="637" t="s">
        <v>128</v>
      </c>
      <c r="BP19" s="637"/>
      <c r="BQ19" s="637"/>
      <c r="BR19" s="637"/>
      <c r="BS19" s="643" t="s">
        <v>234</v>
      </c>
      <c r="BT19" s="635"/>
      <c r="BU19" s="635"/>
      <c r="BV19" s="635"/>
      <c r="BW19" s="635"/>
      <c r="BX19" s="635"/>
      <c r="BY19" s="635"/>
      <c r="BZ19" s="635"/>
      <c r="CA19" s="635"/>
      <c r="CB19" s="644"/>
      <c r="CD19" s="631" t="s">
        <v>273</v>
      </c>
      <c r="CE19" s="632"/>
      <c r="CF19" s="632"/>
      <c r="CG19" s="632"/>
      <c r="CH19" s="632"/>
      <c r="CI19" s="632"/>
      <c r="CJ19" s="632"/>
      <c r="CK19" s="632"/>
      <c r="CL19" s="632"/>
      <c r="CM19" s="632"/>
      <c r="CN19" s="632"/>
      <c r="CO19" s="632"/>
      <c r="CP19" s="632"/>
      <c r="CQ19" s="633"/>
      <c r="CR19" s="634" t="s">
        <v>234</v>
      </c>
      <c r="CS19" s="635"/>
      <c r="CT19" s="635"/>
      <c r="CU19" s="635"/>
      <c r="CV19" s="635"/>
      <c r="CW19" s="635"/>
      <c r="CX19" s="635"/>
      <c r="CY19" s="636"/>
      <c r="CZ19" s="637" t="s">
        <v>234</v>
      </c>
      <c r="DA19" s="637"/>
      <c r="DB19" s="637"/>
      <c r="DC19" s="637"/>
      <c r="DD19" s="643" t="s">
        <v>128</v>
      </c>
      <c r="DE19" s="635"/>
      <c r="DF19" s="635"/>
      <c r="DG19" s="635"/>
      <c r="DH19" s="635"/>
      <c r="DI19" s="635"/>
      <c r="DJ19" s="635"/>
      <c r="DK19" s="635"/>
      <c r="DL19" s="635"/>
      <c r="DM19" s="635"/>
      <c r="DN19" s="635"/>
      <c r="DO19" s="635"/>
      <c r="DP19" s="636"/>
      <c r="DQ19" s="643" t="s">
        <v>234</v>
      </c>
      <c r="DR19" s="635"/>
      <c r="DS19" s="635"/>
      <c r="DT19" s="635"/>
      <c r="DU19" s="635"/>
      <c r="DV19" s="635"/>
      <c r="DW19" s="635"/>
      <c r="DX19" s="635"/>
      <c r="DY19" s="635"/>
      <c r="DZ19" s="635"/>
      <c r="EA19" s="635"/>
      <c r="EB19" s="635"/>
      <c r="EC19" s="644"/>
    </row>
    <row r="20" spans="2:133" ht="11.25" customHeight="1" x14ac:dyDescent="0.2">
      <c r="B20" s="631" t="s">
        <v>274</v>
      </c>
      <c r="C20" s="632"/>
      <c r="D20" s="632"/>
      <c r="E20" s="632"/>
      <c r="F20" s="632"/>
      <c r="G20" s="632"/>
      <c r="H20" s="632"/>
      <c r="I20" s="632"/>
      <c r="J20" s="632"/>
      <c r="K20" s="632"/>
      <c r="L20" s="632"/>
      <c r="M20" s="632"/>
      <c r="N20" s="632"/>
      <c r="O20" s="632"/>
      <c r="P20" s="632"/>
      <c r="Q20" s="633"/>
      <c r="R20" s="634">
        <v>2042</v>
      </c>
      <c r="S20" s="635"/>
      <c r="T20" s="635"/>
      <c r="U20" s="635"/>
      <c r="V20" s="635"/>
      <c r="W20" s="635"/>
      <c r="X20" s="635"/>
      <c r="Y20" s="636"/>
      <c r="Z20" s="637">
        <v>0</v>
      </c>
      <c r="AA20" s="637"/>
      <c r="AB20" s="637"/>
      <c r="AC20" s="637"/>
      <c r="AD20" s="638">
        <v>2042</v>
      </c>
      <c r="AE20" s="638"/>
      <c r="AF20" s="638"/>
      <c r="AG20" s="638"/>
      <c r="AH20" s="638"/>
      <c r="AI20" s="638"/>
      <c r="AJ20" s="638"/>
      <c r="AK20" s="638"/>
      <c r="AL20" s="639">
        <v>0.1</v>
      </c>
      <c r="AM20" s="640"/>
      <c r="AN20" s="640"/>
      <c r="AO20" s="641"/>
      <c r="AP20" s="631" t="s">
        <v>275</v>
      </c>
      <c r="AQ20" s="632"/>
      <c r="AR20" s="632"/>
      <c r="AS20" s="632"/>
      <c r="AT20" s="632"/>
      <c r="AU20" s="632"/>
      <c r="AV20" s="632"/>
      <c r="AW20" s="632"/>
      <c r="AX20" s="632"/>
      <c r="AY20" s="632"/>
      <c r="AZ20" s="632"/>
      <c r="BA20" s="632"/>
      <c r="BB20" s="632"/>
      <c r="BC20" s="632"/>
      <c r="BD20" s="632"/>
      <c r="BE20" s="632"/>
      <c r="BF20" s="633"/>
      <c r="BG20" s="634" t="s">
        <v>234</v>
      </c>
      <c r="BH20" s="635"/>
      <c r="BI20" s="635"/>
      <c r="BJ20" s="635"/>
      <c r="BK20" s="635"/>
      <c r="BL20" s="635"/>
      <c r="BM20" s="635"/>
      <c r="BN20" s="636"/>
      <c r="BO20" s="637" t="s">
        <v>234</v>
      </c>
      <c r="BP20" s="637"/>
      <c r="BQ20" s="637"/>
      <c r="BR20" s="637"/>
      <c r="BS20" s="643" t="s">
        <v>234</v>
      </c>
      <c r="BT20" s="635"/>
      <c r="BU20" s="635"/>
      <c r="BV20" s="635"/>
      <c r="BW20" s="635"/>
      <c r="BX20" s="635"/>
      <c r="BY20" s="635"/>
      <c r="BZ20" s="635"/>
      <c r="CA20" s="635"/>
      <c r="CB20" s="644"/>
      <c r="CD20" s="631" t="s">
        <v>276</v>
      </c>
      <c r="CE20" s="632"/>
      <c r="CF20" s="632"/>
      <c r="CG20" s="632"/>
      <c r="CH20" s="632"/>
      <c r="CI20" s="632"/>
      <c r="CJ20" s="632"/>
      <c r="CK20" s="632"/>
      <c r="CL20" s="632"/>
      <c r="CM20" s="632"/>
      <c r="CN20" s="632"/>
      <c r="CO20" s="632"/>
      <c r="CP20" s="632"/>
      <c r="CQ20" s="633"/>
      <c r="CR20" s="634">
        <v>6556654</v>
      </c>
      <c r="CS20" s="635"/>
      <c r="CT20" s="635"/>
      <c r="CU20" s="635"/>
      <c r="CV20" s="635"/>
      <c r="CW20" s="635"/>
      <c r="CX20" s="635"/>
      <c r="CY20" s="636"/>
      <c r="CZ20" s="637">
        <v>100</v>
      </c>
      <c r="DA20" s="637"/>
      <c r="DB20" s="637"/>
      <c r="DC20" s="637"/>
      <c r="DD20" s="643">
        <v>336413</v>
      </c>
      <c r="DE20" s="635"/>
      <c r="DF20" s="635"/>
      <c r="DG20" s="635"/>
      <c r="DH20" s="635"/>
      <c r="DI20" s="635"/>
      <c r="DJ20" s="635"/>
      <c r="DK20" s="635"/>
      <c r="DL20" s="635"/>
      <c r="DM20" s="635"/>
      <c r="DN20" s="635"/>
      <c r="DO20" s="635"/>
      <c r="DP20" s="636"/>
      <c r="DQ20" s="643">
        <v>4108957</v>
      </c>
      <c r="DR20" s="635"/>
      <c r="DS20" s="635"/>
      <c r="DT20" s="635"/>
      <c r="DU20" s="635"/>
      <c r="DV20" s="635"/>
      <c r="DW20" s="635"/>
      <c r="DX20" s="635"/>
      <c r="DY20" s="635"/>
      <c r="DZ20" s="635"/>
      <c r="EA20" s="635"/>
      <c r="EB20" s="635"/>
      <c r="EC20" s="644"/>
    </row>
    <row r="21" spans="2:133" ht="11.25" customHeight="1" x14ac:dyDescent="0.2">
      <c r="B21" s="631" t="s">
        <v>277</v>
      </c>
      <c r="C21" s="632"/>
      <c r="D21" s="632"/>
      <c r="E21" s="632"/>
      <c r="F21" s="632"/>
      <c r="G21" s="632"/>
      <c r="H21" s="632"/>
      <c r="I21" s="632"/>
      <c r="J21" s="632"/>
      <c r="K21" s="632"/>
      <c r="L21" s="632"/>
      <c r="M21" s="632"/>
      <c r="N21" s="632"/>
      <c r="O21" s="632"/>
      <c r="P21" s="632"/>
      <c r="Q21" s="633"/>
      <c r="R21" s="634">
        <v>994</v>
      </c>
      <c r="S21" s="635"/>
      <c r="T21" s="635"/>
      <c r="U21" s="635"/>
      <c r="V21" s="635"/>
      <c r="W21" s="635"/>
      <c r="X21" s="635"/>
      <c r="Y21" s="636"/>
      <c r="Z21" s="637">
        <v>0</v>
      </c>
      <c r="AA21" s="637"/>
      <c r="AB21" s="637"/>
      <c r="AC21" s="637"/>
      <c r="AD21" s="638">
        <v>994</v>
      </c>
      <c r="AE21" s="638"/>
      <c r="AF21" s="638"/>
      <c r="AG21" s="638"/>
      <c r="AH21" s="638"/>
      <c r="AI21" s="638"/>
      <c r="AJ21" s="638"/>
      <c r="AK21" s="638"/>
      <c r="AL21" s="639">
        <v>0</v>
      </c>
      <c r="AM21" s="640"/>
      <c r="AN21" s="640"/>
      <c r="AO21" s="641"/>
      <c r="AP21" s="631" t="s">
        <v>278</v>
      </c>
      <c r="AQ21" s="647"/>
      <c r="AR21" s="647"/>
      <c r="AS21" s="647"/>
      <c r="AT21" s="647"/>
      <c r="AU21" s="647"/>
      <c r="AV21" s="647"/>
      <c r="AW21" s="647"/>
      <c r="AX21" s="647"/>
      <c r="AY21" s="647"/>
      <c r="AZ21" s="647"/>
      <c r="BA21" s="647"/>
      <c r="BB21" s="647"/>
      <c r="BC21" s="647"/>
      <c r="BD21" s="647"/>
      <c r="BE21" s="647"/>
      <c r="BF21" s="648"/>
      <c r="BG21" s="634" t="s">
        <v>234</v>
      </c>
      <c r="BH21" s="635"/>
      <c r="BI21" s="635"/>
      <c r="BJ21" s="635"/>
      <c r="BK21" s="635"/>
      <c r="BL21" s="635"/>
      <c r="BM21" s="635"/>
      <c r="BN21" s="636"/>
      <c r="BO21" s="637" t="s">
        <v>234</v>
      </c>
      <c r="BP21" s="637"/>
      <c r="BQ21" s="637"/>
      <c r="BR21" s="637"/>
      <c r="BS21" s="643" t="s">
        <v>234</v>
      </c>
      <c r="BT21" s="635"/>
      <c r="BU21" s="635"/>
      <c r="BV21" s="635"/>
      <c r="BW21" s="635"/>
      <c r="BX21" s="635"/>
      <c r="BY21" s="635"/>
      <c r="BZ21" s="635"/>
      <c r="CA21" s="635"/>
      <c r="CB21" s="644"/>
      <c r="CD21" s="654"/>
      <c r="CE21" s="655"/>
      <c r="CF21" s="655"/>
      <c r="CG21" s="655"/>
      <c r="CH21" s="655"/>
      <c r="CI21" s="655"/>
      <c r="CJ21" s="655"/>
      <c r="CK21" s="655"/>
      <c r="CL21" s="655"/>
      <c r="CM21" s="655"/>
      <c r="CN21" s="655"/>
      <c r="CO21" s="655"/>
      <c r="CP21" s="655"/>
      <c r="CQ21" s="656"/>
      <c r="CR21" s="657"/>
      <c r="CS21" s="650"/>
      <c r="CT21" s="650"/>
      <c r="CU21" s="650"/>
      <c r="CV21" s="650"/>
      <c r="CW21" s="650"/>
      <c r="CX21" s="650"/>
      <c r="CY21" s="658"/>
      <c r="CZ21" s="659"/>
      <c r="DA21" s="659"/>
      <c r="DB21" s="659"/>
      <c r="DC21" s="659"/>
      <c r="DD21" s="649"/>
      <c r="DE21" s="650"/>
      <c r="DF21" s="650"/>
      <c r="DG21" s="650"/>
      <c r="DH21" s="650"/>
      <c r="DI21" s="650"/>
      <c r="DJ21" s="650"/>
      <c r="DK21" s="650"/>
      <c r="DL21" s="650"/>
      <c r="DM21" s="650"/>
      <c r="DN21" s="650"/>
      <c r="DO21" s="650"/>
      <c r="DP21" s="658"/>
      <c r="DQ21" s="649"/>
      <c r="DR21" s="650"/>
      <c r="DS21" s="650"/>
      <c r="DT21" s="650"/>
      <c r="DU21" s="650"/>
      <c r="DV21" s="650"/>
      <c r="DW21" s="650"/>
      <c r="DX21" s="650"/>
      <c r="DY21" s="650"/>
      <c r="DZ21" s="650"/>
      <c r="EA21" s="650"/>
      <c r="EB21" s="650"/>
      <c r="EC21" s="651"/>
    </row>
    <row r="22" spans="2:133" ht="11.25" customHeight="1" x14ac:dyDescent="0.2">
      <c r="B22" s="631" t="s">
        <v>279</v>
      </c>
      <c r="C22" s="632"/>
      <c r="D22" s="632"/>
      <c r="E22" s="632"/>
      <c r="F22" s="632"/>
      <c r="G22" s="632"/>
      <c r="H22" s="632"/>
      <c r="I22" s="632"/>
      <c r="J22" s="632"/>
      <c r="K22" s="632"/>
      <c r="L22" s="632"/>
      <c r="M22" s="632"/>
      <c r="N22" s="632"/>
      <c r="O22" s="632"/>
      <c r="P22" s="632"/>
      <c r="Q22" s="633"/>
      <c r="R22" s="634">
        <v>1971107</v>
      </c>
      <c r="S22" s="635"/>
      <c r="T22" s="635"/>
      <c r="U22" s="635"/>
      <c r="V22" s="635"/>
      <c r="W22" s="635"/>
      <c r="X22" s="635"/>
      <c r="Y22" s="636"/>
      <c r="Z22" s="637">
        <v>28.7</v>
      </c>
      <c r="AA22" s="637"/>
      <c r="AB22" s="637"/>
      <c r="AC22" s="637"/>
      <c r="AD22" s="638">
        <v>1801051</v>
      </c>
      <c r="AE22" s="638"/>
      <c r="AF22" s="638"/>
      <c r="AG22" s="638"/>
      <c r="AH22" s="638"/>
      <c r="AI22" s="638"/>
      <c r="AJ22" s="638"/>
      <c r="AK22" s="638"/>
      <c r="AL22" s="639">
        <v>52.3</v>
      </c>
      <c r="AM22" s="640"/>
      <c r="AN22" s="640"/>
      <c r="AO22" s="641"/>
      <c r="AP22" s="631" t="s">
        <v>280</v>
      </c>
      <c r="AQ22" s="647"/>
      <c r="AR22" s="647"/>
      <c r="AS22" s="647"/>
      <c r="AT22" s="647"/>
      <c r="AU22" s="647"/>
      <c r="AV22" s="647"/>
      <c r="AW22" s="647"/>
      <c r="AX22" s="647"/>
      <c r="AY22" s="647"/>
      <c r="AZ22" s="647"/>
      <c r="BA22" s="647"/>
      <c r="BB22" s="647"/>
      <c r="BC22" s="647"/>
      <c r="BD22" s="647"/>
      <c r="BE22" s="647"/>
      <c r="BF22" s="648"/>
      <c r="BG22" s="634" t="s">
        <v>234</v>
      </c>
      <c r="BH22" s="635"/>
      <c r="BI22" s="635"/>
      <c r="BJ22" s="635"/>
      <c r="BK22" s="635"/>
      <c r="BL22" s="635"/>
      <c r="BM22" s="635"/>
      <c r="BN22" s="636"/>
      <c r="BO22" s="637" t="s">
        <v>128</v>
      </c>
      <c r="BP22" s="637"/>
      <c r="BQ22" s="637"/>
      <c r="BR22" s="637"/>
      <c r="BS22" s="643" t="s">
        <v>234</v>
      </c>
      <c r="BT22" s="635"/>
      <c r="BU22" s="635"/>
      <c r="BV22" s="635"/>
      <c r="BW22" s="635"/>
      <c r="BX22" s="635"/>
      <c r="BY22" s="635"/>
      <c r="BZ22" s="635"/>
      <c r="CA22" s="635"/>
      <c r="CB22" s="644"/>
      <c r="CD22" s="616" t="s">
        <v>281</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282</v>
      </c>
      <c r="C23" s="632"/>
      <c r="D23" s="632"/>
      <c r="E23" s="632"/>
      <c r="F23" s="632"/>
      <c r="G23" s="632"/>
      <c r="H23" s="632"/>
      <c r="I23" s="632"/>
      <c r="J23" s="632"/>
      <c r="K23" s="632"/>
      <c r="L23" s="632"/>
      <c r="M23" s="632"/>
      <c r="N23" s="632"/>
      <c r="O23" s="632"/>
      <c r="P23" s="632"/>
      <c r="Q23" s="633"/>
      <c r="R23" s="634">
        <v>1801051</v>
      </c>
      <c r="S23" s="635"/>
      <c r="T23" s="635"/>
      <c r="U23" s="635"/>
      <c r="V23" s="635"/>
      <c r="W23" s="635"/>
      <c r="X23" s="635"/>
      <c r="Y23" s="636"/>
      <c r="Z23" s="637">
        <v>26.2</v>
      </c>
      <c r="AA23" s="637"/>
      <c r="AB23" s="637"/>
      <c r="AC23" s="637"/>
      <c r="AD23" s="638">
        <v>1801051</v>
      </c>
      <c r="AE23" s="638"/>
      <c r="AF23" s="638"/>
      <c r="AG23" s="638"/>
      <c r="AH23" s="638"/>
      <c r="AI23" s="638"/>
      <c r="AJ23" s="638"/>
      <c r="AK23" s="638"/>
      <c r="AL23" s="639">
        <v>52.3</v>
      </c>
      <c r="AM23" s="640"/>
      <c r="AN23" s="640"/>
      <c r="AO23" s="641"/>
      <c r="AP23" s="631" t="s">
        <v>283</v>
      </c>
      <c r="AQ23" s="647"/>
      <c r="AR23" s="647"/>
      <c r="AS23" s="647"/>
      <c r="AT23" s="647"/>
      <c r="AU23" s="647"/>
      <c r="AV23" s="647"/>
      <c r="AW23" s="647"/>
      <c r="AX23" s="647"/>
      <c r="AY23" s="647"/>
      <c r="AZ23" s="647"/>
      <c r="BA23" s="647"/>
      <c r="BB23" s="647"/>
      <c r="BC23" s="647"/>
      <c r="BD23" s="647"/>
      <c r="BE23" s="647"/>
      <c r="BF23" s="648"/>
      <c r="BG23" s="634" t="s">
        <v>128</v>
      </c>
      <c r="BH23" s="635"/>
      <c r="BI23" s="635"/>
      <c r="BJ23" s="635"/>
      <c r="BK23" s="635"/>
      <c r="BL23" s="635"/>
      <c r="BM23" s="635"/>
      <c r="BN23" s="636"/>
      <c r="BO23" s="637" t="s">
        <v>128</v>
      </c>
      <c r="BP23" s="637"/>
      <c r="BQ23" s="637"/>
      <c r="BR23" s="637"/>
      <c r="BS23" s="643" t="s">
        <v>234</v>
      </c>
      <c r="BT23" s="635"/>
      <c r="BU23" s="635"/>
      <c r="BV23" s="635"/>
      <c r="BW23" s="635"/>
      <c r="BX23" s="635"/>
      <c r="BY23" s="635"/>
      <c r="BZ23" s="635"/>
      <c r="CA23" s="635"/>
      <c r="CB23" s="644"/>
      <c r="CD23" s="616" t="s">
        <v>222</v>
      </c>
      <c r="CE23" s="617"/>
      <c r="CF23" s="617"/>
      <c r="CG23" s="617"/>
      <c r="CH23" s="617"/>
      <c r="CI23" s="617"/>
      <c r="CJ23" s="617"/>
      <c r="CK23" s="617"/>
      <c r="CL23" s="617"/>
      <c r="CM23" s="617"/>
      <c r="CN23" s="617"/>
      <c r="CO23" s="617"/>
      <c r="CP23" s="617"/>
      <c r="CQ23" s="618"/>
      <c r="CR23" s="616" t="s">
        <v>284</v>
      </c>
      <c r="CS23" s="617"/>
      <c r="CT23" s="617"/>
      <c r="CU23" s="617"/>
      <c r="CV23" s="617"/>
      <c r="CW23" s="617"/>
      <c r="CX23" s="617"/>
      <c r="CY23" s="618"/>
      <c r="CZ23" s="616" t="s">
        <v>285</v>
      </c>
      <c r="DA23" s="617"/>
      <c r="DB23" s="617"/>
      <c r="DC23" s="618"/>
      <c r="DD23" s="616" t="s">
        <v>286</v>
      </c>
      <c r="DE23" s="617"/>
      <c r="DF23" s="617"/>
      <c r="DG23" s="617"/>
      <c r="DH23" s="617"/>
      <c r="DI23" s="617"/>
      <c r="DJ23" s="617"/>
      <c r="DK23" s="618"/>
      <c r="DL23" s="660" t="s">
        <v>287</v>
      </c>
      <c r="DM23" s="661"/>
      <c r="DN23" s="661"/>
      <c r="DO23" s="661"/>
      <c r="DP23" s="661"/>
      <c r="DQ23" s="661"/>
      <c r="DR23" s="661"/>
      <c r="DS23" s="661"/>
      <c r="DT23" s="661"/>
      <c r="DU23" s="661"/>
      <c r="DV23" s="662"/>
      <c r="DW23" s="616" t="s">
        <v>288</v>
      </c>
      <c r="DX23" s="617"/>
      <c r="DY23" s="617"/>
      <c r="DZ23" s="617"/>
      <c r="EA23" s="617"/>
      <c r="EB23" s="617"/>
      <c r="EC23" s="618"/>
    </row>
    <row r="24" spans="2:133" ht="11.25" customHeight="1" x14ac:dyDescent="0.2">
      <c r="B24" s="631" t="s">
        <v>289</v>
      </c>
      <c r="C24" s="632"/>
      <c r="D24" s="632"/>
      <c r="E24" s="632"/>
      <c r="F24" s="632"/>
      <c r="G24" s="632"/>
      <c r="H24" s="632"/>
      <c r="I24" s="632"/>
      <c r="J24" s="632"/>
      <c r="K24" s="632"/>
      <c r="L24" s="632"/>
      <c r="M24" s="632"/>
      <c r="N24" s="632"/>
      <c r="O24" s="632"/>
      <c r="P24" s="632"/>
      <c r="Q24" s="633"/>
      <c r="R24" s="634">
        <v>170056</v>
      </c>
      <c r="S24" s="635"/>
      <c r="T24" s="635"/>
      <c r="U24" s="635"/>
      <c r="V24" s="635"/>
      <c r="W24" s="635"/>
      <c r="X24" s="635"/>
      <c r="Y24" s="636"/>
      <c r="Z24" s="637">
        <v>2.5</v>
      </c>
      <c r="AA24" s="637"/>
      <c r="AB24" s="637"/>
      <c r="AC24" s="637"/>
      <c r="AD24" s="638" t="s">
        <v>234</v>
      </c>
      <c r="AE24" s="638"/>
      <c r="AF24" s="638"/>
      <c r="AG24" s="638"/>
      <c r="AH24" s="638"/>
      <c r="AI24" s="638"/>
      <c r="AJ24" s="638"/>
      <c r="AK24" s="638"/>
      <c r="AL24" s="639" t="s">
        <v>128</v>
      </c>
      <c r="AM24" s="640"/>
      <c r="AN24" s="640"/>
      <c r="AO24" s="641"/>
      <c r="AP24" s="631" t="s">
        <v>290</v>
      </c>
      <c r="AQ24" s="647"/>
      <c r="AR24" s="647"/>
      <c r="AS24" s="647"/>
      <c r="AT24" s="647"/>
      <c r="AU24" s="647"/>
      <c r="AV24" s="647"/>
      <c r="AW24" s="647"/>
      <c r="AX24" s="647"/>
      <c r="AY24" s="647"/>
      <c r="AZ24" s="647"/>
      <c r="BA24" s="647"/>
      <c r="BB24" s="647"/>
      <c r="BC24" s="647"/>
      <c r="BD24" s="647"/>
      <c r="BE24" s="647"/>
      <c r="BF24" s="648"/>
      <c r="BG24" s="634" t="s">
        <v>128</v>
      </c>
      <c r="BH24" s="635"/>
      <c r="BI24" s="635"/>
      <c r="BJ24" s="635"/>
      <c r="BK24" s="635"/>
      <c r="BL24" s="635"/>
      <c r="BM24" s="635"/>
      <c r="BN24" s="636"/>
      <c r="BO24" s="637" t="s">
        <v>234</v>
      </c>
      <c r="BP24" s="637"/>
      <c r="BQ24" s="637"/>
      <c r="BR24" s="637"/>
      <c r="BS24" s="643" t="s">
        <v>234</v>
      </c>
      <c r="BT24" s="635"/>
      <c r="BU24" s="635"/>
      <c r="BV24" s="635"/>
      <c r="BW24" s="635"/>
      <c r="BX24" s="635"/>
      <c r="BY24" s="635"/>
      <c r="BZ24" s="635"/>
      <c r="CA24" s="635"/>
      <c r="CB24" s="644"/>
      <c r="CD24" s="620" t="s">
        <v>291</v>
      </c>
      <c r="CE24" s="621"/>
      <c r="CF24" s="621"/>
      <c r="CG24" s="621"/>
      <c r="CH24" s="621"/>
      <c r="CI24" s="621"/>
      <c r="CJ24" s="621"/>
      <c r="CK24" s="621"/>
      <c r="CL24" s="621"/>
      <c r="CM24" s="621"/>
      <c r="CN24" s="621"/>
      <c r="CO24" s="621"/>
      <c r="CP24" s="621"/>
      <c r="CQ24" s="622"/>
      <c r="CR24" s="623">
        <v>2417061</v>
      </c>
      <c r="CS24" s="624"/>
      <c r="CT24" s="624"/>
      <c r="CU24" s="624"/>
      <c r="CV24" s="624"/>
      <c r="CW24" s="624"/>
      <c r="CX24" s="624"/>
      <c r="CY24" s="625"/>
      <c r="CZ24" s="628">
        <v>36.9</v>
      </c>
      <c r="DA24" s="629"/>
      <c r="DB24" s="629"/>
      <c r="DC24" s="645"/>
      <c r="DD24" s="663">
        <v>1717549</v>
      </c>
      <c r="DE24" s="624"/>
      <c r="DF24" s="624"/>
      <c r="DG24" s="624"/>
      <c r="DH24" s="624"/>
      <c r="DI24" s="624"/>
      <c r="DJ24" s="624"/>
      <c r="DK24" s="625"/>
      <c r="DL24" s="663">
        <v>1618969</v>
      </c>
      <c r="DM24" s="624"/>
      <c r="DN24" s="624"/>
      <c r="DO24" s="624"/>
      <c r="DP24" s="624"/>
      <c r="DQ24" s="624"/>
      <c r="DR24" s="624"/>
      <c r="DS24" s="624"/>
      <c r="DT24" s="624"/>
      <c r="DU24" s="624"/>
      <c r="DV24" s="625"/>
      <c r="DW24" s="628">
        <v>45.3</v>
      </c>
      <c r="DX24" s="629"/>
      <c r="DY24" s="629"/>
      <c r="DZ24" s="629"/>
      <c r="EA24" s="629"/>
      <c r="EB24" s="629"/>
      <c r="EC24" s="630"/>
    </row>
    <row r="25" spans="2:133" ht="11.25" customHeight="1" x14ac:dyDescent="0.2">
      <c r="B25" s="631" t="s">
        <v>292</v>
      </c>
      <c r="C25" s="632"/>
      <c r="D25" s="632"/>
      <c r="E25" s="632"/>
      <c r="F25" s="632"/>
      <c r="G25" s="632"/>
      <c r="H25" s="632"/>
      <c r="I25" s="632"/>
      <c r="J25" s="632"/>
      <c r="K25" s="632"/>
      <c r="L25" s="632"/>
      <c r="M25" s="632"/>
      <c r="N25" s="632"/>
      <c r="O25" s="632"/>
      <c r="P25" s="632"/>
      <c r="Q25" s="633"/>
      <c r="R25" s="634" t="s">
        <v>234</v>
      </c>
      <c r="S25" s="635"/>
      <c r="T25" s="635"/>
      <c r="U25" s="635"/>
      <c r="V25" s="635"/>
      <c r="W25" s="635"/>
      <c r="X25" s="635"/>
      <c r="Y25" s="636"/>
      <c r="Z25" s="637" t="s">
        <v>234</v>
      </c>
      <c r="AA25" s="637"/>
      <c r="AB25" s="637"/>
      <c r="AC25" s="637"/>
      <c r="AD25" s="638" t="s">
        <v>128</v>
      </c>
      <c r="AE25" s="638"/>
      <c r="AF25" s="638"/>
      <c r="AG25" s="638"/>
      <c r="AH25" s="638"/>
      <c r="AI25" s="638"/>
      <c r="AJ25" s="638"/>
      <c r="AK25" s="638"/>
      <c r="AL25" s="639" t="s">
        <v>234</v>
      </c>
      <c r="AM25" s="640"/>
      <c r="AN25" s="640"/>
      <c r="AO25" s="641"/>
      <c r="AP25" s="631" t="s">
        <v>293</v>
      </c>
      <c r="AQ25" s="647"/>
      <c r="AR25" s="647"/>
      <c r="AS25" s="647"/>
      <c r="AT25" s="647"/>
      <c r="AU25" s="647"/>
      <c r="AV25" s="647"/>
      <c r="AW25" s="647"/>
      <c r="AX25" s="647"/>
      <c r="AY25" s="647"/>
      <c r="AZ25" s="647"/>
      <c r="BA25" s="647"/>
      <c r="BB25" s="647"/>
      <c r="BC25" s="647"/>
      <c r="BD25" s="647"/>
      <c r="BE25" s="647"/>
      <c r="BF25" s="648"/>
      <c r="BG25" s="634" t="s">
        <v>234</v>
      </c>
      <c r="BH25" s="635"/>
      <c r="BI25" s="635"/>
      <c r="BJ25" s="635"/>
      <c r="BK25" s="635"/>
      <c r="BL25" s="635"/>
      <c r="BM25" s="635"/>
      <c r="BN25" s="636"/>
      <c r="BO25" s="637" t="s">
        <v>128</v>
      </c>
      <c r="BP25" s="637"/>
      <c r="BQ25" s="637"/>
      <c r="BR25" s="637"/>
      <c r="BS25" s="643" t="s">
        <v>234</v>
      </c>
      <c r="BT25" s="635"/>
      <c r="BU25" s="635"/>
      <c r="BV25" s="635"/>
      <c r="BW25" s="635"/>
      <c r="BX25" s="635"/>
      <c r="BY25" s="635"/>
      <c r="BZ25" s="635"/>
      <c r="CA25" s="635"/>
      <c r="CB25" s="644"/>
      <c r="CD25" s="631" t="s">
        <v>294</v>
      </c>
      <c r="CE25" s="632"/>
      <c r="CF25" s="632"/>
      <c r="CG25" s="632"/>
      <c r="CH25" s="632"/>
      <c r="CI25" s="632"/>
      <c r="CJ25" s="632"/>
      <c r="CK25" s="632"/>
      <c r="CL25" s="632"/>
      <c r="CM25" s="632"/>
      <c r="CN25" s="632"/>
      <c r="CO25" s="632"/>
      <c r="CP25" s="632"/>
      <c r="CQ25" s="633"/>
      <c r="CR25" s="634">
        <v>1049033</v>
      </c>
      <c r="CS25" s="652"/>
      <c r="CT25" s="652"/>
      <c r="CU25" s="652"/>
      <c r="CV25" s="652"/>
      <c r="CW25" s="652"/>
      <c r="CX25" s="652"/>
      <c r="CY25" s="653"/>
      <c r="CZ25" s="639">
        <v>16</v>
      </c>
      <c r="DA25" s="664"/>
      <c r="DB25" s="664"/>
      <c r="DC25" s="666"/>
      <c r="DD25" s="643">
        <v>967773</v>
      </c>
      <c r="DE25" s="652"/>
      <c r="DF25" s="652"/>
      <c r="DG25" s="652"/>
      <c r="DH25" s="652"/>
      <c r="DI25" s="652"/>
      <c r="DJ25" s="652"/>
      <c r="DK25" s="653"/>
      <c r="DL25" s="643">
        <v>913727</v>
      </c>
      <c r="DM25" s="652"/>
      <c r="DN25" s="652"/>
      <c r="DO25" s="652"/>
      <c r="DP25" s="652"/>
      <c r="DQ25" s="652"/>
      <c r="DR25" s="652"/>
      <c r="DS25" s="652"/>
      <c r="DT25" s="652"/>
      <c r="DU25" s="652"/>
      <c r="DV25" s="653"/>
      <c r="DW25" s="639">
        <v>25.5</v>
      </c>
      <c r="DX25" s="664"/>
      <c r="DY25" s="664"/>
      <c r="DZ25" s="664"/>
      <c r="EA25" s="664"/>
      <c r="EB25" s="664"/>
      <c r="EC25" s="665"/>
    </row>
    <row r="26" spans="2:133" ht="11.25" customHeight="1" x14ac:dyDescent="0.2">
      <c r="B26" s="631" t="s">
        <v>295</v>
      </c>
      <c r="C26" s="632"/>
      <c r="D26" s="632"/>
      <c r="E26" s="632"/>
      <c r="F26" s="632"/>
      <c r="G26" s="632"/>
      <c r="H26" s="632"/>
      <c r="I26" s="632"/>
      <c r="J26" s="632"/>
      <c r="K26" s="632"/>
      <c r="L26" s="632"/>
      <c r="M26" s="632"/>
      <c r="N26" s="632"/>
      <c r="O26" s="632"/>
      <c r="P26" s="632"/>
      <c r="Q26" s="633"/>
      <c r="R26" s="634">
        <v>3612040</v>
      </c>
      <c r="S26" s="635"/>
      <c r="T26" s="635"/>
      <c r="U26" s="635"/>
      <c r="V26" s="635"/>
      <c r="W26" s="635"/>
      <c r="X26" s="635"/>
      <c r="Y26" s="636"/>
      <c r="Z26" s="637">
        <v>52.5</v>
      </c>
      <c r="AA26" s="637"/>
      <c r="AB26" s="637"/>
      <c r="AC26" s="637"/>
      <c r="AD26" s="638">
        <v>3441984</v>
      </c>
      <c r="AE26" s="638"/>
      <c r="AF26" s="638"/>
      <c r="AG26" s="638"/>
      <c r="AH26" s="638"/>
      <c r="AI26" s="638"/>
      <c r="AJ26" s="638"/>
      <c r="AK26" s="638"/>
      <c r="AL26" s="639">
        <v>100</v>
      </c>
      <c r="AM26" s="640"/>
      <c r="AN26" s="640"/>
      <c r="AO26" s="641"/>
      <c r="AP26" s="631" t="s">
        <v>296</v>
      </c>
      <c r="AQ26" s="647"/>
      <c r="AR26" s="647"/>
      <c r="AS26" s="647"/>
      <c r="AT26" s="647"/>
      <c r="AU26" s="647"/>
      <c r="AV26" s="647"/>
      <c r="AW26" s="647"/>
      <c r="AX26" s="647"/>
      <c r="AY26" s="647"/>
      <c r="AZ26" s="647"/>
      <c r="BA26" s="647"/>
      <c r="BB26" s="647"/>
      <c r="BC26" s="647"/>
      <c r="BD26" s="647"/>
      <c r="BE26" s="647"/>
      <c r="BF26" s="648"/>
      <c r="BG26" s="634" t="s">
        <v>234</v>
      </c>
      <c r="BH26" s="635"/>
      <c r="BI26" s="635"/>
      <c r="BJ26" s="635"/>
      <c r="BK26" s="635"/>
      <c r="BL26" s="635"/>
      <c r="BM26" s="635"/>
      <c r="BN26" s="636"/>
      <c r="BO26" s="637" t="s">
        <v>128</v>
      </c>
      <c r="BP26" s="637"/>
      <c r="BQ26" s="637"/>
      <c r="BR26" s="637"/>
      <c r="BS26" s="643" t="s">
        <v>234</v>
      </c>
      <c r="BT26" s="635"/>
      <c r="BU26" s="635"/>
      <c r="BV26" s="635"/>
      <c r="BW26" s="635"/>
      <c r="BX26" s="635"/>
      <c r="BY26" s="635"/>
      <c r="BZ26" s="635"/>
      <c r="CA26" s="635"/>
      <c r="CB26" s="644"/>
      <c r="CD26" s="631" t="s">
        <v>297</v>
      </c>
      <c r="CE26" s="632"/>
      <c r="CF26" s="632"/>
      <c r="CG26" s="632"/>
      <c r="CH26" s="632"/>
      <c r="CI26" s="632"/>
      <c r="CJ26" s="632"/>
      <c r="CK26" s="632"/>
      <c r="CL26" s="632"/>
      <c r="CM26" s="632"/>
      <c r="CN26" s="632"/>
      <c r="CO26" s="632"/>
      <c r="CP26" s="632"/>
      <c r="CQ26" s="633"/>
      <c r="CR26" s="634">
        <v>591221</v>
      </c>
      <c r="CS26" s="635"/>
      <c r="CT26" s="635"/>
      <c r="CU26" s="635"/>
      <c r="CV26" s="635"/>
      <c r="CW26" s="635"/>
      <c r="CX26" s="635"/>
      <c r="CY26" s="636"/>
      <c r="CZ26" s="639">
        <v>9</v>
      </c>
      <c r="DA26" s="664"/>
      <c r="DB26" s="664"/>
      <c r="DC26" s="666"/>
      <c r="DD26" s="643">
        <v>544547</v>
      </c>
      <c r="DE26" s="635"/>
      <c r="DF26" s="635"/>
      <c r="DG26" s="635"/>
      <c r="DH26" s="635"/>
      <c r="DI26" s="635"/>
      <c r="DJ26" s="635"/>
      <c r="DK26" s="636"/>
      <c r="DL26" s="643" t="s">
        <v>234</v>
      </c>
      <c r="DM26" s="635"/>
      <c r="DN26" s="635"/>
      <c r="DO26" s="635"/>
      <c r="DP26" s="635"/>
      <c r="DQ26" s="635"/>
      <c r="DR26" s="635"/>
      <c r="DS26" s="635"/>
      <c r="DT26" s="635"/>
      <c r="DU26" s="635"/>
      <c r="DV26" s="636"/>
      <c r="DW26" s="639" t="s">
        <v>234</v>
      </c>
      <c r="DX26" s="664"/>
      <c r="DY26" s="664"/>
      <c r="DZ26" s="664"/>
      <c r="EA26" s="664"/>
      <c r="EB26" s="664"/>
      <c r="EC26" s="665"/>
    </row>
    <row r="27" spans="2:133" ht="11.25" customHeight="1" x14ac:dyDescent="0.2">
      <c r="B27" s="631" t="s">
        <v>298</v>
      </c>
      <c r="C27" s="632"/>
      <c r="D27" s="632"/>
      <c r="E27" s="632"/>
      <c r="F27" s="632"/>
      <c r="G27" s="632"/>
      <c r="H27" s="632"/>
      <c r="I27" s="632"/>
      <c r="J27" s="632"/>
      <c r="K27" s="632"/>
      <c r="L27" s="632"/>
      <c r="M27" s="632"/>
      <c r="N27" s="632"/>
      <c r="O27" s="632"/>
      <c r="P27" s="632"/>
      <c r="Q27" s="633"/>
      <c r="R27" s="634">
        <v>770</v>
      </c>
      <c r="S27" s="635"/>
      <c r="T27" s="635"/>
      <c r="U27" s="635"/>
      <c r="V27" s="635"/>
      <c r="W27" s="635"/>
      <c r="X27" s="635"/>
      <c r="Y27" s="636"/>
      <c r="Z27" s="637">
        <v>0</v>
      </c>
      <c r="AA27" s="637"/>
      <c r="AB27" s="637"/>
      <c r="AC27" s="637"/>
      <c r="AD27" s="638">
        <v>770</v>
      </c>
      <c r="AE27" s="638"/>
      <c r="AF27" s="638"/>
      <c r="AG27" s="638"/>
      <c r="AH27" s="638"/>
      <c r="AI27" s="638"/>
      <c r="AJ27" s="638"/>
      <c r="AK27" s="638"/>
      <c r="AL27" s="639">
        <v>0</v>
      </c>
      <c r="AM27" s="640"/>
      <c r="AN27" s="640"/>
      <c r="AO27" s="641"/>
      <c r="AP27" s="631" t="s">
        <v>299</v>
      </c>
      <c r="AQ27" s="632"/>
      <c r="AR27" s="632"/>
      <c r="AS27" s="632"/>
      <c r="AT27" s="632"/>
      <c r="AU27" s="632"/>
      <c r="AV27" s="632"/>
      <c r="AW27" s="632"/>
      <c r="AX27" s="632"/>
      <c r="AY27" s="632"/>
      <c r="AZ27" s="632"/>
      <c r="BA27" s="632"/>
      <c r="BB27" s="632"/>
      <c r="BC27" s="632"/>
      <c r="BD27" s="632"/>
      <c r="BE27" s="632"/>
      <c r="BF27" s="633"/>
      <c r="BG27" s="634">
        <v>1311860</v>
      </c>
      <c r="BH27" s="635"/>
      <c r="BI27" s="635"/>
      <c r="BJ27" s="635"/>
      <c r="BK27" s="635"/>
      <c r="BL27" s="635"/>
      <c r="BM27" s="635"/>
      <c r="BN27" s="636"/>
      <c r="BO27" s="637">
        <v>100</v>
      </c>
      <c r="BP27" s="637"/>
      <c r="BQ27" s="637"/>
      <c r="BR27" s="637"/>
      <c r="BS27" s="643">
        <v>6250</v>
      </c>
      <c r="BT27" s="635"/>
      <c r="BU27" s="635"/>
      <c r="BV27" s="635"/>
      <c r="BW27" s="635"/>
      <c r="BX27" s="635"/>
      <c r="BY27" s="635"/>
      <c r="BZ27" s="635"/>
      <c r="CA27" s="635"/>
      <c r="CB27" s="644"/>
      <c r="CD27" s="631" t="s">
        <v>300</v>
      </c>
      <c r="CE27" s="632"/>
      <c r="CF27" s="632"/>
      <c r="CG27" s="632"/>
      <c r="CH27" s="632"/>
      <c r="CI27" s="632"/>
      <c r="CJ27" s="632"/>
      <c r="CK27" s="632"/>
      <c r="CL27" s="632"/>
      <c r="CM27" s="632"/>
      <c r="CN27" s="632"/>
      <c r="CO27" s="632"/>
      <c r="CP27" s="632"/>
      <c r="CQ27" s="633"/>
      <c r="CR27" s="634">
        <v>866185</v>
      </c>
      <c r="CS27" s="652"/>
      <c r="CT27" s="652"/>
      <c r="CU27" s="652"/>
      <c r="CV27" s="652"/>
      <c r="CW27" s="652"/>
      <c r="CX27" s="652"/>
      <c r="CY27" s="653"/>
      <c r="CZ27" s="639">
        <v>13.2</v>
      </c>
      <c r="DA27" s="664"/>
      <c r="DB27" s="664"/>
      <c r="DC27" s="666"/>
      <c r="DD27" s="643">
        <v>269606</v>
      </c>
      <c r="DE27" s="652"/>
      <c r="DF27" s="652"/>
      <c r="DG27" s="652"/>
      <c r="DH27" s="652"/>
      <c r="DI27" s="652"/>
      <c r="DJ27" s="652"/>
      <c r="DK27" s="653"/>
      <c r="DL27" s="643">
        <v>225072</v>
      </c>
      <c r="DM27" s="652"/>
      <c r="DN27" s="652"/>
      <c r="DO27" s="652"/>
      <c r="DP27" s="652"/>
      <c r="DQ27" s="652"/>
      <c r="DR27" s="652"/>
      <c r="DS27" s="652"/>
      <c r="DT27" s="652"/>
      <c r="DU27" s="652"/>
      <c r="DV27" s="653"/>
      <c r="DW27" s="639">
        <v>6.3</v>
      </c>
      <c r="DX27" s="664"/>
      <c r="DY27" s="664"/>
      <c r="DZ27" s="664"/>
      <c r="EA27" s="664"/>
      <c r="EB27" s="664"/>
      <c r="EC27" s="665"/>
    </row>
    <row r="28" spans="2:133" ht="11.25" customHeight="1" x14ac:dyDescent="0.2">
      <c r="B28" s="631" t="s">
        <v>301</v>
      </c>
      <c r="C28" s="632"/>
      <c r="D28" s="632"/>
      <c r="E28" s="632"/>
      <c r="F28" s="632"/>
      <c r="G28" s="632"/>
      <c r="H28" s="632"/>
      <c r="I28" s="632"/>
      <c r="J28" s="632"/>
      <c r="K28" s="632"/>
      <c r="L28" s="632"/>
      <c r="M28" s="632"/>
      <c r="N28" s="632"/>
      <c r="O28" s="632"/>
      <c r="P28" s="632"/>
      <c r="Q28" s="633"/>
      <c r="R28" s="634">
        <v>21738</v>
      </c>
      <c r="S28" s="635"/>
      <c r="T28" s="635"/>
      <c r="U28" s="635"/>
      <c r="V28" s="635"/>
      <c r="W28" s="635"/>
      <c r="X28" s="635"/>
      <c r="Y28" s="636"/>
      <c r="Z28" s="637">
        <v>0.3</v>
      </c>
      <c r="AA28" s="637"/>
      <c r="AB28" s="637"/>
      <c r="AC28" s="637"/>
      <c r="AD28" s="638" t="s">
        <v>234</v>
      </c>
      <c r="AE28" s="638"/>
      <c r="AF28" s="638"/>
      <c r="AG28" s="638"/>
      <c r="AH28" s="638"/>
      <c r="AI28" s="638"/>
      <c r="AJ28" s="638"/>
      <c r="AK28" s="638"/>
      <c r="AL28" s="639" t="s">
        <v>234</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302</v>
      </c>
      <c r="CE28" s="632"/>
      <c r="CF28" s="632"/>
      <c r="CG28" s="632"/>
      <c r="CH28" s="632"/>
      <c r="CI28" s="632"/>
      <c r="CJ28" s="632"/>
      <c r="CK28" s="632"/>
      <c r="CL28" s="632"/>
      <c r="CM28" s="632"/>
      <c r="CN28" s="632"/>
      <c r="CO28" s="632"/>
      <c r="CP28" s="632"/>
      <c r="CQ28" s="633"/>
      <c r="CR28" s="634">
        <v>501843</v>
      </c>
      <c r="CS28" s="635"/>
      <c r="CT28" s="635"/>
      <c r="CU28" s="635"/>
      <c r="CV28" s="635"/>
      <c r="CW28" s="635"/>
      <c r="CX28" s="635"/>
      <c r="CY28" s="636"/>
      <c r="CZ28" s="639">
        <v>7.7</v>
      </c>
      <c r="DA28" s="664"/>
      <c r="DB28" s="664"/>
      <c r="DC28" s="666"/>
      <c r="DD28" s="643">
        <v>480170</v>
      </c>
      <c r="DE28" s="635"/>
      <c r="DF28" s="635"/>
      <c r="DG28" s="635"/>
      <c r="DH28" s="635"/>
      <c r="DI28" s="635"/>
      <c r="DJ28" s="635"/>
      <c r="DK28" s="636"/>
      <c r="DL28" s="643">
        <v>480170</v>
      </c>
      <c r="DM28" s="635"/>
      <c r="DN28" s="635"/>
      <c r="DO28" s="635"/>
      <c r="DP28" s="635"/>
      <c r="DQ28" s="635"/>
      <c r="DR28" s="635"/>
      <c r="DS28" s="635"/>
      <c r="DT28" s="635"/>
      <c r="DU28" s="635"/>
      <c r="DV28" s="636"/>
      <c r="DW28" s="639">
        <v>13.4</v>
      </c>
      <c r="DX28" s="664"/>
      <c r="DY28" s="664"/>
      <c r="DZ28" s="664"/>
      <c r="EA28" s="664"/>
      <c r="EB28" s="664"/>
      <c r="EC28" s="665"/>
    </row>
    <row r="29" spans="2:133" ht="11.25" customHeight="1" x14ac:dyDescent="0.2">
      <c r="B29" s="631" t="s">
        <v>303</v>
      </c>
      <c r="C29" s="632"/>
      <c r="D29" s="632"/>
      <c r="E29" s="632"/>
      <c r="F29" s="632"/>
      <c r="G29" s="632"/>
      <c r="H29" s="632"/>
      <c r="I29" s="632"/>
      <c r="J29" s="632"/>
      <c r="K29" s="632"/>
      <c r="L29" s="632"/>
      <c r="M29" s="632"/>
      <c r="N29" s="632"/>
      <c r="O29" s="632"/>
      <c r="P29" s="632"/>
      <c r="Q29" s="633"/>
      <c r="R29" s="634">
        <v>37520</v>
      </c>
      <c r="S29" s="635"/>
      <c r="T29" s="635"/>
      <c r="U29" s="635"/>
      <c r="V29" s="635"/>
      <c r="W29" s="635"/>
      <c r="X29" s="635"/>
      <c r="Y29" s="636"/>
      <c r="Z29" s="637">
        <v>0.5</v>
      </c>
      <c r="AA29" s="637"/>
      <c r="AB29" s="637"/>
      <c r="AC29" s="637"/>
      <c r="AD29" s="638" t="s">
        <v>234</v>
      </c>
      <c r="AE29" s="638"/>
      <c r="AF29" s="638"/>
      <c r="AG29" s="638"/>
      <c r="AH29" s="638"/>
      <c r="AI29" s="638"/>
      <c r="AJ29" s="638"/>
      <c r="AK29" s="638"/>
      <c r="AL29" s="639" t="s">
        <v>128</v>
      </c>
      <c r="AM29" s="640"/>
      <c r="AN29" s="640"/>
      <c r="AO29" s="641"/>
      <c r="AP29" s="654"/>
      <c r="AQ29" s="655"/>
      <c r="AR29" s="655"/>
      <c r="AS29" s="655"/>
      <c r="AT29" s="655"/>
      <c r="AU29" s="655"/>
      <c r="AV29" s="655"/>
      <c r="AW29" s="655"/>
      <c r="AX29" s="655"/>
      <c r="AY29" s="655"/>
      <c r="AZ29" s="655"/>
      <c r="BA29" s="655"/>
      <c r="BB29" s="655"/>
      <c r="BC29" s="655"/>
      <c r="BD29" s="655"/>
      <c r="BE29" s="655"/>
      <c r="BF29" s="656"/>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9" t="s">
        <v>304</v>
      </c>
      <c r="CE29" s="670"/>
      <c r="CF29" s="631" t="s">
        <v>305</v>
      </c>
      <c r="CG29" s="632"/>
      <c r="CH29" s="632"/>
      <c r="CI29" s="632"/>
      <c r="CJ29" s="632"/>
      <c r="CK29" s="632"/>
      <c r="CL29" s="632"/>
      <c r="CM29" s="632"/>
      <c r="CN29" s="632"/>
      <c r="CO29" s="632"/>
      <c r="CP29" s="632"/>
      <c r="CQ29" s="633"/>
      <c r="CR29" s="634">
        <v>501843</v>
      </c>
      <c r="CS29" s="652"/>
      <c r="CT29" s="652"/>
      <c r="CU29" s="652"/>
      <c r="CV29" s="652"/>
      <c r="CW29" s="652"/>
      <c r="CX29" s="652"/>
      <c r="CY29" s="653"/>
      <c r="CZ29" s="639">
        <v>7.7</v>
      </c>
      <c r="DA29" s="664"/>
      <c r="DB29" s="664"/>
      <c r="DC29" s="666"/>
      <c r="DD29" s="643">
        <v>480170</v>
      </c>
      <c r="DE29" s="652"/>
      <c r="DF29" s="652"/>
      <c r="DG29" s="652"/>
      <c r="DH29" s="652"/>
      <c r="DI29" s="652"/>
      <c r="DJ29" s="652"/>
      <c r="DK29" s="653"/>
      <c r="DL29" s="643">
        <v>480170</v>
      </c>
      <c r="DM29" s="652"/>
      <c r="DN29" s="652"/>
      <c r="DO29" s="652"/>
      <c r="DP29" s="652"/>
      <c r="DQ29" s="652"/>
      <c r="DR29" s="652"/>
      <c r="DS29" s="652"/>
      <c r="DT29" s="652"/>
      <c r="DU29" s="652"/>
      <c r="DV29" s="653"/>
      <c r="DW29" s="639">
        <v>13.4</v>
      </c>
      <c r="DX29" s="664"/>
      <c r="DY29" s="664"/>
      <c r="DZ29" s="664"/>
      <c r="EA29" s="664"/>
      <c r="EB29" s="664"/>
      <c r="EC29" s="665"/>
    </row>
    <row r="30" spans="2:133" ht="11.25" customHeight="1" x14ac:dyDescent="0.2">
      <c r="B30" s="631" t="s">
        <v>306</v>
      </c>
      <c r="C30" s="632"/>
      <c r="D30" s="632"/>
      <c r="E30" s="632"/>
      <c r="F30" s="632"/>
      <c r="G30" s="632"/>
      <c r="H30" s="632"/>
      <c r="I30" s="632"/>
      <c r="J30" s="632"/>
      <c r="K30" s="632"/>
      <c r="L30" s="632"/>
      <c r="M30" s="632"/>
      <c r="N30" s="632"/>
      <c r="O30" s="632"/>
      <c r="P30" s="632"/>
      <c r="Q30" s="633"/>
      <c r="R30" s="634">
        <v>5755</v>
      </c>
      <c r="S30" s="635"/>
      <c r="T30" s="635"/>
      <c r="U30" s="635"/>
      <c r="V30" s="635"/>
      <c r="W30" s="635"/>
      <c r="X30" s="635"/>
      <c r="Y30" s="636"/>
      <c r="Z30" s="637">
        <v>0.1</v>
      </c>
      <c r="AA30" s="637"/>
      <c r="AB30" s="637"/>
      <c r="AC30" s="637"/>
      <c r="AD30" s="638" t="s">
        <v>234</v>
      </c>
      <c r="AE30" s="638"/>
      <c r="AF30" s="638"/>
      <c r="AG30" s="638"/>
      <c r="AH30" s="638"/>
      <c r="AI30" s="638"/>
      <c r="AJ30" s="638"/>
      <c r="AK30" s="638"/>
      <c r="AL30" s="639" t="s">
        <v>234</v>
      </c>
      <c r="AM30" s="640"/>
      <c r="AN30" s="640"/>
      <c r="AO30" s="641"/>
      <c r="AP30" s="616" t="s">
        <v>222</v>
      </c>
      <c r="AQ30" s="617"/>
      <c r="AR30" s="617"/>
      <c r="AS30" s="617"/>
      <c r="AT30" s="617"/>
      <c r="AU30" s="617"/>
      <c r="AV30" s="617"/>
      <c r="AW30" s="617"/>
      <c r="AX30" s="617"/>
      <c r="AY30" s="617"/>
      <c r="AZ30" s="617"/>
      <c r="BA30" s="617"/>
      <c r="BB30" s="617"/>
      <c r="BC30" s="617"/>
      <c r="BD30" s="617"/>
      <c r="BE30" s="617"/>
      <c r="BF30" s="618"/>
      <c r="BG30" s="616" t="s">
        <v>307</v>
      </c>
      <c r="BH30" s="667"/>
      <c r="BI30" s="667"/>
      <c r="BJ30" s="667"/>
      <c r="BK30" s="667"/>
      <c r="BL30" s="667"/>
      <c r="BM30" s="667"/>
      <c r="BN30" s="667"/>
      <c r="BO30" s="667"/>
      <c r="BP30" s="667"/>
      <c r="BQ30" s="668"/>
      <c r="BR30" s="616" t="s">
        <v>308</v>
      </c>
      <c r="BS30" s="667"/>
      <c r="BT30" s="667"/>
      <c r="BU30" s="667"/>
      <c r="BV30" s="667"/>
      <c r="BW30" s="667"/>
      <c r="BX30" s="667"/>
      <c r="BY30" s="667"/>
      <c r="BZ30" s="667"/>
      <c r="CA30" s="667"/>
      <c r="CB30" s="668"/>
      <c r="CD30" s="671"/>
      <c r="CE30" s="672"/>
      <c r="CF30" s="631" t="s">
        <v>309</v>
      </c>
      <c r="CG30" s="632"/>
      <c r="CH30" s="632"/>
      <c r="CI30" s="632"/>
      <c r="CJ30" s="632"/>
      <c r="CK30" s="632"/>
      <c r="CL30" s="632"/>
      <c r="CM30" s="632"/>
      <c r="CN30" s="632"/>
      <c r="CO30" s="632"/>
      <c r="CP30" s="632"/>
      <c r="CQ30" s="633"/>
      <c r="CR30" s="634">
        <v>468465</v>
      </c>
      <c r="CS30" s="635"/>
      <c r="CT30" s="635"/>
      <c r="CU30" s="635"/>
      <c r="CV30" s="635"/>
      <c r="CW30" s="635"/>
      <c r="CX30" s="635"/>
      <c r="CY30" s="636"/>
      <c r="CZ30" s="639">
        <v>7.1</v>
      </c>
      <c r="DA30" s="664"/>
      <c r="DB30" s="664"/>
      <c r="DC30" s="666"/>
      <c r="DD30" s="643">
        <v>446792</v>
      </c>
      <c r="DE30" s="635"/>
      <c r="DF30" s="635"/>
      <c r="DG30" s="635"/>
      <c r="DH30" s="635"/>
      <c r="DI30" s="635"/>
      <c r="DJ30" s="635"/>
      <c r="DK30" s="636"/>
      <c r="DL30" s="643">
        <v>446792</v>
      </c>
      <c r="DM30" s="635"/>
      <c r="DN30" s="635"/>
      <c r="DO30" s="635"/>
      <c r="DP30" s="635"/>
      <c r="DQ30" s="635"/>
      <c r="DR30" s="635"/>
      <c r="DS30" s="635"/>
      <c r="DT30" s="635"/>
      <c r="DU30" s="635"/>
      <c r="DV30" s="636"/>
      <c r="DW30" s="639">
        <v>12.5</v>
      </c>
      <c r="DX30" s="664"/>
      <c r="DY30" s="664"/>
      <c r="DZ30" s="664"/>
      <c r="EA30" s="664"/>
      <c r="EB30" s="664"/>
      <c r="EC30" s="665"/>
    </row>
    <row r="31" spans="2:133" ht="11.25" customHeight="1" x14ac:dyDescent="0.2">
      <c r="B31" s="631" t="s">
        <v>310</v>
      </c>
      <c r="C31" s="632"/>
      <c r="D31" s="632"/>
      <c r="E31" s="632"/>
      <c r="F31" s="632"/>
      <c r="G31" s="632"/>
      <c r="H31" s="632"/>
      <c r="I31" s="632"/>
      <c r="J31" s="632"/>
      <c r="K31" s="632"/>
      <c r="L31" s="632"/>
      <c r="M31" s="632"/>
      <c r="N31" s="632"/>
      <c r="O31" s="632"/>
      <c r="P31" s="632"/>
      <c r="Q31" s="633"/>
      <c r="R31" s="634">
        <v>1888826</v>
      </c>
      <c r="S31" s="635"/>
      <c r="T31" s="635"/>
      <c r="U31" s="635"/>
      <c r="V31" s="635"/>
      <c r="W31" s="635"/>
      <c r="X31" s="635"/>
      <c r="Y31" s="636"/>
      <c r="Z31" s="637">
        <v>27.5</v>
      </c>
      <c r="AA31" s="637"/>
      <c r="AB31" s="637"/>
      <c r="AC31" s="637"/>
      <c r="AD31" s="638" t="s">
        <v>128</v>
      </c>
      <c r="AE31" s="638"/>
      <c r="AF31" s="638"/>
      <c r="AG31" s="638"/>
      <c r="AH31" s="638"/>
      <c r="AI31" s="638"/>
      <c r="AJ31" s="638"/>
      <c r="AK31" s="638"/>
      <c r="AL31" s="639" t="s">
        <v>234</v>
      </c>
      <c r="AM31" s="640"/>
      <c r="AN31" s="640"/>
      <c r="AO31" s="641"/>
      <c r="AP31" s="679" t="s">
        <v>311</v>
      </c>
      <c r="AQ31" s="680"/>
      <c r="AR31" s="680"/>
      <c r="AS31" s="680"/>
      <c r="AT31" s="685" t="s">
        <v>312</v>
      </c>
      <c r="AU31" s="219"/>
      <c r="AV31" s="219"/>
      <c r="AW31" s="219"/>
      <c r="AX31" s="620" t="s">
        <v>189</v>
      </c>
      <c r="AY31" s="621"/>
      <c r="AZ31" s="621"/>
      <c r="BA31" s="621"/>
      <c r="BB31" s="621"/>
      <c r="BC31" s="621"/>
      <c r="BD31" s="621"/>
      <c r="BE31" s="621"/>
      <c r="BF31" s="622"/>
      <c r="BG31" s="678">
        <v>99.1</v>
      </c>
      <c r="BH31" s="675"/>
      <c r="BI31" s="675"/>
      <c r="BJ31" s="675"/>
      <c r="BK31" s="675"/>
      <c r="BL31" s="675"/>
      <c r="BM31" s="629">
        <v>97.6</v>
      </c>
      <c r="BN31" s="675"/>
      <c r="BO31" s="675"/>
      <c r="BP31" s="675"/>
      <c r="BQ31" s="676"/>
      <c r="BR31" s="678">
        <v>99.1</v>
      </c>
      <c r="BS31" s="675"/>
      <c r="BT31" s="675"/>
      <c r="BU31" s="675"/>
      <c r="BV31" s="675"/>
      <c r="BW31" s="675"/>
      <c r="BX31" s="629">
        <v>97.3</v>
      </c>
      <c r="BY31" s="675"/>
      <c r="BZ31" s="675"/>
      <c r="CA31" s="675"/>
      <c r="CB31" s="676"/>
      <c r="CD31" s="671"/>
      <c r="CE31" s="672"/>
      <c r="CF31" s="631" t="s">
        <v>313</v>
      </c>
      <c r="CG31" s="632"/>
      <c r="CH31" s="632"/>
      <c r="CI31" s="632"/>
      <c r="CJ31" s="632"/>
      <c r="CK31" s="632"/>
      <c r="CL31" s="632"/>
      <c r="CM31" s="632"/>
      <c r="CN31" s="632"/>
      <c r="CO31" s="632"/>
      <c r="CP31" s="632"/>
      <c r="CQ31" s="633"/>
      <c r="CR31" s="634">
        <v>33378</v>
      </c>
      <c r="CS31" s="652"/>
      <c r="CT31" s="652"/>
      <c r="CU31" s="652"/>
      <c r="CV31" s="652"/>
      <c r="CW31" s="652"/>
      <c r="CX31" s="652"/>
      <c r="CY31" s="653"/>
      <c r="CZ31" s="639">
        <v>0.5</v>
      </c>
      <c r="DA31" s="664"/>
      <c r="DB31" s="664"/>
      <c r="DC31" s="666"/>
      <c r="DD31" s="643">
        <v>33378</v>
      </c>
      <c r="DE31" s="652"/>
      <c r="DF31" s="652"/>
      <c r="DG31" s="652"/>
      <c r="DH31" s="652"/>
      <c r="DI31" s="652"/>
      <c r="DJ31" s="652"/>
      <c r="DK31" s="653"/>
      <c r="DL31" s="643">
        <v>33378</v>
      </c>
      <c r="DM31" s="652"/>
      <c r="DN31" s="652"/>
      <c r="DO31" s="652"/>
      <c r="DP31" s="652"/>
      <c r="DQ31" s="652"/>
      <c r="DR31" s="652"/>
      <c r="DS31" s="652"/>
      <c r="DT31" s="652"/>
      <c r="DU31" s="652"/>
      <c r="DV31" s="653"/>
      <c r="DW31" s="639">
        <v>0.9</v>
      </c>
      <c r="DX31" s="664"/>
      <c r="DY31" s="664"/>
      <c r="DZ31" s="664"/>
      <c r="EA31" s="664"/>
      <c r="EB31" s="664"/>
      <c r="EC31" s="665"/>
    </row>
    <row r="32" spans="2:133" ht="11.25" customHeight="1" x14ac:dyDescent="0.2">
      <c r="B32" s="689" t="s">
        <v>314</v>
      </c>
      <c r="C32" s="690"/>
      <c r="D32" s="690"/>
      <c r="E32" s="690"/>
      <c r="F32" s="690"/>
      <c r="G32" s="690"/>
      <c r="H32" s="690"/>
      <c r="I32" s="690"/>
      <c r="J32" s="690"/>
      <c r="K32" s="690"/>
      <c r="L32" s="690"/>
      <c r="M32" s="690"/>
      <c r="N32" s="690"/>
      <c r="O32" s="690"/>
      <c r="P32" s="690"/>
      <c r="Q32" s="691"/>
      <c r="R32" s="634" t="s">
        <v>128</v>
      </c>
      <c r="S32" s="635"/>
      <c r="T32" s="635"/>
      <c r="U32" s="635"/>
      <c r="V32" s="635"/>
      <c r="W32" s="635"/>
      <c r="X32" s="635"/>
      <c r="Y32" s="636"/>
      <c r="Z32" s="637" t="s">
        <v>234</v>
      </c>
      <c r="AA32" s="637"/>
      <c r="AB32" s="637"/>
      <c r="AC32" s="637"/>
      <c r="AD32" s="638" t="s">
        <v>234</v>
      </c>
      <c r="AE32" s="638"/>
      <c r="AF32" s="638"/>
      <c r="AG32" s="638"/>
      <c r="AH32" s="638"/>
      <c r="AI32" s="638"/>
      <c r="AJ32" s="638"/>
      <c r="AK32" s="638"/>
      <c r="AL32" s="639" t="s">
        <v>128</v>
      </c>
      <c r="AM32" s="640"/>
      <c r="AN32" s="640"/>
      <c r="AO32" s="641"/>
      <c r="AP32" s="681"/>
      <c r="AQ32" s="682"/>
      <c r="AR32" s="682"/>
      <c r="AS32" s="682"/>
      <c r="AT32" s="686"/>
      <c r="AU32" s="215" t="s">
        <v>315</v>
      </c>
      <c r="AX32" s="631" t="s">
        <v>316</v>
      </c>
      <c r="AY32" s="632"/>
      <c r="AZ32" s="632"/>
      <c r="BA32" s="632"/>
      <c r="BB32" s="632"/>
      <c r="BC32" s="632"/>
      <c r="BD32" s="632"/>
      <c r="BE32" s="632"/>
      <c r="BF32" s="633"/>
      <c r="BG32" s="688">
        <v>99.1</v>
      </c>
      <c r="BH32" s="652"/>
      <c r="BI32" s="652"/>
      <c r="BJ32" s="652"/>
      <c r="BK32" s="652"/>
      <c r="BL32" s="652"/>
      <c r="BM32" s="640">
        <v>97.4</v>
      </c>
      <c r="BN32" s="652"/>
      <c r="BO32" s="652"/>
      <c r="BP32" s="652"/>
      <c r="BQ32" s="677"/>
      <c r="BR32" s="688">
        <v>99.1</v>
      </c>
      <c r="BS32" s="652"/>
      <c r="BT32" s="652"/>
      <c r="BU32" s="652"/>
      <c r="BV32" s="652"/>
      <c r="BW32" s="652"/>
      <c r="BX32" s="640">
        <v>97.2</v>
      </c>
      <c r="BY32" s="652"/>
      <c r="BZ32" s="652"/>
      <c r="CA32" s="652"/>
      <c r="CB32" s="677"/>
      <c r="CD32" s="673"/>
      <c r="CE32" s="674"/>
      <c r="CF32" s="631" t="s">
        <v>317</v>
      </c>
      <c r="CG32" s="632"/>
      <c r="CH32" s="632"/>
      <c r="CI32" s="632"/>
      <c r="CJ32" s="632"/>
      <c r="CK32" s="632"/>
      <c r="CL32" s="632"/>
      <c r="CM32" s="632"/>
      <c r="CN32" s="632"/>
      <c r="CO32" s="632"/>
      <c r="CP32" s="632"/>
      <c r="CQ32" s="633"/>
      <c r="CR32" s="634" t="s">
        <v>234</v>
      </c>
      <c r="CS32" s="635"/>
      <c r="CT32" s="635"/>
      <c r="CU32" s="635"/>
      <c r="CV32" s="635"/>
      <c r="CW32" s="635"/>
      <c r="CX32" s="635"/>
      <c r="CY32" s="636"/>
      <c r="CZ32" s="639" t="s">
        <v>234</v>
      </c>
      <c r="DA32" s="664"/>
      <c r="DB32" s="664"/>
      <c r="DC32" s="666"/>
      <c r="DD32" s="643" t="s">
        <v>234</v>
      </c>
      <c r="DE32" s="635"/>
      <c r="DF32" s="635"/>
      <c r="DG32" s="635"/>
      <c r="DH32" s="635"/>
      <c r="DI32" s="635"/>
      <c r="DJ32" s="635"/>
      <c r="DK32" s="636"/>
      <c r="DL32" s="643" t="s">
        <v>234</v>
      </c>
      <c r="DM32" s="635"/>
      <c r="DN32" s="635"/>
      <c r="DO32" s="635"/>
      <c r="DP32" s="635"/>
      <c r="DQ32" s="635"/>
      <c r="DR32" s="635"/>
      <c r="DS32" s="635"/>
      <c r="DT32" s="635"/>
      <c r="DU32" s="635"/>
      <c r="DV32" s="636"/>
      <c r="DW32" s="639" t="s">
        <v>234</v>
      </c>
      <c r="DX32" s="664"/>
      <c r="DY32" s="664"/>
      <c r="DZ32" s="664"/>
      <c r="EA32" s="664"/>
      <c r="EB32" s="664"/>
      <c r="EC32" s="665"/>
    </row>
    <row r="33" spans="2:133" ht="11.25" customHeight="1" x14ac:dyDescent="0.2">
      <c r="B33" s="631" t="s">
        <v>318</v>
      </c>
      <c r="C33" s="632"/>
      <c r="D33" s="632"/>
      <c r="E33" s="632"/>
      <c r="F33" s="632"/>
      <c r="G33" s="632"/>
      <c r="H33" s="632"/>
      <c r="I33" s="632"/>
      <c r="J33" s="632"/>
      <c r="K33" s="632"/>
      <c r="L33" s="632"/>
      <c r="M33" s="632"/>
      <c r="N33" s="632"/>
      <c r="O33" s="632"/>
      <c r="P33" s="632"/>
      <c r="Q33" s="633"/>
      <c r="R33" s="634">
        <v>383170</v>
      </c>
      <c r="S33" s="635"/>
      <c r="T33" s="635"/>
      <c r="U33" s="635"/>
      <c r="V33" s="635"/>
      <c r="W33" s="635"/>
      <c r="X33" s="635"/>
      <c r="Y33" s="636"/>
      <c r="Z33" s="637">
        <v>5.6</v>
      </c>
      <c r="AA33" s="637"/>
      <c r="AB33" s="637"/>
      <c r="AC33" s="637"/>
      <c r="AD33" s="638" t="s">
        <v>234</v>
      </c>
      <c r="AE33" s="638"/>
      <c r="AF33" s="638"/>
      <c r="AG33" s="638"/>
      <c r="AH33" s="638"/>
      <c r="AI33" s="638"/>
      <c r="AJ33" s="638"/>
      <c r="AK33" s="638"/>
      <c r="AL33" s="639" t="s">
        <v>128</v>
      </c>
      <c r="AM33" s="640"/>
      <c r="AN33" s="640"/>
      <c r="AO33" s="641"/>
      <c r="AP33" s="683"/>
      <c r="AQ33" s="684"/>
      <c r="AR33" s="684"/>
      <c r="AS33" s="684"/>
      <c r="AT33" s="687"/>
      <c r="AU33" s="220"/>
      <c r="AV33" s="220"/>
      <c r="AW33" s="220"/>
      <c r="AX33" s="654" t="s">
        <v>319</v>
      </c>
      <c r="AY33" s="655"/>
      <c r="AZ33" s="655"/>
      <c r="BA33" s="655"/>
      <c r="BB33" s="655"/>
      <c r="BC33" s="655"/>
      <c r="BD33" s="655"/>
      <c r="BE33" s="655"/>
      <c r="BF33" s="656"/>
      <c r="BG33" s="692">
        <v>99.1</v>
      </c>
      <c r="BH33" s="693"/>
      <c r="BI33" s="693"/>
      <c r="BJ33" s="693"/>
      <c r="BK33" s="693"/>
      <c r="BL33" s="693"/>
      <c r="BM33" s="694">
        <v>97.5</v>
      </c>
      <c r="BN33" s="693"/>
      <c r="BO33" s="693"/>
      <c r="BP33" s="693"/>
      <c r="BQ33" s="695"/>
      <c r="BR33" s="692">
        <v>98.9</v>
      </c>
      <c r="BS33" s="693"/>
      <c r="BT33" s="693"/>
      <c r="BU33" s="693"/>
      <c r="BV33" s="693"/>
      <c r="BW33" s="693"/>
      <c r="BX33" s="694">
        <v>97.2</v>
      </c>
      <c r="BY33" s="693"/>
      <c r="BZ33" s="693"/>
      <c r="CA33" s="693"/>
      <c r="CB33" s="695"/>
      <c r="CD33" s="631" t="s">
        <v>320</v>
      </c>
      <c r="CE33" s="632"/>
      <c r="CF33" s="632"/>
      <c r="CG33" s="632"/>
      <c r="CH33" s="632"/>
      <c r="CI33" s="632"/>
      <c r="CJ33" s="632"/>
      <c r="CK33" s="632"/>
      <c r="CL33" s="632"/>
      <c r="CM33" s="632"/>
      <c r="CN33" s="632"/>
      <c r="CO33" s="632"/>
      <c r="CP33" s="632"/>
      <c r="CQ33" s="633"/>
      <c r="CR33" s="634">
        <v>3743871</v>
      </c>
      <c r="CS33" s="652"/>
      <c r="CT33" s="652"/>
      <c r="CU33" s="652"/>
      <c r="CV33" s="652"/>
      <c r="CW33" s="652"/>
      <c r="CX33" s="652"/>
      <c r="CY33" s="653"/>
      <c r="CZ33" s="639">
        <v>57.1</v>
      </c>
      <c r="DA33" s="664"/>
      <c r="DB33" s="664"/>
      <c r="DC33" s="666"/>
      <c r="DD33" s="643">
        <v>2275561</v>
      </c>
      <c r="DE33" s="652"/>
      <c r="DF33" s="652"/>
      <c r="DG33" s="652"/>
      <c r="DH33" s="652"/>
      <c r="DI33" s="652"/>
      <c r="DJ33" s="652"/>
      <c r="DK33" s="653"/>
      <c r="DL33" s="643">
        <v>1557238</v>
      </c>
      <c r="DM33" s="652"/>
      <c r="DN33" s="652"/>
      <c r="DO33" s="652"/>
      <c r="DP33" s="652"/>
      <c r="DQ33" s="652"/>
      <c r="DR33" s="652"/>
      <c r="DS33" s="652"/>
      <c r="DT33" s="652"/>
      <c r="DU33" s="652"/>
      <c r="DV33" s="653"/>
      <c r="DW33" s="639">
        <v>43.5</v>
      </c>
      <c r="DX33" s="664"/>
      <c r="DY33" s="664"/>
      <c r="DZ33" s="664"/>
      <c r="EA33" s="664"/>
      <c r="EB33" s="664"/>
      <c r="EC33" s="665"/>
    </row>
    <row r="34" spans="2:133" ht="11.25" customHeight="1" x14ac:dyDescent="0.2">
      <c r="B34" s="631" t="s">
        <v>321</v>
      </c>
      <c r="C34" s="632"/>
      <c r="D34" s="632"/>
      <c r="E34" s="632"/>
      <c r="F34" s="632"/>
      <c r="G34" s="632"/>
      <c r="H34" s="632"/>
      <c r="I34" s="632"/>
      <c r="J34" s="632"/>
      <c r="K34" s="632"/>
      <c r="L34" s="632"/>
      <c r="M34" s="632"/>
      <c r="N34" s="632"/>
      <c r="O34" s="632"/>
      <c r="P34" s="632"/>
      <c r="Q34" s="633"/>
      <c r="R34" s="634">
        <v>1582</v>
      </c>
      <c r="S34" s="635"/>
      <c r="T34" s="635"/>
      <c r="U34" s="635"/>
      <c r="V34" s="635"/>
      <c r="W34" s="635"/>
      <c r="X34" s="635"/>
      <c r="Y34" s="636"/>
      <c r="Z34" s="637">
        <v>0</v>
      </c>
      <c r="AA34" s="637"/>
      <c r="AB34" s="637"/>
      <c r="AC34" s="637"/>
      <c r="AD34" s="638" t="s">
        <v>128</v>
      </c>
      <c r="AE34" s="638"/>
      <c r="AF34" s="638"/>
      <c r="AG34" s="638"/>
      <c r="AH34" s="638"/>
      <c r="AI34" s="638"/>
      <c r="AJ34" s="638"/>
      <c r="AK34" s="638"/>
      <c r="AL34" s="639" t="s">
        <v>234</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322</v>
      </c>
      <c r="CE34" s="632"/>
      <c r="CF34" s="632"/>
      <c r="CG34" s="632"/>
      <c r="CH34" s="632"/>
      <c r="CI34" s="632"/>
      <c r="CJ34" s="632"/>
      <c r="CK34" s="632"/>
      <c r="CL34" s="632"/>
      <c r="CM34" s="632"/>
      <c r="CN34" s="632"/>
      <c r="CO34" s="632"/>
      <c r="CP34" s="632"/>
      <c r="CQ34" s="633"/>
      <c r="CR34" s="634">
        <v>608220</v>
      </c>
      <c r="CS34" s="635"/>
      <c r="CT34" s="635"/>
      <c r="CU34" s="635"/>
      <c r="CV34" s="635"/>
      <c r="CW34" s="635"/>
      <c r="CX34" s="635"/>
      <c r="CY34" s="636"/>
      <c r="CZ34" s="639">
        <v>9.3000000000000007</v>
      </c>
      <c r="DA34" s="664"/>
      <c r="DB34" s="664"/>
      <c r="DC34" s="666"/>
      <c r="DD34" s="643">
        <v>489392</v>
      </c>
      <c r="DE34" s="635"/>
      <c r="DF34" s="635"/>
      <c r="DG34" s="635"/>
      <c r="DH34" s="635"/>
      <c r="DI34" s="635"/>
      <c r="DJ34" s="635"/>
      <c r="DK34" s="636"/>
      <c r="DL34" s="643">
        <v>266211</v>
      </c>
      <c r="DM34" s="635"/>
      <c r="DN34" s="635"/>
      <c r="DO34" s="635"/>
      <c r="DP34" s="635"/>
      <c r="DQ34" s="635"/>
      <c r="DR34" s="635"/>
      <c r="DS34" s="635"/>
      <c r="DT34" s="635"/>
      <c r="DU34" s="635"/>
      <c r="DV34" s="636"/>
      <c r="DW34" s="639">
        <v>7.4</v>
      </c>
      <c r="DX34" s="664"/>
      <c r="DY34" s="664"/>
      <c r="DZ34" s="664"/>
      <c r="EA34" s="664"/>
      <c r="EB34" s="664"/>
      <c r="EC34" s="665"/>
    </row>
    <row r="35" spans="2:133" ht="11.25" customHeight="1" x14ac:dyDescent="0.2">
      <c r="B35" s="631" t="s">
        <v>323</v>
      </c>
      <c r="C35" s="632"/>
      <c r="D35" s="632"/>
      <c r="E35" s="632"/>
      <c r="F35" s="632"/>
      <c r="G35" s="632"/>
      <c r="H35" s="632"/>
      <c r="I35" s="632"/>
      <c r="J35" s="632"/>
      <c r="K35" s="632"/>
      <c r="L35" s="632"/>
      <c r="M35" s="632"/>
      <c r="N35" s="632"/>
      <c r="O35" s="632"/>
      <c r="P35" s="632"/>
      <c r="Q35" s="633"/>
      <c r="R35" s="634">
        <v>46142</v>
      </c>
      <c r="S35" s="635"/>
      <c r="T35" s="635"/>
      <c r="U35" s="635"/>
      <c r="V35" s="635"/>
      <c r="W35" s="635"/>
      <c r="X35" s="635"/>
      <c r="Y35" s="636"/>
      <c r="Z35" s="637">
        <v>0.7</v>
      </c>
      <c r="AA35" s="637"/>
      <c r="AB35" s="637"/>
      <c r="AC35" s="637"/>
      <c r="AD35" s="638" t="s">
        <v>128</v>
      </c>
      <c r="AE35" s="638"/>
      <c r="AF35" s="638"/>
      <c r="AG35" s="638"/>
      <c r="AH35" s="638"/>
      <c r="AI35" s="638"/>
      <c r="AJ35" s="638"/>
      <c r="AK35" s="638"/>
      <c r="AL35" s="639" t="s">
        <v>234</v>
      </c>
      <c r="AM35" s="640"/>
      <c r="AN35" s="640"/>
      <c r="AO35" s="641"/>
      <c r="AP35" s="223"/>
      <c r="AQ35" s="616" t="s">
        <v>324</v>
      </c>
      <c r="AR35" s="617"/>
      <c r="AS35" s="617"/>
      <c r="AT35" s="617"/>
      <c r="AU35" s="617"/>
      <c r="AV35" s="617"/>
      <c r="AW35" s="617"/>
      <c r="AX35" s="617"/>
      <c r="AY35" s="617"/>
      <c r="AZ35" s="617"/>
      <c r="BA35" s="617"/>
      <c r="BB35" s="617"/>
      <c r="BC35" s="617"/>
      <c r="BD35" s="617"/>
      <c r="BE35" s="617"/>
      <c r="BF35" s="618"/>
      <c r="BG35" s="616" t="s">
        <v>325</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326</v>
      </c>
      <c r="CE35" s="632"/>
      <c r="CF35" s="632"/>
      <c r="CG35" s="632"/>
      <c r="CH35" s="632"/>
      <c r="CI35" s="632"/>
      <c r="CJ35" s="632"/>
      <c r="CK35" s="632"/>
      <c r="CL35" s="632"/>
      <c r="CM35" s="632"/>
      <c r="CN35" s="632"/>
      <c r="CO35" s="632"/>
      <c r="CP35" s="632"/>
      <c r="CQ35" s="633"/>
      <c r="CR35" s="634">
        <v>36147</v>
      </c>
      <c r="CS35" s="652"/>
      <c r="CT35" s="652"/>
      <c r="CU35" s="652"/>
      <c r="CV35" s="652"/>
      <c r="CW35" s="652"/>
      <c r="CX35" s="652"/>
      <c r="CY35" s="653"/>
      <c r="CZ35" s="639">
        <v>0.6</v>
      </c>
      <c r="DA35" s="664"/>
      <c r="DB35" s="664"/>
      <c r="DC35" s="666"/>
      <c r="DD35" s="643">
        <v>25250</v>
      </c>
      <c r="DE35" s="652"/>
      <c r="DF35" s="652"/>
      <c r="DG35" s="652"/>
      <c r="DH35" s="652"/>
      <c r="DI35" s="652"/>
      <c r="DJ35" s="652"/>
      <c r="DK35" s="653"/>
      <c r="DL35" s="643">
        <v>16002</v>
      </c>
      <c r="DM35" s="652"/>
      <c r="DN35" s="652"/>
      <c r="DO35" s="652"/>
      <c r="DP35" s="652"/>
      <c r="DQ35" s="652"/>
      <c r="DR35" s="652"/>
      <c r="DS35" s="652"/>
      <c r="DT35" s="652"/>
      <c r="DU35" s="652"/>
      <c r="DV35" s="653"/>
      <c r="DW35" s="639">
        <v>0.4</v>
      </c>
      <c r="DX35" s="664"/>
      <c r="DY35" s="664"/>
      <c r="DZ35" s="664"/>
      <c r="EA35" s="664"/>
      <c r="EB35" s="664"/>
      <c r="EC35" s="665"/>
    </row>
    <row r="36" spans="2:133" ht="11.25" customHeight="1" x14ac:dyDescent="0.2">
      <c r="B36" s="631" t="s">
        <v>327</v>
      </c>
      <c r="C36" s="632"/>
      <c r="D36" s="632"/>
      <c r="E36" s="632"/>
      <c r="F36" s="632"/>
      <c r="G36" s="632"/>
      <c r="H36" s="632"/>
      <c r="I36" s="632"/>
      <c r="J36" s="632"/>
      <c r="K36" s="632"/>
      <c r="L36" s="632"/>
      <c r="M36" s="632"/>
      <c r="N36" s="632"/>
      <c r="O36" s="632"/>
      <c r="P36" s="632"/>
      <c r="Q36" s="633"/>
      <c r="R36" s="634">
        <v>295856</v>
      </c>
      <c r="S36" s="635"/>
      <c r="T36" s="635"/>
      <c r="U36" s="635"/>
      <c r="V36" s="635"/>
      <c r="W36" s="635"/>
      <c r="X36" s="635"/>
      <c r="Y36" s="636"/>
      <c r="Z36" s="637">
        <v>4.3</v>
      </c>
      <c r="AA36" s="637"/>
      <c r="AB36" s="637"/>
      <c r="AC36" s="637"/>
      <c r="AD36" s="638" t="s">
        <v>128</v>
      </c>
      <c r="AE36" s="638"/>
      <c r="AF36" s="638"/>
      <c r="AG36" s="638"/>
      <c r="AH36" s="638"/>
      <c r="AI36" s="638"/>
      <c r="AJ36" s="638"/>
      <c r="AK36" s="638"/>
      <c r="AL36" s="639" t="s">
        <v>234</v>
      </c>
      <c r="AM36" s="640"/>
      <c r="AN36" s="640"/>
      <c r="AO36" s="641"/>
      <c r="AP36" s="223"/>
      <c r="AQ36" s="696" t="s">
        <v>328</v>
      </c>
      <c r="AR36" s="697"/>
      <c r="AS36" s="697"/>
      <c r="AT36" s="697"/>
      <c r="AU36" s="697"/>
      <c r="AV36" s="697"/>
      <c r="AW36" s="697"/>
      <c r="AX36" s="697"/>
      <c r="AY36" s="698"/>
      <c r="AZ36" s="623">
        <v>1026107</v>
      </c>
      <c r="BA36" s="624"/>
      <c r="BB36" s="624"/>
      <c r="BC36" s="624"/>
      <c r="BD36" s="624"/>
      <c r="BE36" s="624"/>
      <c r="BF36" s="699"/>
      <c r="BG36" s="620" t="s">
        <v>329</v>
      </c>
      <c r="BH36" s="621"/>
      <c r="BI36" s="621"/>
      <c r="BJ36" s="621"/>
      <c r="BK36" s="621"/>
      <c r="BL36" s="621"/>
      <c r="BM36" s="621"/>
      <c r="BN36" s="621"/>
      <c r="BO36" s="621"/>
      <c r="BP36" s="621"/>
      <c r="BQ36" s="621"/>
      <c r="BR36" s="621"/>
      <c r="BS36" s="621"/>
      <c r="BT36" s="621"/>
      <c r="BU36" s="622"/>
      <c r="BV36" s="623">
        <v>6293</v>
      </c>
      <c r="BW36" s="624"/>
      <c r="BX36" s="624"/>
      <c r="BY36" s="624"/>
      <c r="BZ36" s="624"/>
      <c r="CA36" s="624"/>
      <c r="CB36" s="699"/>
      <c r="CD36" s="631" t="s">
        <v>330</v>
      </c>
      <c r="CE36" s="632"/>
      <c r="CF36" s="632"/>
      <c r="CG36" s="632"/>
      <c r="CH36" s="632"/>
      <c r="CI36" s="632"/>
      <c r="CJ36" s="632"/>
      <c r="CK36" s="632"/>
      <c r="CL36" s="632"/>
      <c r="CM36" s="632"/>
      <c r="CN36" s="632"/>
      <c r="CO36" s="632"/>
      <c r="CP36" s="632"/>
      <c r="CQ36" s="633"/>
      <c r="CR36" s="634">
        <v>1911428</v>
      </c>
      <c r="CS36" s="635"/>
      <c r="CT36" s="635"/>
      <c r="CU36" s="635"/>
      <c r="CV36" s="635"/>
      <c r="CW36" s="635"/>
      <c r="CX36" s="635"/>
      <c r="CY36" s="636"/>
      <c r="CZ36" s="639">
        <v>29.2</v>
      </c>
      <c r="DA36" s="664"/>
      <c r="DB36" s="664"/>
      <c r="DC36" s="666"/>
      <c r="DD36" s="643">
        <v>696969</v>
      </c>
      <c r="DE36" s="635"/>
      <c r="DF36" s="635"/>
      <c r="DG36" s="635"/>
      <c r="DH36" s="635"/>
      <c r="DI36" s="635"/>
      <c r="DJ36" s="635"/>
      <c r="DK36" s="636"/>
      <c r="DL36" s="643">
        <v>523893</v>
      </c>
      <c r="DM36" s="635"/>
      <c r="DN36" s="635"/>
      <c r="DO36" s="635"/>
      <c r="DP36" s="635"/>
      <c r="DQ36" s="635"/>
      <c r="DR36" s="635"/>
      <c r="DS36" s="635"/>
      <c r="DT36" s="635"/>
      <c r="DU36" s="635"/>
      <c r="DV36" s="636"/>
      <c r="DW36" s="639">
        <v>14.6</v>
      </c>
      <c r="DX36" s="664"/>
      <c r="DY36" s="664"/>
      <c r="DZ36" s="664"/>
      <c r="EA36" s="664"/>
      <c r="EB36" s="664"/>
      <c r="EC36" s="665"/>
    </row>
    <row r="37" spans="2:133" ht="11.25" customHeight="1" x14ac:dyDescent="0.2">
      <c r="B37" s="631" t="s">
        <v>331</v>
      </c>
      <c r="C37" s="632"/>
      <c r="D37" s="632"/>
      <c r="E37" s="632"/>
      <c r="F37" s="632"/>
      <c r="G37" s="632"/>
      <c r="H37" s="632"/>
      <c r="I37" s="632"/>
      <c r="J37" s="632"/>
      <c r="K37" s="632"/>
      <c r="L37" s="632"/>
      <c r="M37" s="632"/>
      <c r="N37" s="632"/>
      <c r="O37" s="632"/>
      <c r="P37" s="632"/>
      <c r="Q37" s="633"/>
      <c r="R37" s="634">
        <v>182779</v>
      </c>
      <c r="S37" s="635"/>
      <c r="T37" s="635"/>
      <c r="U37" s="635"/>
      <c r="V37" s="635"/>
      <c r="W37" s="635"/>
      <c r="X37" s="635"/>
      <c r="Y37" s="636"/>
      <c r="Z37" s="637">
        <v>2.7</v>
      </c>
      <c r="AA37" s="637"/>
      <c r="AB37" s="637"/>
      <c r="AC37" s="637"/>
      <c r="AD37" s="638" t="s">
        <v>234</v>
      </c>
      <c r="AE37" s="638"/>
      <c r="AF37" s="638"/>
      <c r="AG37" s="638"/>
      <c r="AH37" s="638"/>
      <c r="AI37" s="638"/>
      <c r="AJ37" s="638"/>
      <c r="AK37" s="638"/>
      <c r="AL37" s="639" t="s">
        <v>234</v>
      </c>
      <c r="AM37" s="640"/>
      <c r="AN37" s="640"/>
      <c r="AO37" s="641"/>
      <c r="AQ37" s="700" t="s">
        <v>332</v>
      </c>
      <c r="AR37" s="701"/>
      <c r="AS37" s="701"/>
      <c r="AT37" s="701"/>
      <c r="AU37" s="701"/>
      <c r="AV37" s="701"/>
      <c r="AW37" s="701"/>
      <c r="AX37" s="701"/>
      <c r="AY37" s="702"/>
      <c r="AZ37" s="634">
        <v>341073</v>
      </c>
      <c r="BA37" s="635"/>
      <c r="BB37" s="635"/>
      <c r="BC37" s="635"/>
      <c r="BD37" s="652"/>
      <c r="BE37" s="652"/>
      <c r="BF37" s="677"/>
      <c r="BG37" s="631" t="s">
        <v>333</v>
      </c>
      <c r="BH37" s="632"/>
      <c r="BI37" s="632"/>
      <c r="BJ37" s="632"/>
      <c r="BK37" s="632"/>
      <c r="BL37" s="632"/>
      <c r="BM37" s="632"/>
      <c r="BN37" s="632"/>
      <c r="BO37" s="632"/>
      <c r="BP37" s="632"/>
      <c r="BQ37" s="632"/>
      <c r="BR37" s="632"/>
      <c r="BS37" s="632"/>
      <c r="BT37" s="632"/>
      <c r="BU37" s="633"/>
      <c r="BV37" s="634">
        <v>-25887</v>
      </c>
      <c r="BW37" s="635"/>
      <c r="BX37" s="635"/>
      <c r="BY37" s="635"/>
      <c r="BZ37" s="635"/>
      <c r="CA37" s="635"/>
      <c r="CB37" s="644"/>
      <c r="CD37" s="631" t="s">
        <v>334</v>
      </c>
      <c r="CE37" s="632"/>
      <c r="CF37" s="632"/>
      <c r="CG37" s="632"/>
      <c r="CH37" s="632"/>
      <c r="CI37" s="632"/>
      <c r="CJ37" s="632"/>
      <c r="CK37" s="632"/>
      <c r="CL37" s="632"/>
      <c r="CM37" s="632"/>
      <c r="CN37" s="632"/>
      <c r="CO37" s="632"/>
      <c r="CP37" s="632"/>
      <c r="CQ37" s="633"/>
      <c r="CR37" s="634">
        <v>433989</v>
      </c>
      <c r="CS37" s="652"/>
      <c r="CT37" s="652"/>
      <c r="CU37" s="652"/>
      <c r="CV37" s="652"/>
      <c r="CW37" s="652"/>
      <c r="CX37" s="652"/>
      <c r="CY37" s="653"/>
      <c r="CZ37" s="639">
        <v>6.6</v>
      </c>
      <c r="DA37" s="664"/>
      <c r="DB37" s="664"/>
      <c r="DC37" s="666"/>
      <c r="DD37" s="643">
        <v>433983</v>
      </c>
      <c r="DE37" s="652"/>
      <c r="DF37" s="652"/>
      <c r="DG37" s="652"/>
      <c r="DH37" s="652"/>
      <c r="DI37" s="652"/>
      <c r="DJ37" s="652"/>
      <c r="DK37" s="653"/>
      <c r="DL37" s="643">
        <v>425305</v>
      </c>
      <c r="DM37" s="652"/>
      <c r="DN37" s="652"/>
      <c r="DO37" s="652"/>
      <c r="DP37" s="652"/>
      <c r="DQ37" s="652"/>
      <c r="DR37" s="652"/>
      <c r="DS37" s="652"/>
      <c r="DT37" s="652"/>
      <c r="DU37" s="652"/>
      <c r="DV37" s="653"/>
      <c r="DW37" s="639">
        <v>11.9</v>
      </c>
      <c r="DX37" s="664"/>
      <c r="DY37" s="664"/>
      <c r="DZ37" s="664"/>
      <c r="EA37" s="664"/>
      <c r="EB37" s="664"/>
      <c r="EC37" s="665"/>
    </row>
    <row r="38" spans="2:133" ht="11.25" customHeight="1" x14ac:dyDescent="0.2">
      <c r="B38" s="631" t="s">
        <v>335</v>
      </c>
      <c r="C38" s="632"/>
      <c r="D38" s="632"/>
      <c r="E38" s="632"/>
      <c r="F38" s="632"/>
      <c r="G38" s="632"/>
      <c r="H38" s="632"/>
      <c r="I38" s="632"/>
      <c r="J38" s="632"/>
      <c r="K38" s="632"/>
      <c r="L38" s="632"/>
      <c r="M38" s="632"/>
      <c r="N38" s="632"/>
      <c r="O38" s="632"/>
      <c r="P38" s="632"/>
      <c r="Q38" s="633"/>
      <c r="R38" s="634">
        <v>71744</v>
      </c>
      <c r="S38" s="635"/>
      <c r="T38" s="635"/>
      <c r="U38" s="635"/>
      <c r="V38" s="635"/>
      <c r="W38" s="635"/>
      <c r="X38" s="635"/>
      <c r="Y38" s="636"/>
      <c r="Z38" s="637">
        <v>1</v>
      </c>
      <c r="AA38" s="637"/>
      <c r="AB38" s="637"/>
      <c r="AC38" s="637"/>
      <c r="AD38" s="638">
        <v>9</v>
      </c>
      <c r="AE38" s="638"/>
      <c r="AF38" s="638"/>
      <c r="AG38" s="638"/>
      <c r="AH38" s="638"/>
      <c r="AI38" s="638"/>
      <c r="AJ38" s="638"/>
      <c r="AK38" s="638"/>
      <c r="AL38" s="639">
        <v>0</v>
      </c>
      <c r="AM38" s="640"/>
      <c r="AN38" s="640"/>
      <c r="AO38" s="641"/>
      <c r="AQ38" s="700" t="s">
        <v>336</v>
      </c>
      <c r="AR38" s="701"/>
      <c r="AS38" s="701"/>
      <c r="AT38" s="701"/>
      <c r="AU38" s="701"/>
      <c r="AV38" s="701"/>
      <c r="AW38" s="701"/>
      <c r="AX38" s="701"/>
      <c r="AY38" s="702"/>
      <c r="AZ38" s="634">
        <v>76482</v>
      </c>
      <c r="BA38" s="635"/>
      <c r="BB38" s="635"/>
      <c r="BC38" s="635"/>
      <c r="BD38" s="652"/>
      <c r="BE38" s="652"/>
      <c r="BF38" s="677"/>
      <c r="BG38" s="631" t="s">
        <v>337</v>
      </c>
      <c r="BH38" s="632"/>
      <c r="BI38" s="632"/>
      <c r="BJ38" s="632"/>
      <c r="BK38" s="632"/>
      <c r="BL38" s="632"/>
      <c r="BM38" s="632"/>
      <c r="BN38" s="632"/>
      <c r="BO38" s="632"/>
      <c r="BP38" s="632"/>
      <c r="BQ38" s="632"/>
      <c r="BR38" s="632"/>
      <c r="BS38" s="632"/>
      <c r="BT38" s="632"/>
      <c r="BU38" s="633"/>
      <c r="BV38" s="634">
        <v>1758</v>
      </c>
      <c r="BW38" s="635"/>
      <c r="BX38" s="635"/>
      <c r="BY38" s="635"/>
      <c r="BZ38" s="635"/>
      <c r="CA38" s="635"/>
      <c r="CB38" s="644"/>
      <c r="CD38" s="631" t="s">
        <v>338</v>
      </c>
      <c r="CE38" s="632"/>
      <c r="CF38" s="632"/>
      <c r="CG38" s="632"/>
      <c r="CH38" s="632"/>
      <c r="CI38" s="632"/>
      <c r="CJ38" s="632"/>
      <c r="CK38" s="632"/>
      <c r="CL38" s="632"/>
      <c r="CM38" s="632"/>
      <c r="CN38" s="632"/>
      <c r="CO38" s="632"/>
      <c r="CP38" s="632"/>
      <c r="CQ38" s="633"/>
      <c r="CR38" s="634">
        <v>949625</v>
      </c>
      <c r="CS38" s="635"/>
      <c r="CT38" s="635"/>
      <c r="CU38" s="635"/>
      <c r="CV38" s="635"/>
      <c r="CW38" s="635"/>
      <c r="CX38" s="635"/>
      <c r="CY38" s="636"/>
      <c r="CZ38" s="639">
        <v>14.5</v>
      </c>
      <c r="DA38" s="664"/>
      <c r="DB38" s="664"/>
      <c r="DC38" s="666"/>
      <c r="DD38" s="643">
        <v>836475</v>
      </c>
      <c r="DE38" s="635"/>
      <c r="DF38" s="635"/>
      <c r="DG38" s="635"/>
      <c r="DH38" s="635"/>
      <c r="DI38" s="635"/>
      <c r="DJ38" s="635"/>
      <c r="DK38" s="636"/>
      <c r="DL38" s="643">
        <v>751132</v>
      </c>
      <c r="DM38" s="635"/>
      <c r="DN38" s="635"/>
      <c r="DO38" s="635"/>
      <c r="DP38" s="635"/>
      <c r="DQ38" s="635"/>
      <c r="DR38" s="635"/>
      <c r="DS38" s="635"/>
      <c r="DT38" s="635"/>
      <c r="DU38" s="635"/>
      <c r="DV38" s="636"/>
      <c r="DW38" s="639">
        <v>21</v>
      </c>
      <c r="DX38" s="664"/>
      <c r="DY38" s="664"/>
      <c r="DZ38" s="664"/>
      <c r="EA38" s="664"/>
      <c r="EB38" s="664"/>
      <c r="EC38" s="665"/>
    </row>
    <row r="39" spans="2:133" ht="11.25" customHeight="1" x14ac:dyDescent="0.2">
      <c r="B39" s="631" t="s">
        <v>339</v>
      </c>
      <c r="C39" s="632"/>
      <c r="D39" s="632"/>
      <c r="E39" s="632"/>
      <c r="F39" s="632"/>
      <c r="G39" s="632"/>
      <c r="H39" s="632"/>
      <c r="I39" s="632"/>
      <c r="J39" s="632"/>
      <c r="K39" s="632"/>
      <c r="L39" s="632"/>
      <c r="M39" s="632"/>
      <c r="N39" s="632"/>
      <c r="O39" s="632"/>
      <c r="P39" s="632"/>
      <c r="Q39" s="633"/>
      <c r="R39" s="634">
        <v>331177</v>
      </c>
      <c r="S39" s="635"/>
      <c r="T39" s="635"/>
      <c r="U39" s="635"/>
      <c r="V39" s="635"/>
      <c r="W39" s="635"/>
      <c r="X39" s="635"/>
      <c r="Y39" s="636"/>
      <c r="Z39" s="637">
        <v>4.8</v>
      </c>
      <c r="AA39" s="637"/>
      <c r="AB39" s="637"/>
      <c r="AC39" s="637"/>
      <c r="AD39" s="638" t="s">
        <v>128</v>
      </c>
      <c r="AE39" s="638"/>
      <c r="AF39" s="638"/>
      <c r="AG39" s="638"/>
      <c r="AH39" s="638"/>
      <c r="AI39" s="638"/>
      <c r="AJ39" s="638"/>
      <c r="AK39" s="638"/>
      <c r="AL39" s="639" t="s">
        <v>234</v>
      </c>
      <c r="AM39" s="640"/>
      <c r="AN39" s="640"/>
      <c r="AO39" s="641"/>
      <c r="AQ39" s="700" t="s">
        <v>340</v>
      </c>
      <c r="AR39" s="701"/>
      <c r="AS39" s="701"/>
      <c r="AT39" s="701"/>
      <c r="AU39" s="701"/>
      <c r="AV39" s="701"/>
      <c r="AW39" s="701"/>
      <c r="AX39" s="701"/>
      <c r="AY39" s="702"/>
      <c r="AZ39" s="634">
        <v>16645</v>
      </c>
      <c r="BA39" s="635"/>
      <c r="BB39" s="635"/>
      <c r="BC39" s="635"/>
      <c r="BD39" s="652"/>
      <c r="BE39" s="652"/>
      <c r="BF39" s="677"/>
      <c r="BG39" s="631" t="s">
        <v>341</v>
      </c>
      <c r="BH39" s="632"/>
      <c r="BI39" s="632"/>
      <c r="BJ39" s="632"/>
      <c r="BK39" s="632"/>
      <c r="BL39" s="632"/>
      <c r="BM39" s="632"/>
      <c r="BN39" s="632"/>
      <c r="BO39" s="632"/>
      <c r="BP39" s="632"/>
      <c r="BQ39" s="632"/>
      <c r="BR39" s="632"/>
      <c r="BS39" s="632"/>
      <c r="BT39" s="632"/>
      <c r="BU39" s="633"/>
      <c r="BV39" s="634">
        <v>2681</v>
      </c>
      <c r="BW39" s="635"/>
      <c r="BX39" s="635"/>
      <c r="BY39" s="635"/>
      <c r="BZ39" s="635"/>
      <c r="CA39" s="635"/>
      <c r="CB39" s="644"/>
      <c r="CD39" s="631" t="s">
        <v>342</v>
      </c>
      <c r="CE39" s="632"/>
      <c r="CF39" s="632"/>
      <c r="CG39" s="632"/>
      <c r="CH39" s="632"/>
      <c r="CI39" s="632"/>
      <c r="CJ39" s="632"/>
      <c r="CK39" s="632"/>
      <c r="CL39" s="632"/>
      <c r="CM39" s="632"/>
      <c r="CN39" s="632"/>
      <c r="CO39" s="632"/>
      <c r="CP39" s="632"/>
      <c r="CQ39" s="633"/>
      <c r="CR39" s="634">
        <v>204226</v>
      </c>
      <c r="CS39" s="652"/>
      <c r="CT39" s="652"/>
      <c r="CU39" s="652"/>
      <c r="CV39" s="652"/>
      <c r="CW39" s="652"/>
      <c r="CX39" s="652"/>
      <c r="CY39" s="653"/>
      <c r="CZ39" s="639">
        <v>3.1</v>
      </c>
      <c r="DA39" s="664"/>
      <c r="DB39" s="664"/>
      <c r="DC39" s="666"/>
      <c r="DD39" s="643">
        <v>193257</v>
      </c>
      <c r="DE39" s="652"/>
      <c r="DF39" s="652"/>
      <c r="DG39" s="652"/>
      <c r="DH39" s="652"/>
      <c r="DI39" s="652"/>
      <c r="DJ39" s="652"/>
      <c r="DK39" s="653"/>
      <c r="DL39" s="643" t="s">
        <v>234</v>
      </c>
      <c r="DM39" s="652"/>
      <c r="DN39" s="652"/>
      <c r="DO39" s="652"/>
      <c r="DP39" s="652"/>
      <c r="DQ39" s="652"/>
      <c r="DR39" s="652"/>
      <c r="DS39" s="652"/>
      <c r="DT39" s="652"/>
      <c r="DU39" s="652"/>
      <c r="DV39" s="653"/>
      <c r="DW39" s="639" t="s">
        <v>234</v>
      </c>
      <c r="DX39" s="664"/>
      <c r="DY39" s="664"/>
      <c r="DZ39" s="664"/>
      <c r="EA39" s="664"/>
      <c r="EB39" s="664"/>
      <c r="EC39" s="665"/>
    </row>
    <row r="40" spans="2:133" ht="11.25" customHeight="1" x14ac:dyDescent="0.2">
      <c r="B40" s="631" t="s">
        <v>343</v>
      </c>
      <c r="C40" s="632"/>
      <c r="D40" s="632"/>
      <c r="E40" s="632"/>
      <c r="F40" s="632"/>
      <c r="G40" s="632"/>
      <c r="H40" s="632"/>
      <c r="I40" s="632"/>
      <c r="J40" s="632"/>
      <c r="K40" s="632"/>
      <c r="L40" s="632"/>
      <c r="M40" s="632"/>
      <c r="N40" s="632"/>
      <c r="O40" s="632"/>
      <c r="P40" s="632"/>
      <c r="Q40" s="633"/>
      <c r="R40" s="634" t="s">
        <v>234</v>
      </c>
      <c r="S40" s="635"/>
      <c r="T40" s="635"/>
      <c r="U40" s="635"/>
      <c r="V40" s="635"/>
      <c r="W40" s="635"/>
      <c r="X40" s="635"/>
      <c r="Y40" s="636"/>
      <c r="Z40" s="637" t="s">
        <v>128</v>
      </c>
      <c r="AA40" s="637"/>
      <c r="AB40" s="637"/>
      <c r="AC40" s="637"/>
      <c r="AD40" s="638" t="s">
        <v>234</v>
      </c>
      <c r="AE40" s="638"/>
      <c r="AF40" s="638"/>
      <c r="AG40" s="638"/>
      <c r="AH40" s="638"/>
      <c r="AI40" s="638"/>
      <c r="AJ40" s="638"/>
      <c r="AK40" s="638"/>
      <c r="AL40" s="639" t="s">
        <v>128</v>
      </c>
      <c r="AM40" s="640"/>
      <c r="AN40" s="640"/>
      <c r="AO40" s="641"/>
      <c r="AQ40" s="700" t="s">
        <v>344</v>
      </c>
      <c r="AR40" s="701"/>
      <c r="AS40" s="701"/>
      <c r="AT40" s="701"/>
      <c r="AU40" s="701"/>
      <c r="AV40" s="701"/>
      <c r="AW40" s="701"/>
      <c r="AX40" s="701"/>
      <c r="AY40" s="702"/>
      <c r="AZ40" s="634" t="s">
        <v>234</v>
      </c>
      <c r="BA40" s="635"/>
      <c r="BB40" s="635"/>
      <c r="BC40" s="635"/>
      <c r="BD40" s="652"/>
      <c r="BE40" s="652"/>
      <c r="BF40" s="677"/>
      <c r="BG40" s="681" t="s">
        <v>345</v>
      </c>
      <c r="BH40" s="682"/>
      <c r="BI40" s="682"/>
      <c r="BJ40" s="682"/>
      <c r="BK40" s="682"/>
      <c r="BL40" s="224"/>
      <c r="BM40" s="632" t="s">
        <v>346</v>
      </c>
      <c r="BN40" s="632"/>
      <c r="BO40" s="632"/>
      <c r="BP40" s="632"/>
      <c r="BQ40" s="632"/>
      <c r="BR40" s="632"/>
      <c r="BS40" s="632"/>
      <c r="BT40" s="632"/>
      <c r="BU40" s="633"/>
      <c r="BV40" s="634">
        <v>67</v>
      </c>
      <c r="BW40" s="635"/>
      <c r="BX40" s="635"/>
      <c r="BY40" s="635"/>
      <c r="BZ40" s="635"/>
      <c r="CA40" s="635"/>
      <c r="CB40" s="644"/>
      <c r="CD40" s="631" t="s">
        <v>347</v>
      </c>
      <c r="CE40" s="632"/>
      <c r="CF40" s="632"/>
      <c r="CG40" s="632"/>
      <c r="CH40" s="632"/>
      <c r="CI40" s="632"/>
      <c r="CJ40" s="632"/>
      <c r="CK40" s="632"/>
      <c r="CL40" s="632"/>
      <c r="CM40" s="632"/>
      <c r="CN40" s="632"/>
      <c r="CO40" s="632"/>
      <c r="CP40" s="632"/>
      <c r="CQ40" s="633"/>
      <c r="CR40" s="634">
        <v>34225</v>
      </c>
      <c r="CS40" s="635"/>
      <c r="CT40" s="635"/>
      <c r="CU40" s="635"/>
      <c r="CV40" s="635"/>
      <c r="CW40" s="635"/>
      <c r="CX40" s="635"/>
      <c r="CY40" s="636"/>
      <c r="CZ40" s="639">
        <v>0.5</v>
      </c>
      <c r="DA40" s="664"/>
      <c r="DB40" s="664"/>
      <c r="DC40" s="666"/>
      <c r="DD40" s="643">
        <v>34218</v>
      </c>
      <c r="DE40" s="635"/>
      <c r="DF40" s="635"/>
      <c r="DG40" s="635"/>
      <c r="DH40" s="635"/>
      <c r="DI40" s="635"/>
      <c r="DJ40" s="635"/>
      <c r="DK40" s="636"/>
      <c r="DL40" s="643" t="s">
        <v>234</v>
      </c>
      <c r="DM40" s="635"/>
      <c r="DN40" s="635"/>
      <c r="DO40" s="635"/>
      <c r="DP40" s="635"/>
      <c r="DQ40" s="635"/>
      <c r="DR40" s="635"/>
      <c r="DS40" s="635"/>
      <c r="DT40" s="635"/>
      <c r="DU40" s="635"/>
      <c r="DV40" s="636"/>
      <c r="DW40" s="639" t="s">
        <v>234</v>
      </c>
      <c r="DX40" s="664"/>
      <c r="DY40" s="664"/>
      <c r="DZ40" s="664"/>
      <c r="EA40" s="664"/>
      <c r="EB40" s="664"/>
      <c r="EC40" s="665"/>
    </row>
    <row r="41" spans="2:133" ht="11.25" customHeight="1" x14ac:dyDescent="0.2">
      <c r="B41" s="631" t="s">
        <v>348</v>
      </c>
      <c r="C41" s="632"/>
      <c r="D41" s="632"/>
      <c r="E41" s="632"/>
      <c r="F41" s="632"/>
      <c r="G41" s="632"/>
      <c r="H41" s="632"/>
      <c r="I41" s="632"/>
      <c r="J41" s="632"/>
      <c r="K41" s="632"/>
      <c r="L41" s="632"/>
      <c r="M41" s="632"/>
      <c r="N41" s="632"/>
      <c r="O41" s="632"/>
      <c r="P41" s="632"/>
      <c r="Q41" s="633"/>
      <c r="R41" s="634" t="s">
        <v>234</v>
      </c>
      <c r="S41" s="635"/>
      <c r="T41" s="635"/>
      <c r="U41" s="635"/>
      <c r="V41" s="635"/>
      <c r="W41" s="635"/>
      <c r="X41" s="635"/>
      <c r="Y41" s="636"/>
      <c r="Z41" s="637" t="s">
        <v>234</v>
      </c>
      <c r="AA41" s="637"/>
      <c r="AB41" s="637"/>
      <c r="AC41" s="637"/>
      <c r="AD41" s="638" t="s">
        <v>234</v>
      </c>
      <c r="AE41" s="638"/>
      <c r="AF41" s="638"/>
      <c r="AG41" s="638"/>
      <c r="AH41" s="638"/>
      <c r="AI41" s="638"/>
      <c r="AJ41" s="638"/>
      <c r="AK41" s="638"/>
      <c r="AL41" s="639" t="s">
        <v>234</v>
      </c>
      <c r="AM41" s="640"/>
      <c r="AN41" s="640"/>
      <c r="AO41" s="641"/>
      <c r="AQ41" s="700" t="s">
        <v>349</v>
      </c>
      <c r="AR41" s="701"/>
      <c r="AS41" s="701"/>
      <c r="AT41" s="701"/>
      <c r="AU41" s="701"/>
      <c r="AV41" s="701"/>
      <c r="AW41" s="701"/>
      <c r="AX41" s="701"/>
      <c r="AY41" s="702"/>
      <c r="AZ41" s="634">
        <v>125705</v>
      </c>
      <c r="BA41" s="635"/>
      <c r="BB41" s="635"/>
      <c r="BC41" s="635"/>
      <c r="BD41" s="652"/>
      <c r="BE41" s="652"/>
      <c r="BF41" s="677"/>
      <c r="BG41" s="681"/>
      <c r="BH41" s="682"/>
      <c r="BI41" s="682"/>
      <c r="BJ41" s="682"/>
      <c r="BK41" s="682"/>
      <c r="BL41" s="224"/>
      <c r="BM41" s="632" t="s">
        <v>350</v>
      </c>
      <c r="BN41" s="632"/>
      <c r="BO41" s="632"/>
      <c r="BP41" s="632"/>
      <c r="BQ41" s="632"/>
      <c r="BR41" s="632"/>
      <c r="BS41" s="632"/>
      <c r="BT41" s="632"/>
      <c r="BU41" s="633"/>
      <c r="BV41" s="634">
        <v>1</v>
      </c>
      <c r="BW41" s="635"/>
      <c r="BX41" s="635"/>
      <c r="BY41" s="635"/>
      <c r="BZ41" s="635"/>
      <c r="CA41" s="635"/>
      <c r="CB41" s="644"/>
      <c r="CD41" s="631" t="s">
        <v>351</v>
      </c>
      <c r="CE41" s="632"/>
      <c r="CF41" s="632"/>
      <c r="CG41" s="632"/>
      <c r="CH41" s="632"/>
      <c r="CI41" s="632"/>
      <c r="CJ41" s="632"/>
      <c r="CK41" s="632"/>
      <c r="CL41" s="632"/>
      <c r="CM41" s="632"/>
      <c r="CN41" s="632"/>
      <c r="CO41" s="632"/>
      <c r="CP41" s="632"/>
      <c r="CQ41" s="633"/>
      <c r="CR41" s="634" t="s">
        <v>234</v>
      </c>
      <c r="CS41" s="652"/>
      <c r="CT41" s="652"/>
      <c r="CU41" s="652"/>
      <c r="CV41" s="652"/>
      <c r="CW41" s="652"/>
      <c r="CX41" s="652"/>
      <c r="CY41" s="653"/>
      <c r="CZ41" s="639" t="s">
        <v>128</v>
      </c>
      <c r="DA41" s="664"/>
      <c r="DB41" s="664"/>
      <c r="DC41" s="666"/>
      <c r="DD41" s="643" t="s">
        <v>234</v>
      </c>
      <c r="DE41" s="652"/>
      <c r="DF41" s="652"/>
      <c r="DG41" s="652"/>
      <c r="DH41" s="652"/>
      <c r="DI41" s="652"/>
      <c r="DJ41" s="652"/>
      <c r="DK41" s="653"/>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2">
      <c r="B42" s="631" t="s">
        <v>352</v>
      </c>
      <c r="C42" s="632"/>
      <c r="D42" s="632"/>
      <c r="E42" s="632"/>
      <c r="F42" s="632"/>
      <c r="G42" s="632"/>
      <c r="H42" s="632"/>
      <c r="I42" s="632"/>
      <c r="J42" s="632"/>
      <c r="K42" s="632"/>
      <c r="L42" s="632"/>
      <c r="M42" s="632"/>
      <c r="N42" s="632"/>
      <c r="O42" s="632"/>
      <c r="P42" s="632"/>
      <c r="Q42" s="633"/>
      <c r="R42" s="634">
        <v>134237</v>
      </c>
      <c r="S42" s="635"/>
      <c r="T42" s="635"/>
      <c r="U42" s="635"/>
      <c r="V42" s="635"/>
      <c r="W42" s="635"/>
      <c r="X42" s="635"/>
      <c r="Y42" s="636"/>
      <c r="Z42" s="637">
        <v>2</v>
      </c>
      <c r="AA42" s="637"/>
      <c r="AB42" s="637"/>
      <c r="AC42" s="637"/>
      <c r="AD42" s="638" t="s">
        <v>128</v>
      </c>
      <c r="AE42" s="638"/>
      <c r="AF42" s="638"/>
      <c r="AG42" s="638"/>
      <c r="AH42" s="638"/>
      <c r="AI42" s="638"/>
      <c r="AJ42" s="638"/>
      <c r="AK42" s="638"/>
      <c r="AL42" s="639" t="s">
        <v>234</v>
      </c>
      <c r="AM42" s="640"/>
      <c r="AN42" s="640"/>
      <c r="AO42" s="641"/>
      <c r="AQ42" s="717" t="s">
        <v>353</v>
      </c>
      <c r="AR42" s="718"/>
      <c r="AS42" s="718"/>
      <c r="AT42" s="718"/>
      <c r="AU42" s="718"/>
      <c r="AV42" s="718"/>
      <c r="AW42" s="718"/>
      <c r="AX42" s="718"/>
      <c r="AY42" s="719"/>
      <c r="AZ42" s="709">
        <v>466202</v>
      </c>
      <c r="BA42" s="710"/>
      <c r="BB42" s="710"/>
      <c r="BC42" s="710"/>
      <c r="BD42" s="693"/>
      <c r="BE42" s="693"/>
      <c r="BF42" s="695"/>
      <c r="BG42" s="683"/>
      <c r="BH42" s="684"/>
      <c r="BI42" s="684"/>
      <c r="BJ42" s="684"/>
      <c r="BK42" s="684"/>
      <c r="BL42" s="225"/>
      <c r="BM42" s="655" t="s">
        <v>354</v>
      </c>
      <c r="BN42" s="655"/>
      <c r="BO42" s="655"/>
      <c r="BP42" s="655"/>
      <c r="BQ42" s="655"/>
      <c r="BR42" s="655"/>
      <c r="BS42" s="655"/>
      <c r="BT42" s="655"/>
      <c r="BU42" s="656"/>
      <c r="BV42" s="709">
        <v>441</v>
      </c>
      <c r="BW42" s="710"/>
      <c r="BX42" s="710"/>
      <c r="BY42" s="710"/>
      <c r="BZ42" s="710"/>
      <c r="CA42" s="710"/>
      <c r="CB42" s="716"/>
      <c r="CD42" s="631" t="s">
        <v>355</v>
      </c>
      <c r="CE42" s="632"/>
      <c r="CF42" s="632"/>
      <c r="CG42" s="632"/>
      <c r="CH42" s="632"/>
      <c r="CI42" s="632"/>
      <c r="CJ42" s="632"/>
      <c r="CK42" s="632"/>
      <c r="CL42" s="632"/>
      <c r="CM42" s="632"/>
      <c r="CN42" s="632"/>
      <c r="CO42" s="632"/>
      <c r="CP42" s="632"/>
      <c r="CQ42" s="633"/>
      <c r="CR42" s="634">
        <v>395722</v>
      </c>
      <c r="CS42" s="635"/>
      <c r="CT42" s="635"/>
      <c r="CU42" s="635"/>
      <c r="CV42" s="635"/>
      <c r="CW42" s="635"/>
      <c r="CX42" s="635"/>
      <c r="CY42" s="636"/>
      <c r="CZ42" s="639">
        <v>6</v>
      </c>
      <c r="DA42" s="640"/>
      <c r="DB42" s="640"/>
      <c r="DC42" s="646"/>
      <c r="DD42" s="643">
        <v>115847</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2">
      <c r="B43" s="654" t="s">
        <v>356</v>
      </c>
      <c r="C43" s="655"/>
      <c r="D43" s="655"/>
      <c r="E43" s="655"/>
      <c r="F43" s="655"/>
      <c r="G43" s="655"/>
      <c r="H43" s="655"/>
      <c r="I43" s="655"/>
      <c r="J43" s="655"/>
      <c r="K43" s="655"/>
      <c r="L43" s="655"/>
      <c r="M43" s="655"/>
      <c r="N43" s="655"/>
      <c r="O43" s="655"/>
      <c r="P43" s="655"/>
      <c r="Q43" s="656"/>
      <c r="R43" s="709">
        <v>6879099</v>
      </c>
      <c r="S43" s="710"/>
      <c r="T43" s="710"/>
      <c r="U43" s="710"/>
      <c r="V43" s="710"/>
      <c r="W43" s="710"/>
      <c r="X43" s="710"/>
      <c r="Y43" s="711"/>
      <c r="Z43" s="712">
        <v>100</v>
      </c>
      <c r="AA43" s="712"/>
      <c r="AB43" s="712"/>
      <c r="AC43" s="712"/>
      <c r="AD43" s="713">
        <v>3442763</v>
      </c>
      <c r="AE43" s="713"/>
      <c r="AF43" s="713"/>
      <c r="AG43" s="713"/>
      <c r="AH43" s="713"/>
      <c r="AI43" s="713"/>
      <c r="AJ43" s="713"/>
      <c r="AK43" s="713"/>
      <c r="AL43" s="714">
        <v>100</v>
      </c>
      <c r="AM43" s="694"/>
      <c r="AN43" s="694"/>
      <c r="AO43" s="715"/>
      <c r="CD43" s="631" t="s">
        <v>357</v>
      </c>
      <c r="CE43" s="632"/>
      <c r="CF43" s="632"/>
      <c r="CG43" s="632"/>
      <c r="CH43" s="632"/>
      <c r="CI43" s="632"/>
      <c r="CJ43" s="632"/>
      <c r="CK43" s="632"/>
      <c r="CL43" s="632"/>
      <c r="CM43" s="632"/>
      <c r="CN43" s="632"/>
      <c r="CO43" s="632"/>
      <c r="CP43" s="632"/>
      <c r="CQ43" s="633"/>
      <c r="CR43" s="634">
        <v>16842</v>
      </c>
      <c r="CS43" s="652"/>
      <c r="CT43" s="652"/>
      <c r="CU43" s="652"/>
      <c r="CV43" s="652"/>
      <c r="CW43" s="652"/>
      <c r="CX43" s="652"/>
      <c r="CY43" s="653"/>
      <c r="CZ43" s="639">
        <v>0.3</v>
      </c>
      <c r="DA43" s="664"/>
      <c r="DB43" s="664"/>
      <c r="DC43" s="666"/>
      <c r="DD43" s="643" t="s">
        <v>128</v>
      </c>
      <c r="DE43" s="652"/>
      <c r="DF43" s="652"/>
      <c r="DG43" s="652"/>
      <c r="DH43" s="652"/>
      <c r="DI43" s="652"/>
      <c r="DJ43" s="652"/>
      <c r="DK43" s="653"/>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2">
      <c r="CD44" s="669" t="s">
        <v>304</v>
      </c>
      <c r="CE44" s="670"/>
      <c r="CF44" s="631" t="s">
        <v>358</v>
      </c>
      <c r="CG44" s="632"/>
      <c r="CH44" s="632"/>
      <c r="CI44" s="632"/>
      <c r="CJ44" s="632"/>
      <c r="CK44" s="632"/>
      <c r="CL44" s="632"/>
      <c r="CM44" s="632"/>
      <c r="CN44" s="632"/>
      <c r="CO44" s="632"/>
      <c r="CP44" s="632"/>
      <c r="CQ44" s="633"/>
      <c r="CR44" s="634">
        <v>336413</v>
      </c>
      <c r="CS44" s="635"/>
      <c r="CT44" s="635"/>
      <c r="CU44" s="635"/>
      <c r="CV44" s="635"/>
      <c r="CW44" s="635"/>
      <c r="CX44" s="635"/>
      <c r="CY44" s="636"/>
      <c r="CZ44" s="639">
        <v>5.0999999999999996</v>
      </c>
      <c r="DA44" s="640"/>
      <c r="DB44" s="640"/>
      <c r="DC44" s="646"/>
      <c r="DD44" s="643">
        <v>97212</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2">
      <c r="B45" s="215" t="s">
        <v>359</v>
      </c>
      <c r="CD45" s="671"/>
      <c r="CE45" s="672"/>
      <c r="CF45" s="631" t="s">
        <v>360</v>
      </c>
      <c r="CG45" s="632"/>
      <c r="CH45" s="632"/>
      <c r="CI45" s="632"/>
      <c r="CJ45" s="632"/>
      <c r="CK45" s="632"/>
      <c r="CL45" s="632"/>
      <c r="CM45" s="632"/>
      <c r="CN45" s="632"/>
      <c r="CO45" s="632"/>
      <c r="CP45" s="632"/>
      <c r="CQ45" s="633"/>
      <c r="CR45" s="634">
        <v>86385</v>
      </c>
      <c r="CS45" s="652"/>
      <c r="CT45" s="652"/>
      <c r="CU45" s="652"/>
      <c r="CV45" s="652"/>
      <c r="CW45" s="652"/>
      <c r="CX45" s="652"/>
      <c r="CY45" s="653"/>
      <c r="CZ45" s="639">
        <v>1.3</v>
      </c>
      <c r="DA45" s="664"/>
      <c r="DB45" s="664"/>
      <c r="DC45" s="666"/>
      <c r="DD45" s="643">
        <v>10216</v>
      </c>
      <c r="DE45" s="652"/>
      <c r="DF45" s="652"/>
      <c r="DG45" s="652"/>
      <c r="DH45" s="652"/>
      <c r="DI45" s="652"/>
      <c r="DJ45" s="652"/>
      <c r="DK45" s="653"/>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2">
      <c r="B46" s="226" t="s">
        <v>361</v>
      </c>
      <c r="CD46" s="671"/>
      <c r="CE46" s="672"/>
      <c r="CF46" s="631" t="s">
        <v>362</v>
      </c>
      <c r="CG46" s="632"/>
      <c r="CH46" s="632"/>
      <c r="CI46" s="632"/>
      <c r="CJ46" s="632"/>
      <c r="CK46" s="632"/>
      <c r="CL46" s="632"/>
      <c r="CM46" s="632"/>
      <c r="CN46" s="632"/>
      <c r="CO46" s="632"/>
      <c r="CP46" s="632"/>
      <c r="CQ46" s="633"/>
      <c r="CR46" s="634">
        <v>238877</v>
      </c>
      <c r="CS46" s="635"/>
      <c r="CT46" s="635"/>
      <c r="CU46" s="635"/>
      <c r="CV46" s="635"/>
      <c r="CW46" s="635"/>
      <c r="CX46" s="635"/>
      <c r="CY46" s="636"/>
      <c r="CZ46" s="639">
        <v>3.6</v>
      </c>
      <c r="DA46" s="640"/>
      <c r="DB46" s="640"/>
      <c r="DC46" s="646"/>
      <c r="DD46" s="643">
        <v>84539</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2">
      <c r="B47" s="226" t="s">
        <v>363</v>
      </c>
      <c r="CD47" s="671"/>
      <c r="CE47" s="672"/>
      <c r="CF47" s="631" t="s">
        <v>364</v>
      </c>
      <c r="CG47" s="632"/>
      <c r="CH47" s="632"/>
      <c r="CI47" s="632"/>
      <c r="CJ47" s="632"/>
      <c r="CK47" s="632"/>
      <c r="CL47" s="632"/>
      <c r="CM47" s="632"/>
      <c r="CN47" s="632"/>
      <c r="CO47" s="632"/>
      <c r="CP47" s="632"/>
      <c r="CQ47" s="633"/>
      <c r="CR47" s="634">
        <v>59309</v>
      </c>
      <c r="CS47" s="652"/>
      <c r="CT47" s="652"/>
      <c r="CU47" s="652"/>
      <c r="CV47" s="652"/>
      <c r="CW47" s="652"/>
      <c r="CX47" s="652"/>
      <c r="CY47" s="653"/>
      <c r="CZ47" s="639">
        <v>0.9</v>
      </c>
      <c r="DA47" s="664"/>
      <c r="DB47" s="664"/>
      <c r="DC47" s="666"/>
      <c r="DD47" s="643">
        <v>18635</v>
      </c>
      <c r="DE47" s="652"/>
      <c r="DF47" s="652"/>
      <c r="DG47" s="652"/>
      <c r="DH47" s="652"/>
      <c r="DI47" s="652"/>
      <c r="DJ47" s="652"/>
      <c r="DK47" s="653"/>
      <c r="DL47" s="703"/>
      <c r="DM47" s="704"/>
      <c r="DN47" s="704"/>
      <c r="DO47" s="704"/>
      <c r="DP47" s="704"/>
      <c r="DQ47" s="704"/>
      <c r="DR47" s="704"/>
      <c r="DS47" s="704"/>
      <c r="DT47" s="704"/>
      <c r="DU47" s="704"/>
      <c r="DV47" s="705"/>
      <c r="DW47" s="706"/>
      <c r="DX47" s="707"/>
      <c r="DY47" s="707"/>
      <c r="DZ47" s="707"/>
      <c r="EA47" s="707"/>
      <c r="EB47" s="707"/>
      <c r="EC47" s="708"/>
    </row>
    <row r="48" spans="2:133" ht="10.8" x14ac:dyDescent="0.2">
      <c r="B48" s="226"/>
      <c r="CD48" s="673"/>
      <c r="CE48" s="674"/>
      <c r="CF48" s="631" t="s">
        <v>365</v>
      </c>
      <c r="CG48" s="632"/>
      <c r="CH48" s="632"/>
      <c r="CI48" s="632"/>
      <c r="CJ48" s="632"/>
      <c r="CK48" s="632"/>
      <c r="CL48" s="632"/>
      <c r="CM48" s="632"/>
      <c r="CN48" s="632"/>
      <c r="CO48" s="632"/>
      <c r="CP48" s="632"/>
      <c r="CQ48" s="633"/>
      <c r="CR48" s="634" t="s">
        <v>128</v>
      </c>
      <c r="CS48" s="635"/>
      <c r="CT48" s="635"/>
      <c r="CU48" s="635"/>
      <c r="CV48" s="635"/>
      <c r="CW48" s="635"/>
      <c r="CX48" s="635"/>
      <c r="CY48" s="636"/>
      <c r="CZ48" s="639" t="s">
        <v>128</v>
      </c>
      <c r="DA48" s="640"/>
      <c r="DB48" s="640"/>
      <c r="DC48" s="646"/>
      <c r="DD48" s="643" t="s">
        <v>128</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2">
      <c r="B49" s="226"/>
      <c r="CD49" s="654" t="s">
        <v>366</v>
      </c>
      <c r="CE49" s="655"/>
      <c r="CF49" s="655"/>
      <c r="CG49" s="655"/>
      <c r="CH49" s="655"/>
      <c r="CI49" s="655"/>
      <c r="CJ49" s="655"/>
      <c r="CK49" s="655"/>
      <c r="CL49" s="655"/>
      <c r="CM49" s="655"/>
      <c r="CN49" s="655"/>
      <c r="CO49" s="655"/>
      <c r="CP49" s="655"/>
      <c r="CQ49" s="656"/>
      <c r="CR49" s="709">
        <v>6556654</v>
      </c>
      <c r="CS49" s="693"/>
      <c r="CT49" s="693"/>
      <c r="CU49" s="693"/>
      <c r="CV49" s="693"/>
      <c r="CW49" s="693"/>
      <c r="CX49" s="693"/>
      <c r="CY49" s="720"/>
      <c r="CZ49" s="714">
        <v>100</v>
      </c>
      <c r="DA49" s="721"/>
      <c r="DB49" s="721"/>
      <c r="DC49" s="722"/>
      <c r="DD49" s="723">
        <v>4108957</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fOSs0e1iTRy6fMkF1MpT0hQxue7+n1wekQC6pSrKEKJzNESRh6lAylFKe8h3ahQSWxPyOAUopr3iagy0a2vB/Q==" saltValue="LRfNeOEo2Wc+2kTz+GkX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368</v>
      </c>
      <c r="DK2" s="760"/>
      <c r="DL2" s="760"/>
      <c r="DM2" s="760"/>
      <c r="DN2" s="760"/>
      <c r="DO2" s="761"/>
      <c r="DP2" s="229"/>
      <c r="DQ2" s="759" t="s">
        <v>369</v>
      </c>
      <c r="DR2" s="760"/>
      <c r="DS2" s="760"/>
      <c r="DT2" s="760"/>
      <c r="DU2" s="760"/>
      <c r="DV2" s="760"/>
      <c r="DW2" s="760"/>
      <c r="DX2" s="760"/>
      <c r="DY2" s="760"/>
      <c r="DZ2" s="761"/>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762" t="s">
        <v>370</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371</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753" t="s">
        <v>372</v>
      </c>
      <c r="B5" s="754"/>
      <c r="C5" s="754"/>
      <c r="D5" s="754"/>
      <c r="E5" s="754"/>
      <c r="F5" s="754"/>
      <c r="G5" s="754"/>
      <c r="H5" s="754"/>
      <c r="I5" s="754"/>
      <c r="J5" s="754"/>
      <c r="K5" s="754"/>
      <c r="L5" s="754"/>
      <c r="M5" s="754"/>
      <c r="N5" s="754"/>
      <c r="O5" s="754"/>
      <c r="P5" s="755"/>
      <c r="Q5" s="730" t="s">
        <v>373</v>
      </c>
      <c r="R5" s="731"/>
      <c r="S5" s="731"/>
      <c r="T5" s="731"/>
      <c r="U5" s="732"/>
      <c r="V5" s="730" t="s">
        <v>374</v>
      </c>
      <c r="W5" s="731"/>
      <c r="X5" s="731"/>
      <c r="Y5" s="731"/>
      <c r="Z5" s="732"/>
      <c r="AA5" s="730" t="s">
        <v>375</v>
      </c>
      <c r="AB5" s="731"/>
      <c r="AC5" s="731"/>
      <c r="AD5" s="731"/>
      <c r="AE5" s="731"/>
      <c r="AF5" s="763" t="s">
        <v>376</v>
      </c>
      <c r="AG5" s="731"/>
      <c r="AH5" s="731"/>
      <c r="AI5" s="731"/>
      <c r="AJ5" s="742"/>
      <c r="AK5" s="731" t="s">
        <v>377</v>
      </c>
      <c r="AL5" s="731"/>
      <c r="AM5" s="731"/>
      <c r="AN5" s="731"/>
      <c r="AO5" s="732"/>
      <c r="AP5" s="730" t="s">
        <v>378</v>
      </c>
      <c r="AQ5" s="731"/>
      <c r="AR5" s="731"/>
      <c r="AS5" s="731"/>
      <c r="AT5" s="732"/>
      <c r="AU5" s="730" t="s">
        <v>379</v>
      </c>
      <c r="AV5" s="731"/>
      <c r="AW5" s="731"/>
      <c r="AX5" s="731"/>
      <c r="AY5" s="742"/>
      <c r="AZ5" s="234"/>
      <c r="BA5" s="234"/>
      <c r="BB5" s="234"/>
      <c r="BC5" s="234"/>
      <c r="BD5" s="234"/>
      <c r="BE5" s="235"/>
      <c r="BF5" s="235"/>
      <c r="BG5" s="235"/>
      <c r="BH5" s="235"/>
      <c r="BI5" s="235"/>
      <c r="BJ5" s="235"/>
      <c r="BK5" s="235"/>
      <c r="BL5" s="235"/>
      <c r="BM5" s="235"/>
      <c r="BN5" s="235"/>
      <c r="BO5" s="235"/>
      <c r="BP5" s="235"/>
      <c r="BQ5" s="753" t="s">
        <v>380</v>
      </c>
      <c r="BR5" s="754"/>
      <c r="BS5" s="754"/>
      <c r="BT5" s="754"/>
      <c r="BU5" s="754"/>
      <c r="BV5" s="754"/>
      <c r="BW5" s="754"/>
      <c r="BX5" s="754"/>
      <c r="BY5" s="754"/>
      <c r="BZ5" s="754"/>
      <c r="CA5" s="754"/>
      <c r="CB5" s="754"/>
      <c r="CC5" s="754"/>
      <c r="CD5" s="754"/>
      <c r="CE5" s="754"/>
      <c r="CF5" s="754"/>
      <c r="CG5" s="755"/>
      <c r="CH5" s="730" t="s">
        <v>381</v>
      </c>
      <c r="CI5" s="731"/>
      <c r="CJ5" s="731"/>
      <c r="CK5" s="731"/>
      <c r="CL5" s="732"/>
      <c r="CM5" s="730" t="s">
        <v>382</v>
      </c>
      <c r="CN5" s="731"/>
      <c r="CO5" s="731"/>
      <c r="CP5" s="731"/>
      <c r="CQ5" s="732"/>
      <c r="CR5" s="730" t="s">
        <v>383</v>
      </c>
      <c r="CS5" s="731"/>
      <c r="CT5" s="731"/>
      <c r="CU5" s="731"/>
      <c r="CV5" s="732"/>
      <c r="CW5" s="730" t="s">
        <v>384</v>
      </c>
      <c r="CX5" s="731"/>
      <c r="CY5" s="731"/>
      <c r="CZ5" s="731"/>
      <c r="DA5" s="732"/>
      <c r="DB5" s="730" t="s">
        <v>385</v>
      </c>
      <c r="DC5" s="731"/>
      <c r="DD5" s="731"/>
      <c r="DE5" s="731"/>
      <c r="DF5" s="732"/>
      <c r="DG5" s="736" t="s">
        <v>386</v>
      </c>
      <c r="DH5" s="737"/>
      <c r="DI5" s="737"/>
      <c r="DJ5" s="737"/>
      <c r="DK5" s="738"/>
      <c r="DL5" s="736" t="s">
        <v>387</v>
      </c>
      <c r="DM5" s="737"/>
      <c r="DN5" s="737"/>
      <c r="DO5" s="737"/>
      <c r="DP5" s="738"/>
      <c r="DQ5" s="730" t="s">
        <v>388</v>
      </c>
      <c r="DR5" s="731"/>
      <c r="DS5" s="731"/>
      <c r="DT5" s="731"/>
      <c r="DU5" s="732"/>
      <c r="DV5" s="730" t="s">
        <v>379</v>
      </c>
      <c r="DW5" s="731"/>
      <c r="DX5" s="731"/>
      <c r="DY5" s="731"/>
      <c r="DZ5" s="742"/>
      <c r="EA5" s="236"/>
    </row>
    <row r="6" spans="1:131" s="237" customFormat="1" ht="26.25" customHeight="1" thickBot="1" x14ac:dyDescent="0.25">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2">
      <c r="A7" s="238">
        <v>1</v>
      </c>
      <c r="B7" s="744" t="s">
        <v>389</v>
      </c>
      <c r="C7" s="745"/>
      <c r="D7" s="745"/>
      <c r="E7" s="745"/>
      <c r="F7" s="745"/>
      <c r="G7" s="745"/>
      <c r="H7" s="745"/>
      <c r="I7" s="745"/>
      <c r="J7" s="745"/>
      <c r="K7" s="745"/>
      <c r="L7" s="745"/>
      <c r="M7" s="745"/>
      <c r="N7" s="745"/>
      <c r="O7" s="745"/>
      <c r="P7" s="746"/>
      <c r="Q7" s="747">
        <v>6879</v>
      </c>
      <c r="R7" s="748"/>
      <c r="S7" s="748"/>
      <c r="T7" s="748"/>
      <c r="U7" s="748"/>
      <c r="V7" s="748">
        <v>6557</v>
      </c>
      <c r="W7" s="748"/>
      <c r="X7" s="748"/>
      <c r="Y7" s="748"/>
      <c r="Z7" s="748"/>
      <c r="AA7" s="748">
        <v>322</v>
      </c>
      <c r="AB7" s="748"/>
      <c r="AC7" s="748"/>
      <c r="AD7" s="748"/>
      <c r="AE7" s="749"/>
      <c r="AF7" s="750">
        <v>106</v>
      </c>
      <c r="AG7" s="751"/>
      <c r="AH7" s="751"/>
      <c r="AI7" s="751"/>
      <c r="AJ7" s="752"/>
      <c r="AK7" s="787">
        <v>296</v>
      </c>
      <c r="AL7" s="788"/>
      <c r="AM7" s="788"/>
      <c r="AN7" s="788"/>
      <c r="AO7" s="788"/>
      <c r="AP7" s="788">
        <v>4425</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c r="BT7" s="766"/>
      <c r="BU7" s="766"/>
      <c r="BV7" s="766"/>
      <c r="BW7" s="766"/>
      <c r="BX7" s="766"/>
      <c r="BY7" s="766"/>
      <c r="BZ7" s="766"/>
      <c r="CA7" s="766"/>
      <c r="CB7" s="766"/>
      <c r="CC7" s="766"/>
      <c r="CD7" s="766"/>
      <c r="CE7" s="766"/>
      <c r="CF7" s="766"/>
      <c r="CG7" s="791"/>
      <c r="CH7" s="784"/>
      <c r="CI7" s="785"/>
      <c r="CJ7" s="785"/>
      <c r="CK7" s="785"/>
      <c r="CL7" s="786"/>
      <c r="CM7" s="784"/>
      <c r="CN7" s="785"/>
      <c r="CO7" s="785"/>
      <c r="CP7" s="785"/>
      <c r="CQ7" s="786"/>
      <c r="CR7" s="784"/>
      <c r="CS7" s="785"/>
      <c r="CT7" s="785"/>
      <c r="CU7" s="785"/>
      <c r="CV7" s="786"/>
      <c r="CW7" s="784"/>
      <c r="CX7" s="785"/>
      <c r="CY7" s="785"/>
      <c r="CZ7" s="785"/>
      <c r="DA7" s="786"/>
      <c r="DB7" s="784"/>
      <c r="DC7" s="785"/>
      <c r="DD7" s="785"/>
      <c r="DE7" s="785"/>
      <c r="DF7" s="786"/>
      <c r="DG7" s="784"/>
      <c r="DH7" s="785"/>
      <c r="DI7" s="785"/>
      <c r="DJ7" s="785"/>
      <c r="DK7" s="786"/>
      <c r="DL7" s="784"/>
      <c r="DM7" s="785"/>
      <c r="DN7" s="785"/>
      <c r="DO7" s="785"/>
      <c r="DP7" s="786"/>
      <c r="DQ7" s="784"/>
      <c r="DR7" s="785"/>
      <c r="DS7" s="785"/>
      <c r="DT7" s="785"/>
      <c r="DU7" s="786"/>
      <c r="DV7" s="765"/>
      <c r="DW7" s="766"/>
      <c r="DX7" s="766"/>
      <c r="DY7" s="766"/>
      <c r="DZ7" s="767"/>
      <c r="EA7" s="236"/>
    </row>
    <row r="8" spans="1:131" s="237" customFormat="1" ht="26.25" customHeight="1" x14ac:dyDescent="0.2">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c r="BT8" s="782"/>
      <c r="BU8" s="782"/>
      <c r="BV8" s="782"/>
      <c r="BW8" s="782"/>
      <c r="BX8" s="782"/>
      <c r="BY8" s="782"/>
      <c r="BZ8" s="782"/>
      <c r="CA8" s="782"/>
      <c r="CB8" s="782"/>
      <c r="CC8" s="782"/>
      <c r="CD8" s="782"/>
      <c r="CE8" s="782"/>
      <c r="CF8" s="782"/>
      <c r="CG8" s="783"/>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1"/>
      <c r="DW8" s="782"/>
      <c r="DX8" s="782"/>
      <c r="DY8" s="782"/>
      <c r="DZ8" s="795"/>
      <c r="EA8" s="236"/>
    </row>
    <row r="9" spans="1:131" s="237" customFormat="1" ht="26.25" customHeight="1" x14ac:dyDescent="0.2">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2">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2">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2">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2">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2">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2">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2">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2">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2">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2">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2">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5">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2">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390</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5">
      <c r="A23" s="242" t="s">
        <v>391</v>
      </c>
      <c r="B23" s="799" t="s">
        <v>392</v>
      </c>
      <c r="C23" s="800"/>
      <c r="D23" s="800"/>
      <c r="E23" s="800"/>
      <c r="F23" s="800"/>
      <c r="G23" s="800"/>
      <c r="H23" s="800"/>
      <c r="I23" s="800"/>
      <c r="J23" s="800"/>
      <c r="K23" s="800"/>
      <c r="L23" s="800"/>
      <c r="M23" s="800"/>
      <c r="N23" s="800"/>
      <c r="O23" s="800"/>
      <c r="P23" s="801"/>
      <c r="Q23" s="802">
        <v>6879</v>
      </c>
      <c r="R23" s="803"/>
      <c r="S23" s="803"/>
      <c r="T23" s="803"/>
      <c r="U23" s="803"/>
      <c r="V23" s="803">
        <v>6557</v>
      </c>
      <c r="W23" s="803"/>
      <c r="X23" s="803"/>
      <c r="Y23" s="803"/>
      <c r="Z23" s="803"/>
      <c r="AA23" s="803">
        <v>322</v>
      </c>
      <c r="AB23" s="803"/>
      <c r="AC23" s="803"/>
      <c r="AD23" s="803"/>
      <c r="AE23" s="804"/>
      <c r="AF23" s="805">
        <v>106</v>
      </c>
      <c r="AG23" s="803"/>
      <c r="AH23" s="803"/>
      <c r="AI23" s="803"/>
      <c r="AJ23" s="806"/>
      <c r="AK23" s="807"/>
      <c r="AL23" s="808"/>
      <c r="AM23" s="808"/>
      <c r="AN23" s="808"/>
      <c r="AO23" s="808"/>
      <c r="AP23" s="803">
        <v>4425</v>
      </c>
      <c r="AQ23" s="803"/>
      <c r="AR23" s="803"/>
      <c r="AS23" s="803"/>
      <c r="AT23" s="803"/>
      <c r="AU23" s="809"/>
      <c r="AV23" s="809"/>
      <c r="AW23" s="809"/>
      <c r="AX23" s="809"/>
      <c r="AY23" s="810"/>
      <c r="AZ23" s="818" t="s">
        <v>578</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2">
      <c r="A24" s="817" t="s">
        <v>393</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5">
      <c r="A25" s="762" t="s">
        <v>394</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2">
      <c r="A26" s="753" t="s">
        <v>372</v>
      </c>
      <c r="B26" s="754"/>
      <c r="C26" s="754"/>
      <c r="D26" s="754"/>
      <c r="E26" s="754"/>
      <c r="F26" s="754"/>
      <c r="G26" s="754"/>
      <c r="H26" s="754"/>
      <c r="I26" s="754"/>
      <c r="J26" s="754"/>
      <c r="K26" s="754"/>
      <c r="L26" s="754"/>
      <c r="M26" s="754"/>
      <c r="N26" s="754"/>
      <c r="O26" s="754"/>
      <c r="P26" s="755"/>
      <c r="Q26" s="730" t="s">
        <v>395</v>
      </c>
      <c r="R26" s="731"/>
      <c r="S26" s="731"/>
      <c r="T26" s="731"/>
      <c r="U26" s="732"/>
      <c r="V26" s="730" t="s">
        <v>396</v>
      </c>
      <c r="W26" s="731"/>
      <c r="X26" s="731"/>
      <c r="Y26" s="731"/>
      <c r="Z26" s="732"/>
      <c r="AA26" s="730" t="s">
        <v>397</v>
      </c>
      <c r="AB26" s="731"/>
      <c r="AC26" s="731"/>
      <c r="AD26" s="731"/>
      <c r="AE26" s="731"/>
      <c r="AF26" s="821" t="s">
        <v>398</v>
      </c>
      <c r="AG26" s="822"/>
      <c r="AH26" s="822"/>
      <c r="AI26" s="822"/>
      <c r="AJ26" s="823"/>
      <c r="AK26" s="731" t="s">
        <v>399</v>
      </c>
      <c r="AL26" s="731"/>
      <c r="AM26" s="731"/>
      <c r="AN26" s="731"/>
      <c r="AO26" s="732"/>
      <c r="AP26" s="730" t="s">
        <v>400</v>
      </c>
      <c r="AQ26" s="731"/>
      <c r="AR26" s="731"/>
      <c r="AS26" s="731"/>
      <c r="AT26" s="732"/>
      <c r="AU26" s="730" t="s">
        <v>401</v>
      </c>
      <c r="AV26" s="731"/>
      <c r="AW26" s="731"/>
      <c r="AX26" s="731"/>
      <c r="AY26" s="732"/>
      <c r="AZ26" s="730" t="s">
        <v>402</v>
      </c>
      <c r="BA26" s="731"/>
      <c r="BB26" s="731"/>
      <c r="BC26" s="731"/>
      <c r="BD26" s="732"/>
      <c r="BE26" s="730" t="s">
        <v>379</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5">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2">
      <c r="A28" s="244">
        <v>1</v>
      </c>
      <c r="B28" s="744" t="s">
        <v>403</v>
      </c>
      <c r="C28" s="745"/>
      <c r="D28" s="745"/>
      <c r="E28" s="745"/>
      <c r="F28" s="745"/>
      <c r="G28" s="745"/>
      <c r="H28" s="745"/>
      <c r="I28" s="745"/>
      <c r="J28" s="745"/>
      <c r="K28" s="745"/>
      <c r="L28" s="745"/>
      <c r="M28" s="745"/>
      <c r="N28" s="745"/>
      <c r="O28" s="745"/>
      <c r="P28" s="746"/>
      <c r="Q28" s="831">
        <v>1703</v>
      </c>
      <c r="R28" s="832"/>
      <c r="S28" s="832"/>
      <c r="T28" s="832"/>
      <c r="U28" s="832"/>
      <c r="V28" s="832">
        <v>1697</v>
      </c>
      <c r="W28" s="832"/>
      <c r="X28" s="832"/>
      <c r="Y28" s="832"/>
      <c r="Z28" s="832"/>
      <c r="AA28" s="832">
        <v>6</v>
      </c>
      <c r="AB28" s="832"/>
      <c r="AC28" s="832"/>
      <c r="AD28" s="832"/>
      <c r="AE28" s="833"/>
      <c r="AF28" s="834">
        <v>6</v>
      </c>
      <c r="AG28" s="832"/>
      <c r="AH28" s="832"/>
      <c r="AI28" s="832"/>
      <c r="AJ28" s="835"/>
      <c r="AK28" s="836">
        <v>233</v>
      </c>
      <c r="AL28" s="827"/>
      <c r="AM28" s="827"/>
      <c r="AN28" s="827"/>
      <c r="AO28" s="827"/>
      <c r="AP28" s="827" t="s">
        <v>578</v>
      </c>
      <c r="AQ28" s="827"/>
      <c r="AR28" s="827"/>
      <c r="AS28" s="827"/>
      <c r="AT28" s="827"/>
      <c r="AU28" s="827" t="s">
        <v>578</v>
      </c>
      <c r="AV28" s="827"/>
      <c r="AW28" s="827"/>
      <c r="AX28" s="827"/>
      <c r="AY28" s="827"/>
      <c r="AZ28" s="828" t="s">
        <v>578</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2">
      <c r="A29" s="244">
        <v>2</v>
      </c>
      <c r="B29" s="768" t="s">
        <v>404</v>
      </c>
      <c r="C29" s="769"/>
      <c r="D29" s="769"/>
      <c r="E29" s="769"/>
      <c r="F29" s="769"/>
      <c r="G29" s="769"/>
      <c r="H29" s="769"/>
      <c r="I29" s="769"/>
      <c r="J29" s="769"/>
      <c r="K29" s="769"/>
      <c r="L29" s="769"/>
      <c r="M29" s="769"/>
      <c r="N29" s="769"/>
      <c r="O29" s="769"/>
      <c r="P29" s="770"/>
      <c r="Q29" s="771">
        <v>24</v>
      </c>
      <c r="R29" s="772"/>
      <c r="S29" s="772"/>
      <c r="T29" s="772"/>
      <c r="U29" s="772"/>
      <c r="V29" s="772">
        <v>24</v>
      </c>
      <c r="W29" s="772"/>
      <c r="X29" s="772"/>
      <c r="Y29" s="772"/>
      <c r="Z29" s="772"/>
      <c r="AA29" s="772" t="s">
        <v>578</v>
      </c>
      <c r="AB29" s="772"/>
      <c r="AC29" s="772"/>
      <c r="AD29" s="772"/>
      <c r="AE29" s="773"/>
      <c r="AF29" s="774" t="s">
        <v>405</v>
      </c>
      <c r="AG29" s="775"/>
      <c r="AH29" s="775"/>
      <c r="AI29" s="775"/>
      <c r="AJ29" s="776"/>
      <c r="AK29" s="839">
        <v>9</v>
      </c>
      <c r="AL29" s="840"/>
      <c r="AM29" s="840"/>
      <c r="AN29" s="840"/>
      <c r="AO29" s="840"/>
      <c r="AP29" s="840" t="s">
        <v>578</v>
      </c>
      <c r="AQ29" s="840"/>
      <c r="AR29" s="840"/>
      <c r="AS29" s="840"/>
      <c r="AT29" s="840"/>
      <c r="AU29" s="840" t="s">
        <v>578</v>
      </c>
      <c r="AV29" s="840"/>
      <c r="AW29" s="840"/>
      <c r="AX29" s="840"/>
      <c r="AY29" s="840"/>
      <c r="AZ29" s="841" t="s">
        <v>578</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2">
      <c r="A30" s="244">
        <v>3</v>
      </c>
      <c r="B30" s="768" t="s">
        <v>406</v>
      </c>
      <c r="C30" s="769"/>
      <c r="D30" s="769"/>
      <c r="E30" s="769"/>
      <c r="F30" s="769"/>
      <c r="G30" s="769"/>
      <c r="H30" s="769"/>
      <c r="I30" s="769"/>
      <c r="J30" s="769"/>
      <c r="K30" s="769"/>
      <c r="L30" s="769"/>
      <c r="M30" s="769"/>
      <c r="N30" s="769"/>
      <c r="O30" s="769"/>
      <c r="P30" s="770"/>
      <c r="Q30" s="771">
        <v>1437</v>
      </c>
      <c r="R30" s="772"/>
      <c r="S30" s="772"/>
      <c r="T30" s="772"/>
      <c r="U30" s="772"/>
      <c r="V30" s="772">
        <v>1409</v>
      </c>
      <c r="W30" s="772"/>
      <c r="X30" s="772"/>
      <c r="Y30" s="772"/>
      <c r="Z30" s="772"/>
      <c r="AA30" s="772">
        <v>28</v>
      </c>
      <c r="AB30" s="772"/>
      <c r="AC30" s="772"/>
      <c r="AD30" s="772"/>
      <c r="AE30" s="773"/>
      <c r="AF30" s="774">
        <v>28</v>
      </c>
      <c r="AG30" s="775"/>
      <c r="AH30" s="775"/>
      <c r="AI30" s="775"/>
      <c r="AJ30" s="776"/>
      <c r="AK30" s="839">
        <v>226</v>
      </c>
      <c r="AL30" s="840"/>
      <c r="AM30" s="840"/>
      <c r="AN30" s="840"/>
      <c r="AO30" s="840"/>
      <c r="AP30" s="840" t="s">
        <v>578</v>
      </c>
      <c r="AQ30" s="840"/>
      <c r="AR30" s="840"/>
      <c r="AS30" s="840"/>
      <c r="AT30" s="840"/>
      <c r="AU30" s="840" t="s">
        <v>578</v>
      </c>
      <c r="AV30" s="840"/>
      <c r="AW30" s="840"/>
      <c r="AX30" s="840"/>
      <c r="AY30" s="840"/>
      <c r="AZ30" s="841" t="s">
        <v>578</v>
      </c>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2">
      <c r="A31" s="244">
        <v>4</v>
      </c>
      <c r="B31" s="768" t="s">
        <v>407</v>
      </c>
      <c r="C31" s="769"/>
      <c r="D31" s="769"/>
      <c r="E31" s="769"/>
      <c r="F31" s="769"/>
      <c r="G31" s="769"/>
      <c r="H31" s="769"/>
      <c r="I31" s="769"/>
      <c r="J31" s="769"/>
      <c r="K31" s="769"/>
      <c r="L31" s="769"/>
      <c r="M31" s="769"/>
      <c r="N31" s="769"/>
      <c r="O31" s="769"/>
      <c r="P31" s="770"/>
      <c r="Q31" s="771">
        <v>257</v>
      </c>
      <c r="R31" s="772"/>
      <c r="S31" s="772"/>
      <c r="T31" s="772"/>
      <c r="U31" s="772"/>
      <c r="V31" s="772">
        <v>257</v>
      </c>
      <c r="W31" s="772"/>
      <c r="X31" s="772"/>
      <c r="Y31" s="772"/>
      <c r="Z31" s="772"/>
      <c r="AA31" s="772" t="s">
        <v>578</v>
      </c>
      <c r="AB31" s="772"/>
      <c r="AC31" s="772"/>
      <c r="AD31" s="772"/>
      <c r="AE31" s="773"/>
      <c r="AF31" s="774" t="s">
        <v>405</v>
      </c>
      <c r="AG31" s="775"/>
      <c r="AH31" s="775"/>
      <c r="AI31" s="775"/>
      <c r="AJ31" s="776"/>
      <c r="AK31" s="839">
        <v>74</v>
      </c>
      <c r="AL31" s="840"/>
      <c r="AM31" s="840"/>
      <c r="AN31" s="840"/>
      <c r="AO31" s="840"/>
      <c r="AP31" s="840" t="s">
        <v>578</v>
      </c>
      <c r="AQ31" s="840"/>
      <c r="AR31" s="840"/>
      <c r="AS31" s="840"/>
      <c r="AT31" s="840"/>
      <c r="AU31" s="840" t="s">
        <v>578</v>
      </c>
      <c r="AV31" s="840"/>
      <c r="AW31" s="840"/>
      <c r="AX31" s="840"/>
      <c r="AY31" s="840"/>
      <c r="AZ31" s="841" t="s">
        <v>578</v>
      </c>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2">
      <c r="A32" s="244">
        <v>5</v>
      </c>
      <c r="B32" s="768" t="s">
        <v>408</v>
      </c>
      <c r="C32" s="769"/>
      <c r="D32" s="769"/>
      <c r="E32" s="769"/>
      <c r="F32" s="769"/>
      <c r="G32" s="769"/>
      <c r="H32" s="769"/>
      <c r="I32" s="769"/>
      <c r="J32" s="769"/>
      <c r="K32" s="769"/>
      <c r="L32" s="769"/>
      <c r="M32" s="769"/>
      <c r="N32" s="769"/>
      <c r="O32" s="769"/>
      <c r="P32" s="770"/>
      <c r="Q32" s="771">
        <v>662</v>
      </c>
      <c r="R32" s="772"/>
      <c r="S32" s="772"/>
      <c r="T32" s="772"/>
      <c r="U32" s="772"/>
      <c r="V32" s="772">
        <v>656</v>
      </c>
      <c r="W32" s="772"/>
      <c r="X32" s="772"/>
      <c r="Y32" s="772"/>
      <c r="Z32" s="772"/>
      <c r="AA32" s="772">
        <v>6</v>
      </c>
      <c r="AB32" s="772"/>
      <c r="AC32" s="772"/>
      <c r="AD32" s="772"/>
      <c r="AE32" s="773"/>
      <c r="AF32" s="774">
        <v>6</v>
      </c>
      <c r="AG32" s="775"/>
      <c r="AH32" s="775"/>
      <c r="AI32" s="775"/>
      <c r="AJ32" s="776"/>
      <c r="AK32" s="839">
        <v>279</v>
      </c>
      <c r="AL32" s="840"/>
      <c r="AM32" s="840"/>
      <c r="AN32" s="840"/>
      <c r="AO32" s="840"/>
      <c r="AP32" s="840">
        <v>4051</v>
      </c>
      <c r="AQ32" s="840"/>
      <c r="AR32" s="840"/>
      <c r="AS32" s="840"/>
      <c r="AT32" s="840"/>
      <c r="AU32" s="840">
        <v>3727</v>
      </c>
      <c r="AV32" s="840"/>
      <c r="AW32" s="840"/>
      <c r="AX32" s="840"/>
      <c r="AY32" s="840"/>
      <c r="AZ32" s="841" t="s">
        <v>578</v>
      </c>
      <c r="BA32" s="841"/>
      <c r="BB32" s="841"/>
      <c r="BC32" s="841"/>
      <c r="BD32" s="841"/>
      <c r="BE32" s="837" t="s">
        <v>409</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2">
      <c r="A33" s="244">
        <v>6</v>
      </c>
      <c r="B33" s="768" t="s">
        <v>410</v>
      </c>
      <c r="C33" s="769"/>
      <c r="D33" s="769"/>
      <c r="E33" s="769"/>
      <c r="F33" s="769"/>
      <c r="G33" s="769"/>
      <c r="H33" s="769"/>
      <c r="I33" s="769"/>
      <c r="J33" s="769"/>
      <c r="K33" s="769"/>
      <c r="L33" s="769"/>
      <c r="M33" s="769"/>
      <c r="N33" s="769"/>
      <c r="O33" s="769"/>
      <c r="P33" s="770"/>
      <c r="Q33" s="771">
        <v>100</v>
      </c>
      <c r="R33" s="772"/>
      <c r="S33" s="772"/>
      <c r="T33" s="772"/>
      <c r="U33" s="772"/>
      <c r="V33" s="772">
        <v>100</v>
      </c>
      <c r="W33" s="772"/>
      <c r="X33" s="772"/>
      <c r="Y33" s="772"/>
      <c r="Z33" s="772"/>
      <c r="AA33" s="772">
        <v>0</v>
      </c>
      <c r="AB33" s="772"/>
      <c r="AC33" s="772"/>
      <c r="AD33" s="772"/>
      <c r="AE33" s="773"/>
      <c r="AF33" s="774">
        <v>0</v>
      </c>
      <c r="AG33" s="775"/>
      <c r="AH33" s="775"/>
      <c r="AI33" s="775"/>
      <c r="AJ33" s="776"/>
      <c r="AK33" s="839">
        <v>62</v>
      </c>
      <c r="AL33" s="840"/>
      <c r="AM33" s="840"/>
      <c r="AN33" s="840"/>
      <c r="AO33" s="840"/>
      <c r="AP33" s="840">
        <v>619</v>
      </c>
      <c r="AQ33" s="840"/>
      <c r="AR33" s="840"/>
      <c r="AS33" s="840"/>
      <c r="AT33" s="840"/>
      <c r="AU33" s="840">
        <v>618</v>
      </c>
      <c r="AV33" s="840"/>
      <c r="AW33" s="840"/>
      <c r="AX33" s="840"/>
      <c r="AY33" s="840"/>
      <c r="AZ33" s="841" t="s">
        <v>578</v>
      </c>
      <c r="BA33" s="841"/>
      <c r="BB33" s="841"/>
      <c r="BC33" s="841"/>
      <c r="BD33" s="841"/>
      <c r="BE33" s="837" t="s">
        <v>409</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2">
      <c r="A34" s="244">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2">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2">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2">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2">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2">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2">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2">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2">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2">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2">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2">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2">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2">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2">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2">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2">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2">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2">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2">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2">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2">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2">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2">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2">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2">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2">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5">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2">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411</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5">
      <c r="A63" s="242" t="s">
        <v>391</v>
      </c>
      <c r="B63" s="799" t="s">
        <v>412</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40</v>
      </c>
      <c r="AG63" s="851"/>
      <c r="AH63" s="851"/>
      <c r="AI63" s="851"/>
      <c r="AJ63" s="852"/>
      <c r="AK63" s="853"/>
      <c r="AL63" s="848"/>
      <c r="AM63" s="848"/>
      <c r="AN63" s="848"/>
      <c r="AO63" s="848"/>
      <c r="AP63" s="851">
        <v>4670</v>
      </c>
      <c r="AQ63" s="851"/>
      <c r="AR63" s="851"/>
      <c r="AS63" s="851"/>
      <c r="AT63" s="851"/>
      <c r="AU63" s="851">
        <v>4345</v>
      </c>
      <c r="AV63" s="851"/>
      <c r="AW63" s="851"/>
      <c r="AX63" s="851"/>
      <c r="AY63" s="851"/>
      <c r="AZ63" s="855"/>
      <c r="BA63" s="855"/>
      <c r="BB63" s="855"/>
      <c r="BC63" s="855"/>
      <c r="BD63" s="855"/>
      <c r="BE63" s="856"/>
      <c r="BF63" s="856"/>
      <c r="BG63" s="856"/>
      <c r="BH63" s="856"/>
      <c r="BI63" s="857"/>
      <c r="BJ63" s="858" t="s">
        <v>128</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5">
      <c r="A65" s="234" t="s">
        <v>413</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2">
      <c r="A66" s="753" t="s">
        <v>414</v>
      </c>
      <c r="B66" s="754"/>
      <c r="C66" s="754"/>
      <c r="D66" s="754"/>
      <c r="E66" s="754"/>
      <c r="F66" s="754"/>
      <c r="G66" s="754"/>
      <c r="H66" s="754"/>
      <c r="I66" s="754"/>
      <c r="J66" s="754"/>
      <c r="K66" s="754"/>
      <c r="L66" s="754"/>
      <c r="M66" s="754"/>
      <c r="N66" s="754"/>
      <c r="O66" s="754"/>
      <c r="P66" s="755"/>
      <c r="Q66" s="730" t="s">
        <v>395</v>
      </c>
      <c r="R66" s="731"/>
      <c r="S66" s="731"/>
      <c r="T66" s="731"/>
      <c r="U66" s="732"/>
      <c r="V66" s="730" t="s">
        <v>396</v>
      </c>
      <c r="W66" s="731"/>
      <c r="X66" s="731"/>
      <c r="Y66" s="731"/>
      <c r="Z66" s="732"/>
      <c r="AA66" s="730" t="s">
        <v>397</v>
      </c>
      <c r="AB66" s="731"/>
      <c r="AC66" s="731"/>
      <c r="AD66" s="731"/>
      <c r="AE66" s="732"/>
      <c r="AF66" s="861" t="s">
        <v>415</v>
      </c>
      <c r="AG66" s="822"/>
      <c r="AH66" s="822"/>
      <c r="AI66" s="822"/>
      <c r="AJ66" s="862"/>
      <c r="AK66" s="730" t="s">
        <v>399</v>
      </c>
      <c r="AL66" s="754"/>
      <c r="AM66" s="754"/>
      <c r="AN66" s="754"/>
      <c r="AO66" s="755"/>
      <c r="AP66" s="730" t="s">
        <v>400</v>
      </c>
      <c r="AQ66" s="731"/>
      <c r="AR66" s="731"/>
      <c r="AS66" s="731"/>
      <c r="AT66" s="732"/>
      <c r="AU66" s="730" t="s">
        <v>416</v>
      </c>
      <c r="AV66" s="731"/>
      <c r="AW66" s="731"/>
      <c r="AX66" s="731"/>
      <c r="AY66" s="732"/>
      <c r="AZ66" s="730" t="s">
        <v>379</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5">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2">
      <c r="A68" s="238">
        <v>1</v>
      </c>
      <c r="B68" s="876" t="s">
        <v>592</v>
      </c>
      <c r="C68" s="877"/>
      <c r="D68" s="877"/>
      <c r="E68" s="877"/>
      <c r="F68" s="877"/>
      <c r="G68" s="877"/>
      <c r="H68" s="877"/>
      <c r="I68" s="877"/>
      <c r="J68" s="877"/>
      <c r="K68" s="877"/>
      <c r="L68" s="877"/>
      <c r="M68" s="877"/>
      <c r="N68" s="877"/>
      <c r="O68" s="877"/>
      <c r="P68" s="878"/>
      <c r="Q68" s="879">
        <v>664</v>
      </c>
      <c r="R68" s="873"/>
      <c r="S68" s="873"/>
      <c r="T68" s="873"/>
      <c r="U68" s="873"/>
      <c r="V68" s="873">
        <v>658</v>
      </c>
      <c r="W68" s="873"/>
      <c r="X68" s="873"/>
      <c r="Y68" s="873"/>
      <c r="Z68" s="873"/>
      <c r="AA68" s="873">
        <v>6</v>
      </c>
      <c r="AB68" s="873"/>
      <c r="AC68" s="873"/>
      <c r="AD68" s="873"/>
      <c r="AE68" s="873"/>
      <c r="AF68" s="873">
        <v>6</v>
      </c>
      <c r="AG68" s="873"/>
      <c r="AH68" s="873"/>
      <c r="AI68" s="873"/>
      <c r="AJ68" s="873"/>
      <c r="AK68" s="873">
        <v>23</v>
      </c>
      <c r="AL68" s="873"/>
      <c r="AM68" s="873"/>
      <c r="AN68" s="873"/>
      <c r="AO68" s="873"/>
      <c r="AP68" s="873">
        <v>736</v>
      </c>
      <c r="AQ68" s="873"/>
      <c r="AR68" s="873"/>
      <c r="AS68" s="873"/>
      <c r="AT68" s="873"/>
      <c r="AU68" s="873">
        <v>138</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2">
      <c r="A69" s="240">
        <v>2</v>
      </c>
      <c r="B69" s="880" t="s">
        <v>593</v>
      </c>
      <c r="C69" s="881"/>
      <c r="D69" s="881"/>
      <c r="E69" s="881"/>
      <c r="F69" s="881"/>
      <c r="G69" s="881"/>
      <c r="H69" s="881"/>
      <c r="I69" s="881"/>
      <c r="J69" s="881"/>
      <c r="K69" s="881"/>
      <c r="L69" s="881"/>
      <c r="M69" s="881"/>
      <c r="N69" s="881"/>
      <c r="O69" s="881"/>
      <c r="P69" s="882"/>
      <c r="Q69" s="883">
        <v>271</v>
      </c>
      <c r="R69" s="840"/>
      <c r="S69" s="840"/>
      <c r="T69" s="840"/>
      <c r="U69" s="840"/>
      <c r="V69" s="840">
        <v>254</v>
      </c>
      <c r="W69" s="840"/>
      <c r="X69" s="840"/>
      <c r="Y69" s="840"/>
      <c r="Z69" s="840"/>
      <c r="AA69" s="840">
        <v>16</v>
      </c>
      <c r="AB69" s="840"/>
      <c r="AC69" s="840"/>
      <c r="AD69" s="840"/>
      <c r="AE69" s="840"/>
      <c r="AF69" s="840">
        <v>16</v>
      </c>
      <c r="AG69" s="840"/>
      <c r="AH69" s="840"/>
      <c r="AI69" s="840"/>
      <c r="AJ69" s="840"/>
      <c r="AK69" s="840" t="s">
        <v>578</v>
      </c>
      <c r="AL69" s="840"/>
      <c r="AM69" s="840"/>
      <c r="AN69" s="840"/>
      <c r="AO69" s="840"/>
      <c r="AP69" s="840">
        <v>136</v>
      </c>
      <c r="AQ69" s="840"/>
      <c r="AR69" s="840"/>
      <c r="AS69" s="840"/>
      <c r="AT69" s="840"/>
      <c r="AU69" s="840">
        <v>68</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2">
      <c r="A70" s="240">
        <v>3</v>
      </c>
      <c r="B70" s="880" t="s">
        <v>594</v>
      </c>
      <c r="C70" s="881"/>
      <c r="D70" s="881"/>
      <c r="E70" s="881"/>
      <c r="F70" s="881"/>
      <c r="G70" s="881"/>
      <c r="H70" s="881"/>
      <c r="I70" s="881"/>
      <c r="J70" s="881"/>
      <c r="K70" s="881"/>
      <c r="L70" s="881"/>
      <c r="M70" s="881"/>
      <c r="N70" s="881"/>
      <c r="O70" s="881"/>
      <c r="P70" s="882"/>
      <c r="Q70" s="883">
        <v>48</v>
      </c>
      <c r="R70" s="840"/>
      <c r="S70" s="840"/>
      <c r="T70" s="840"/>
      <c r="U70" s="840"/>
      <c r="V70" s="840">
        <v>34</v>
      </c>
      <c r="W70" s="840"/>
      <c r="X70" s="840"/>
      <c r="Y70" s="840"/>
      <c r="Z70" s="840"/>
      <c r="AA70" s="840">
        <v>14</v>
      </c>
      <c r="AB70" s="840"/>
      <c r="AC70" s="840"/>
      <c r="AD70" s="840"/>
      <c r="AE70" s="840"/>
      <c r="AF70" s="840">
        <v>14</v>
      </c>
      <c r="AG70" s="840"/>
      <c r="AH70" s="840"/>
      <c r="AI70" s="840"/>
      <c r="AJ70" s="840"/>
      <c r="AK70" s="840" t="s">
        <v>578</v>
      </c>
      <c r="AL70" s="840"/>
      <c r="AM70" s="840"/>
      <c r="AN70" s="840"/>
      <c r="AO70" s="840"/>
      <c r="AP70" s="840">
        <v>8</v>
      </c>
      <c r="AQ70" s="840"/>
      <c r="AR70" s="840"/>
      <c r="AS70" s="840"/>
      <c r="AT70" s="840"/>
      <c r="AU70" s="840">
        <v>4</v>
      </c>
      <c r="AV70" s="840"/>
      <c r="AW70" s="840"/>
      <c r="AX70" s="840"/>
      <c r="AY70" s="840"/>
      <c r="AZ70" s="837" t="s">
        <v>595</v>
      </c>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2">
      <c r="A71" s="240">
        <v>4</v>
      </c>
      <c r="B71" s="880" t="s">
        <v>579</v>
      </c>
      <c r="C71" s="881"/>
      <c r="D71" s="881"/>
      <c r="E71" s="881"/>
      <c r="F71" s="881"/>
      <c r="G71" s="881"/>
      <c r="H71" s="881"/>
      <c r="I71" s="881"/>
      <c r="J71" s="881"/>
      <c r="K71" s="881"/>
      <c r="L71" s="881"/>
      <c r="M71" s="881"/>
      <c r="N71" s="881"/>
      <c r="O71" s="881"/>
      <c r="P71" s="882"/>
      <c r="Q71" s="883">
        <v>657</v>
      </c>
      <c r="R71" s="840"/>
      <c r="S71" s="840"/>
      <c r="T71" s="840"/>
      <c r="U71" s="840"/>
      <c r="V71" s="840">
        <v>685</v>
      </c>
      <c r="W71" s="840"/>
      <c r="X71" s="840"/>
      <c r="Y71" s="840"/>
      <c r="Z71" s="840"/>
      <c r="AA71" s="840">
        <v>-28</v>
      </c>
      <c r="AB71" s="840"/>
      <c r="AC71" s="840"/>
      <c r="AD71" s="840"/>
      <c r="AE71" s="840"/>
      <c r="AF71" s="840">
        <v>87</v>
      </c>
      <c r="AG71" s="840"/>
      <c r="AH71" s="840"/>
      <c r="AI71" s="840"/>
      <c r="AJ71" s="840"/>
      <c r="AK71" s="840" t="s">
        <v>578</v>
      </c>
      <c r="AL71" s="840"/>
      <c r="AM71" s="840"/>
      <c r="AN71" s="840"/>
      <c r="AO71" s="840"/>
      <c r="AP71" s="840">
        <v>2261</v>
      </c>
      <c r="AQ71" s="840"/>
      <c r="AR71" s="840"/>
      <c r="AS71" s="840"/>
      <c r="AT71" s="840"/>
      <c r="AU71" s="840">
        <v>254</v>
      </c>
      <c r="AV71" s="840"/>
      <c r="AW71" s="840"/>
      <c r="AX71" s="840"/>
      <c r="AY71" s="840"/>
      <c r="AZ71" s="837" t="s">
        <v>591</v>
      </c>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2">
      <c r="A72" s="240">
        <v>5</v>
      </c>
      <c r="B72" s="880" t="s">
        <v>580</v>
      </c>
      <c r="C72" s="881"/>
      <c r="D72" s="881"/>
      <c r="E72" s="881"/>
      <c r="F72" s="881"/>
      <c r="G72" s="881"/>
      <c r="H72" s="881"/>
      <c r="I72" s="881"/>
      <c r="J72" s="881"/>
      <c r="K72" s="881"/>
      <c r="L72" s="881"/>
      <c r="M72" s="881"/>
      <c r="N72" s="881"/>
      <c r="O72" s="881"/>
      <c r="P72" s="882"/>
      <c r="Q72" s="883">
        <v>1603</v>
      </c>
      <c r="R72" s="840"/>
      <c r="S72" s="840"/>
      <c r="T72" s="840"/>
      <c r="U72" s="840"/>
      <c r="V72" s="840">
        <v>1566</v>
      </c>
      <c r="W72" s="840"/>
      <c r="X72" s="840"/>
      <c r="Y72" s="840"/>
      <c r="Z72" s="840"/>
      <c r="AA72" s="840">
        <v>37</v>
      </c>
      <c r="AB72" s="840"/>
      <c r="AC72" s="840"/>
      <c r="AD72" s="840"/>
      <c r="AE72" s="840"/>
      <c r="AF72" s="840">
        <v>1316</v>
      </c>
      <c r="AG72" s="840"/>
      <c r="AH72" s="840"/>
      <c r="AI72" s="840"/>
      <c r="AJ72" s="840"/>
      <c r="AK72" s="840" t="s">
        <v>578</v>
      </c>
      <c r="AL72" s="840"/>
      <c r="AM72" s="840"/>
      <c r="AN72" s="840"/>
      <c r="AO72" s="840"/>
      <c r="AP72" s="840">
        <v>4216</v>
      </c>
      <c r="AQ72" s="840"/>
      <c r="AR72" s="840"/>
      <c r="AS72" s="840"/>
      <c r="AT72" s="840"/>
      <c r="AU72" s="840">
        <v>0</v>
      </c>
      <c r="AV72" s="840"/>
      <c r="AW72" s="840"/>
      <c r="AX72" s="840"/>
      <c r="AY72" s="840"/>
      <c r="AZ72" s="837" t="s">
        <v>591</v>
      </c>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2">
      <c r="A73" s="240">
        <v>6</v>
      </c>
      <c r="B73" s="880" t="s">
        <v>581</v>
      </c>
      <c r="C73" s="881"/>
      <c r="D73" s="881"/>
      <c r="E73" s="881"/>
      <c r="F73" s="881"/>
      <c r="G73" s="881"/>
      <c r="H73" s="881"/>
      <c r="I73" s="881"/>
      <c r="J73" s="881"/>
      <c r="K73" s="881"/>
      <c r="L73" s="881"/>
      <c r="M73" s="881"/>
      <c r="N73" s="881"/>
      <c r="O73" s="881"/>
      <c r="P73" s="882"/>
      <c r="Q73" s="883">
        <v>1412</v>
      </c>
      <c r="R73" s="840"/>
      <c r="S73" s="840"/>
      <c r="T73" s="840"/>
      <c r="U73" s="840"/>
      <c r="V73" s="840">
        <v>1385</v>
      </c>
      <c r="W73" s="840"/>
      <c r="X73" s="840"/>
      <c r="Y73" s="840"/>
      <c r="Z73" s="840"/>
      <c r="AA73" s="840">
        <v>27</v>
      </c>
      <c r="AB73" s="840"/>
      <c r="AC73" s="840"/>
      <c r="AD73" s="840"/>
      <c r="AE73" s="840"/>
      <c r="AF73" s="840">
        <v>27</v>
      </c>
      <c r="AG73" s="840"/>
      <c r="AH73" s="840"/>
      <c r="AI73" s="840"/>
      <c r="AJ73" s="840"/>
      <c r="AK73" s="840">
        <v>50</v>
      </c>
      <c r="AL73" s="840"/>
      <c r="AM73" s="840"/>
      <c r="AN73" s="840"/>
      <c r="AO73" s="840"/>
      <c r="AP73" s="840">
        <v>403</v>
      </c>
      <c r="AQ73" s="840"/>
      <c r="AR73" s="840"/>
      <c r="AS73" s="840"/>
      <c r="AT73" s="840"/>
      <c r="AU73" s="840">
        <v>79</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2">
      <c r="A74" s="240">
        <v>7</v>
      </c>
      <c r="B74" s="880" t="s">
        <v>582</v>
      </c>
      <c r="C74" s="881"/>
      <c r="D74" s="881"/>
      <c r="E74" s="881"/>
      <c r="F74" s="881"/>
      <c r="G74" s="881"/>
      <c r="H74" s="881"/>
      <c r="I74" s="881"/>
      <c r="J74" s="881"/>
      <c r="K74" s="881"/>
      <c r="L74" s="881"/>
      <c r="M74" s="881"/>
      <c r="N74" s="881"/>
      <c r="O74" s="881"/>
      <c r="P74" s="882"/>
      <c r="Q74" s="883">
        <v>309</v>
      </c>
      <c r="R74" s="840"/>
      <c r="S74" s="840"/>
      <c r="T74" s="840"/>
      <c r="U74" s="840"/>
      <c r="V74" s="840">
        <v>305</v>
      </c>
      <c r="W74" s="840"/>
      <c r="X74" s="840"/>
      <c r="Y74" s="840"/>
      <c r="Z74" s="840"/>
      <c r="AA74" s="840">
        <v>4</v>
      </c>
      <c r="AB74" s="840"/>
      <c r="AC74" s="840"/>
      <c r="AD74" s="840"/>
      <c r="AE74" s="840"/>
      <c r="AF74" s="840">
        <v>4</v>
      </c>
      <c r="AG74" s="840"/>
      <c r="AH74" s="840"/>
      <c r="AI74" s="840"/>
      <c r="AJ74" s="840"/>
      <c r="AK74" s="840">
        <v>59</v>
      </c>
      <c r="AL74" s="840"/>
      <c r="AM74" s="840"/>
      <c r="AN74" s="840"/>
      <c r="AO74" s="840"/>
      <c r="AP74" s="840" t="s">
        <v>578</v>
      </c>
      <c r="AQ74" s="840"/>
      <c r="AR74" s="840"/>
      <c r="AS74" s="840"/>
      <c r="AT74" s="840"/>
      <c r="AU74" s="840" t="s">
        <v>578</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2">
      <c r="A75" s="240">
        <v>8</v>
      </c>
      <c r="B75" s="880" t="s">
        <v>583</v>
      </c>
      <c r="C75" s="881"/>
      <c r="D75" s="881"/>
      <c r="E75" s="881"/>
      <c r="F75" s="881"/>
      <c r="G75" s="881"/>
      <c r="H75" s="881"/>
      <c r="I75" s="881"/>
      <c r="J75" s="881"/>
      <c r="K75" s="881"/>
      <c r="L75" s="881"/>
      <c r="M75" s="881"/>
      <c r="N75" s="881"/>
      <c r="O75" s="881"/>
      <c r="P75" s="882"/>
      <c r="Q75" s="884">
        <v>865</v>
      </c>
      <c r="R75" s="885"/>
      <c r="S75" s="885"/>
      <c r="T75" s="885"/>
      <c r="U75" s="839"/>
      <c r="V75" s="886">
        <v>824</v>
      </c>
      <c r="W75" s="885"/>
      <c r="X75" s="885"/>
      <c r="Y75" s="885"/>
      <c r="Z75" s="839"/>
      <c r="AA75" s="886">
        <v>40</v>
      </c>
      <c r="AB75" s="885"/>
      <c r="AC75" s="885"/>
      <c r="AD75" s="885"/>
      <c r="AE75" s="839"/>
      <c r="AF75" s="886">
        <v>40</v>
      </c>
      <c r="AG75" s="885"/>
      <c r="AH75" s="885"/>
      <c r="AI75" s="885"/>
      <c r="AJ75" s="839"/>
      <c r="AK75" s="886">
        <v>152</v>
      </c>
      <c r="AL75" s="885"/>
      <c r="AM75" s="885"/>
      <c r="AN75" s="885"/>
      <c r="AO75" s="839"/>
      <c r="AP75" s="886" t="s">
        <v>578</v>
      </c>
      <c r="AQ75" s="885"/>
      <c r="AR75" s="885"/>
      <c r="AS75" s="885"/>
      <c r="AT75" s="839"/>
      <c r="AU75" s="886" t="s">
        <v>578</v>
      </c>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2">
      <c r="A76" s="240">
        <v>9</v>
      </c>
      <c r="B76" s="880" t="s">
        <v>584</v>
      </c>
      <c r="C76" s="881"/>
      <c r="D76" s="881"/>
      <c r="E76" s="881"/>
      <c r="F76" s="881"/>
      <c r="G76" s="881"/>
      <c r="H76" s="881"/>
      <c r="I76" s="881"/>
      <c r="J76" s="881"/>
      <c r="K76" s="881"/>
      <c r="L76" s="881"/>
      <c r="M76" s="881"/>
      <c r="N76" s="881"/>
      <c r="O76" s="881"/>
      <c r="P76" s="882"/>
      <c r="Q76" s="884">
        <v>184</v>
      </c>
      <c r="R76" s="885"/>
      <c r="S76" s="885"/>
      <c r="T76" s="885"/>
      <c r="U76" s="839"/>
      <c r="V76" s="886">
        <v>182</v>
      </c>
      <c r="W76" s="885"/>
      <c r="X76" s="885"/>
      <c r="Y76" s="885"/>
      <c r="Z76" s="839"/>
      <c r="AA76" s="886">
        <v>2</v>
      </c>
      <c r="AB76" s="885"/>
      <c r="AC76" s="885"/>
      <c r="AD76" s="885"/>
      <c r="AE76" s="839"/>
      <c r="AF76" s="886">
        <v>2</v>
      </c>
      <c r="AG76" s="885"/>
      <c r="AH76" s="885"/>
      <c r="AI76" s="885"/>
      <c r="AJ76" s="839"/>
      <c r="AK76" s="886" t="s">
        <v>578</v>
      </c>
      <c r="AL76" s="885"/>
      <c r="AM76" s="885"/>
      <c r="AN76" s="885"/>
      <c r="AO76" s="839"/>
      <c r="AP76" s="886" t="s">
        <v>578</v>
      </c>
      <c r="AQ76" s="885"/>
      <c r="AR76" s="885"/>
      <c r="AS76" s="885"/>
      <c r="AT76" s="839"/>
      <c r="AU76" s="886" t="s">
        <v>578</v>
      </c>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2">
      <c r="A77" s="240">
        <v>10</v>
      </c>
      <c r="B77" s="880" t="s">
        <v>585</v>
      </c>
      <c r="C77" s="881"/>
      <c r="D77" s="881"/>
      <c r="E77" s="881"/>
      <c r="F77" s="881"/>
      <c r="G77" s="881"/>
      <c r="H77" s="881"/>
      <c r="I77" s="881"/>
      <c r="J77" s="881"/>
      <c r="K77" s="881"/>
      <c r="L77" s="881"/>
      <c r="M77" s="881"/>
      <c r="N77" s="881"/>
      <c r="O77" s="881"/>
      <c r="P77" s="882"/>
      <c r="Q77" s="884">
        <v>25</v>
      </c>
      <c r="R77" s="885"/>
      <c r="S77" s="885"/>
      <c r="T77" s="885"/>
      <c r="U77" s="839"/>
      <c r="V77" s="886">
        <v>23</v>
      </c>
      <c r="W77" s="885"/>
      <c r="X77" s="885"/>
      <c r="Y77" s="885"/>
      <c r="Z77" s="839"/>
      <c r="AA77" s="886">
        <v>1</v>
      </c>
      <c r="AB77" s="885"/>
      <c r="AC77" s="885"/>
      <c r="AD77" s="885"/>
      <c r="AE77" s="839"/>
      <c r="AF77" s="886">
        <v>1</v>
      </c>
      <c r="AG77" s="885"/>
      <c r="AH77" s="885"/>
      <c r="AI77" s="885"/>
      <c r="AJ77" s="839"/>
      <c r="AK77" s="886">
        <v>6</v>
      </c>
      <c r="AL77" s="885"/>
      <c r="AM77" s="885"/>
      <c r="AN77" s="885"/>
      <c r="AO77" s="839"/>
      <c r="AP77" s="886" t="s">
        <v>578</v>
      </c>
      <c r="AQ77" s="885"/>
      <c r="AR77" s="885"/>
      <c r="AS77" s="885"/>
      <c r="AT77" s="839"/>
      <c r="AU77" s="886" t="s">
        <v>578</v>
      </c>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2">
      <c r="A78" s="240">
        <v>11</v>
      </c>
      <c r="B78" s="880" t="s">
        <v>586</v>
      </c>
      <c r="C78" s="881"/>
      <c r="D78" s="881"/>
      <c r="E78" s="881"/>
      <c r="F78" s="881"/>
      <c r="G78" s="881"/>
      <c r="H78" s="881"/>
      <c r="I78" s="881"/>
      <c r="J78" s="881"/>
      <c r="K78" s="881"/>
      <c r="L78" s="881"/>
      <c r="M78" s="881"/>
      <c r="N78" s="881"/>
      <c r="O78" s="881"/>
      <c r="P78" s="882"/>
      <c r="Q78" s="883">
        <v>15</v>
      </c>
      <c r="R78" s="840"/>
      <c r="S78" s="840"/>
      <c r="T78" s="840"/>
      <c r="U78" s="840"/>
      <c r="V78" s="840">
        <v>9</v>
      </c>
      <c r="W78" s="840"/>
      <c r="X78" s="840"/>
      <c r="Y78" s="840"/>
      <c r="Z78" s="840"/>
      <c r="AA78" s="840">
        <v>6</v>
      </c>
      <c r="AB78" s="840"/>
      <c r="AC78" s="840"/>
      <c r="AD78" s="840"/>
      <c r="AE78" s="840"/>
      <c r="AF78" s="840">
        <v>6</v>
      </c>
      <c r="AG78" s="840"/>
      <c r="AH78" s="840"/>
      <c r="AI78" s="840"/>
      <c r="AJ78" s="840"/>
      <c r="AK78" s="840" t="s">
        <v>578</v>
      </c>
      <c r="AL78" s="840"/>
      <c r="AM78" s="840"/>
      <c r="AN78" s="840"/>
      <c r="AO78" s="840"/>
      <c r="AP78" s="840" t="s">
        <v>578</v>
      </c>
      <c r="AQ78" s="840"/>
      <c r="AR78" s="840"/>
      <c r="AS78" s="840"/>
      <c r="AT78" s="840"/>
      <c r="AU78" s="840" t="s">
        <v>578</v>
      </c>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2">
      <c r="A79" s="240">
        <v>12</v>
      </c>
      <c r="B79" s="880" t="s">
        <v>587</v>
      </c>
      <c r="C79" s="881"/>
      <c r="D79" s="881"/>
      <c r="E79" s="881"/>
      <c r="F79" s="881"/>
      <c r="G79" s="881"/>
      <c r="H79" s="881"/>
      <c r="I79" s="881"/>
      <c r="J79" s="881"/>
      <c r="K79" s="881"/>
      <c r="L79" s="881"/>
      <c r="M79" s="881"/>
      <c r="N79" s="881"/>
      <c r="O79" s="881"/>
      <c r="P79" s="882"/>
      <c r="Q79" s="883">
        <v>27</v>
      </c>
      <c r="R79" s="840"/>
      <c r="S79" s="840"/>
      <c r="T79" s="840"/>
      <c r="U79" s="840"/>
      <c r="V79" s="840">
        <v>27</v>
      </c>
      <c r="W79" s="840"/>
      <c r="X79" s="840"/>
      <c r="Y79" s="840"/>
      <c r="Z79" s="840"/>
      <c r="AA79" s="840">
        <v>0</v>
      </c>
      <c r="AB79" s="840"/>
      <c r="AC79" s="840"/>
      <c r="AD79" s="840"/>
      <c r="AE79" s="840"/>
      <c r="AF79" s="840">
        <v>0</v>
      </c>
      <c r="AG79" s="840"/>
      <c r="AH79" s="840"/>
      <c r="AI79" s="840"/>
      <c r="AJ79" s="840"/>
      <c r="AK79" s="840" t="s">
        <v>578</v>
      </c>
      <c r="AL79" s="840"/>
      <c r="AM79" s="840"/>
      <c r="AN79" s="840"/>
      <c r="AO79" s="840"/>
      <c r="AP79" s="840" t="s">
        <v>578</v>
      </c>
      <c r="AQ79" s="840"/>
      <c r="AR79" s="840"/>
      <c r="AS79" s="840"/>
      <c r="AT79" s="840"/>
      <c r="AU79" s="840" t="s">
        <v>578</v>
      </c>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2">
      <c r="A80" s="240">
        <v>13</v>
      </c>
      <c r="B80" s="880" t="s">
        <v>588</v>
      </c>
      <c r="C80" s="881"/>
      <c r="D80" s="881"/>
      <c r="E80" s="881"/>
      <c r="F80" s="881"/>
      <c r="G80" s="881"/>
      <c r="H80" s="881"/>
      <c r="I80" s="881"/>
      <c r="J80" s="881"/>
      <c r="K80" s="881"/>
      <c r="L80" s="881"/>
      <c r="M80" s="881"/>
      <c r="N80" s="881"/>
      <c r="O80" s="881"/>
      <c r="P80" s="882"/>
      <c r="Q80" s="883">
        <v>32</v>
      </c>
      <c r="R80" s="840"/>
      <c r="S80" s="840"/>
      <c r="T80" s="840"/>
      <c r="U80" s="840"/>
      <c r="V80" s="840">
        <v>32</v>
      </c>
      <c r="W80" s="840"/>
      <c r="X80" s="840"/>
      <c r="Y80" s="840"/>
      <c r="Z80" s="840"/>
      <c r="AA80" s="840">
        <v>0</v>
      </c>
      <c r="AB80" s="840"/>
      <c r="AC80" s="840"/>
      <c r="AD80" s="840"/>
      <c r="AE80" s="840"/>
      <c r="AF80" s="840">
        <v>0</v>
      </c>
      <c r="AG80" s="840"/>
      <c r="AH80" s="840"/>
      <c r="AI80" s="840"/>
      <c r="AJ80" s="840"/>
      <c r="AK80" s="840">
        <v>1</v>
      </c>
      <c r="AL80" s="840"/>
      <c r="AM80" s="840"/>
      <c r="AN80" s="840"/>
      <c r="AO80" s="840"/>
      <c r="AP80" s="840" t="s">
        <v>578</v>
      </c>
      <c r="AQ80" s="840"/>
      <c r="AR80" s="840"/>
      <c r="AS80" s="840"/>
      <c r="AT80" s="840"/>
      <c r="AU80" s="840" t="s">
        <v>578</v>
      </c>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2">
      <c r="A81" s="240">
        <v>14</v>
      </c>
      <c r="B81" s="880" t="s">
        <v>589</v>
      </c>
      <c r="C81" s="881"/>
      <c r="D81" s="881"/>
      <c r="E81" s="881"/>
      <c r="F81" s="881"/>
      <c r="G81" s="881"/>
      <c r="H81" s="881"/>
      <c r="I81" s="881"/>
      <c r="J81" s="881"/>
      <c r="K81" s="881"/>
      <c r="L81" s="881"/>
      <c r="M81" s="881"/>
      <c r="N81" s="881"/>
      <c r="O81" s="881"/>
      <c r="P81" s="882"/>
      <c r="Q81" s="883">
        <v>75</v>
      </c>
      <c r="R81" s="840"/>
      <c r="S81" s="840"/>
      <c r="T81" s="840"/>
      <c r="U81" s="840"/>
      <c r="V81" s="840">
        <v>71</v>
      </c>
      <c r="W81" s="840"/>
      <c r="X81" s="840"/>
      <c r="Y81" s="840"/>
      <c r="Z81" s="840"/>
      <c r="AA81" s="840">
        <v>4</v>
      </c>
      <c r="AB81" s="840"/>
      <c r="AC81" s="840"/>
      <c r="AD81" s="840"/>
      <c r="AE81" s="840"/>
      <c r="AF81" s="840">
        <v>4</v>
      </c>
      <c r="AG81" s="840"/>
      <c r="AH81" s="840"/>
      <c r="AI81" s="840"/>
      <c r="AJ81" s="840"/>
      <c r="AK81" s="840">
        <v>1</v>
      </c>
      <c r="AL81" s="840"/>
      <c r="AM81" s="840"/>
      <c r="AN81" s="840"/>
      <c r="AO81" s="840"/>
      <c r="AP81" s="840" t="s">
        <v>578</v>
      </c>
      <c r="AQ81" s="840"/>
      <c r="AR81" s="840"/>
      <c r="AS81" s="840"/>
      <c r="AT81" s="840"/>
      <c r="AU81" s="840" t="s">
        <v>578</v>
      </c>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2">
      <c r="A82" s="240">
        <v>15</v>
      </c>
      <c r="B82" s="880" t="s">
        <v>590</v>
      </c>
      <c r="C82" s="881"/>
      <c r="D82" s="881"/>
      <c r="E82" s="881"/>
      <c r="F82" s="881"/>
      <c r="G82" s="881"/>
      <c r="H82" s="881"/>
      <c r="I82" s="881"/>
      <c r="J82" s="881"/>
      <c r="K82" s="881"/>
      <c r="L82" s="881"/>
      <c r="M82" s="881"/>
      <c r="N82" s="881"/>
      <c r="O82" s="881"/>
      <c r="P82" s="882"/>
      <c r="Q82" s="883">
        <v>242498</v>
      </c>
      <c r="R82" s="840"/>
      <c r="S82" s="840"/>
      <c r="T82" s="840"/>
      <c r="U82" s="840"/>
      <c r="V82" s="840">
        <v>230902</v>
      </c>
      <c r="W82" s="840"/>
      <c r="X82" s="840"/>
      <c r="Y82" s="840"/>
      <c r="Z82" s="840"/>
      <c r="AA82" s="840">
        <v>11596</v>
      </c>
      <c r="AB82" s="840"/>
      <c r="AC82" s="840"/>
      <c r="AD82" s="840"/>
      <c r="AE82" s="840"/>
      <c r="AF82" s="840">
        <v>11596</v>
      </c>
      <c r="AG82" s="840"/>
      <c r="AH82" s="840"/>
      <c r="AI82" s="840"/>
      <c r="AJ82" s="840"/>
      <c r="AK82" s="840" t="s">
        <v>578</v>
      </c>
      <c r="AL82" s="840"/>
      <c r="AM82" s="840"/>
      <c r="AN82" s="840"/>
      <c r="AO82" s="840"/>
      <c r="AP82" s="840" t="s">
        <v>578</v>
      </c>
      <c r="AQ82" s="840"/>
      <c r="AR82" s="840"/>
      <c r="AS82" s="840"/>
      <c r="AT82" s="840"/>
      <c r="AU82" s="840" t="s">
        <v>578</v>
      </c>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2">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2">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2">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2">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2">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5">
      <c r="A88" s="242" t="s">
        <v>391</v>
      </c>
      <c r="B88" s="799" t="s">
        <v>417</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13119</v>
      </c>
      <c r="AG88" s="851"/>
      <c r="AH88" s="851"/>
      <c r="AI88" s="851"/>
      <c r="AJ88" s="851"/>
      <c r="AK88" s="848"/>
      <c r="AL88" s="848"/>
      <c r="AM88" s="848"/>
      <c r="AN88" s="848"/>
      <c r="AO88" s="848"/>
      <c r="AP88" s="851">
        <v>7760</v>
      </c>
      <c r="AQ88" s="851"/>
      <c r="AR88" s="851"/>
      <c r="AS88" s="851"/>
      <c r="AT88" s="851"/>
      <c r="AU88" s="851">
        <v>543</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391</v>
      </c>
      <c r="BR102" s="799" t="s">
        <v>418</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c r="CS102" s="859"/>
      <c r="CT102" s="859"/>
      <c r="CU102" s="859"/>
      <c r="CV102" s="898"/>
      <c r="CW102" s="897"/>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419</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420</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421</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422</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24" t="s">
        <v>423</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424</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2">
      <c r="A109" s="919" t="s">
        <v>425</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426</v>
      </c>
      <c r="AB109" s="900"/>
      <c r="AC109" s="900"/>
      <c r="AD109" s="900"/>
      <c r="AE109" s="901"/>
      <c r="AF109" s="899" t="s">
        <v>427</v>
      </c>
      <c r="AG109" s="900"/>
      <c r="AH109" s="900"/>
      <c r="AI109" s="900"/>
      <c r="AJ109" s="901"/>
      <c r="AK109" s="899" t="s">
        <v>307</v>
      </c>
      <c r="AL109" s="900"/>
      <c r="AM109" s="900"/>
      <c r="AN109" s="900"/>
      <c r="AO109" s="901"/>
      <c r="AP109" s="899" t="s">
        <v>428</v>
      </c>
      <c r="AQ109" s="900"/>
      <c r="AR109" s="900"/>
      <c r="AS109" s="900"/>
      <c r="AT109" s="902"/>
      <c r="AU109" s="919" t="s">
        <v>425</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426</v>
      </c>
      <c r="BR109" s="900"/>
      <c r="BS109" s="900"/>
      <c r="BT109" s="900"/>
      <c r="BU109" s="901"/>
      <c r="BV109" s="899" t="s">
        <v>427</v>
      </c>
      <c r="BW109" s="900"/>
      <c r="BX109" s="900"/>
      <c r="BY109" s="900"/>
      <c r="BZ109" s="901"/>
      <c r="CA109" s="899" t="s">
        <v>307</v>
      </c>
      <c r="CB109" s="900"/>
      <c r="CC109" s="900"/>
      <c r="CD109" s="900"/>
      <c r="CE109" s="901"/>
      <c r="CF109" s="920" t="s">
        <v>428</v>
      </c>
      <c r="CG109" s="920"/>
      <c r="CH109" s="920"/>
      <c r="CI109" s="920"/>
      <c r="CJ109" s="920"/>
      <c r="CK109" s="899" t="s">
        <v>429</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426</v>
      </c>
      <c r="DH109" s="900"/>
      <c r="DI109" s="900"/>
      <c r="DJ109" s="900"/>
      <c r="DK109" s="901"/>
      <c r="DL109" s="899" t="s">
        <v>427</v>
      </c>
      <c r="DM109" s="900"/>
      <c r="DN109" s="900"/>
      <c r="DO109" s="900"/>
      <c r="DP109" s="901"/>
      <c r="DQ109" s="899" t="s">
        <v>307</v>
      </c>
      <c r="DR109" s="900"/>
      <c r="DS109" s="900"/>
      <c r="DT109" s="900"/>
      <c r="DU109" s="901"/>
      <c r="DV109" s="899" t="s">
        <v>428</v>
      </c>
      <c r="DW109" s="900"/>
      <c r="DX109" s="900"/>
      <c r="DY109" s="900"/>
      <c r="DZ109" s="902"/>
    </row>
    <row r="110" spans="1:131" s="231" customFormat="1" ht="26.25" customHeight="1" x14ac:dyDescent="0.2">
      <c r="A110" s="903" t="s">
        <v>430</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514371</v>
      </c>
      <c r="AB110" s="907"/>
      <c r="AC110" s="907"/>
      <c r="AD110" s="907"/>
      <c r="AE110" s="908"/>
      <c r="AF110" s="909">
        <v>502003</v>
      </c>
      <c r="AG110" s="907"/>
      <c r="AH110" s="907"/>
      <c r="AI110" s="907"/>
      <c r="AJ110" s="908"/>
      <c r="AK110" s="909">
        <v>501843</v>
      </c>
      <c r="AL110" s="907"/>
      <c r="AM110" s="907"/>
      <c r="AN110" s="907"/>
      <c r="AO110" s="908"/>
      <c r="AP110" s="910">
        <v>16.5</v>
      </c>
      <c r="AQ110" s="911"/>
      <c r="AR110" s="911"/>
      <c r="AS110" s="911"/>
      <c r="AT110" s="912"/>
      <c r="AU110" s="913" t="s">
        <v>73</v>
      </c>
      <c r="AV110" s="914"/>
      <c r="AW110" s="914"/>
      <c r="AX110" s="914"/>
      <c r="AY110" s="914"/>
      <c r="AZ110" s="936" t="s">
        <v>431</v>
      </c>
      <c r="BA110" s="904"/>
      <c r="BB110" s="904"/>
      <c r="BC110" s="904"/>
      <c r="BD110" s="904"/>
      <c r="BE110" s="904"/>
      <c r="BF110" s="904"/>
      <c r="BG110" s="904"/>
      <c r="BH110" s="904"/>
      <c r="BI110" s="904"/>
      <c r="BJ110" s="904"/>
      <c r="BK110" s="904"/>
      <c r="BL110" s="904"/>
      <c r="BM110" s="904"/>
      <c r="BN110" s="904"/>
      <c r="BO110" s="904"/>
      <c r="BP110" s="905"/>
      <c r="BQ110" s="937">
        <v>4775445</v>
      </c>
      <c r="BR110" s="938"/>
      <c r="BS110" s="938"/>
      <c r="BT110" s="938"/>
      <c r="BU110" s="938"/>
      <c r="BV110" s="938">
        <v>4562574</v>
      </c>
      <c r="BW110" s="938"/>
      <c r="BX110" s="938"/>
      <c r="BY110" s="938"/>
      <c r="BZ110" s="938"/>
      <c r="CA110" s="938">
        <v>4425286</v>
      </c>
      <c r="CB110" s="938"/>
      <c r="CC110" s="938"/>
      <c r="CD110" s="938"/>
      <c r="CE110" s="938"/>
      <c r="CF110" s="951">
        <v>145.1</v>
      </c>
      <c r="CG110" s="952"/>
      <c r="CH110" s="952"/>
      <c r="CI110" s="952"/>
      <c r="CJ110" s="952"/>
      <c r="CK110" s="953" t="s">
        <v>432</v>
      </c>
      <c r="CL110" s="954"/>
      <c r="CM110" s="936" t="s">
        <v>433</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128</v>
      </c>
      <c r="DH110" s="938"/>
      <c r="DI110" s="938"/>
      <c r="DJ110" s="938"/>
      <c r="DK110" s="938"/>
      <c r="DL110" s="938" t="s">
        <v>434</v>
      </c>
      <c r="DM110" s="938"/>
      <c r="DN110" s="938"/>
      <c r="DO110" s="938"/>
      <c r="DP110" s="938"/>
      <c r="DQ110" s="938" t="s">
        <v>434</v>
      </c>
      <c r="DR110" s="938"/>
      <c r="DS110" s="938"/>
      <c r="DT110" s="938"/>
      <c r="DU110" s="938"/>
      <c r="DV110" s="939" t="s">
        <v>434</v>
      </c>
      <c r="DW110" s="939"/>
      <c r="DX110" s="939"/>
      <c r="DY110" s="939"/>
      <c r="DZ110" s="940"/>
    </row>
    <row r="111" spans="1:131" s="231" customFormat="1" ht="26.25" customHeight="1" x14ac:dyDescent="0.2">
      <c r="A111" s="941" t="s">
        <v>435</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128</v>
      </c>
      <c r="AB111" s="945"/>
      <c r="AC111" s="945"/>
      <c r="AD111" s="945"/>
      <c r="AE111" s="946"/>
      <c r="AF111" s="947" t="s">
        <v>128</v>
      </c>
      <c r="AG111" s="945"/>
      <c r="AH111" s="945"/>
      <c r="AI111" s="945"/>
      <c r="AJ111" s="946"/>
      <c r="AK111" s="947" t="s">
        <v>128</v>
      </c>
      <c r="AL111" s="945"/>
      <c r="AM111" s="945"/>
      <c r="AN111" s="945"/>
      <c r="AO111" s="946"/>
      <c r="AP111" s="948" t="s">
        <v>128</v>
      </c>
      <c r="AQ111" s="949"/>
      <c r="AR111" s="949"/>
      <c r="AS111" s="949"/>
      <c r="AT111" s="950"/>
      <c r="AU111" s="915"/>
      <c r="AV111" s="916"/>
      <c r="AW111" s="916"/>
      <c r="AX111" s="916"/>
      <c r="AY111" s="916"/>
      <c r="AZ111" s="929" t="s">
        <v>436</v>
      </c>
      <c r="BA111" s="930"/>
      <c r="BB111" s="930"/>
      <c r="BC111" s="930"/>
      <c r="BD111" s="930"/>
      <c r="BE111" s="930"/>
      <c r="BF111" s="930"/>
      <c r="BG111" s="930"/>
      <c r="BH111" s="930"/>
      <c r="BI111" s="930"/>
      <c r="BJ111" s="930"/>
      <c r="BK111" s="930"/>
      <c r="BL111" s="930"/>
      <c r="BM111" s="930"/>
      <c r="BN111" s="930"/>
      <c r="BO111" s="930"/>
      <c r="BP111" s="931"/>
      <c r="BQ111" s="932">
        <v>497748</v>
      </c>
      <c r="BR111" s="933"/>
      <c r="BS111" s="933"/>
      <c r="BT111" s="933"/>
      <c r="BU111" s="933"/>
      <c r="BV111" s="933">
        <v>578470</v>
      </c>
      <c r="BW111" s="933"/>
      <c r="BX111" s="933"/>
      <c r="BY111" s="933"/>
      <c r="BZ111" s="933"/>
      <c r="CA111" s="933">
        <v>522772</v>
      </c>
      <c r="CB111" s="933"/>
      <c r="CC111" s="933"/>
      <c r="CD111" s="933"/>
      <c r="CE111" s="933"/>
      <c r="CF111" s="927">
        <v>17.100000000000001</v>
      </c>
      <c r="CG111" s="928"/>
      <c r="CH111" s="928"/>
      <c r="CI111" s="928"/>
      <c r="CJ111" s="928"/>
      <c r="CK111" s="955"/>
      <c r="CL111" s="956"/>
      <c r="CM111" s="929" t="s">
        <v>437</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128</v>
      </c>
      <c r="DH111" s="933"/>
      <c r="DI111" s="933"/>
      <c r="DJ111" s="933"/>
      <c r="DK111" s="933"/>
      <c r="DL111" s="933" t="s">
        <v>128</v>
      </c>
      <c r="DM111" s="933"/>
      <c r="DN111" s="933"/>
      <c r="DO111" s="933"/>
      <c r="DP111" s="933"/>
      <c r="DQ111" s="933" t="s">
        <v>128</v>
      </c>
      <c r="DR111" s="933"/>
      <c r="DS111" s="933"/>
      <c r="DT111" s="933"/>
      <c r="DU111" s="933"/>
      <c r="DV111" s="934" t="s">
        <v>128</v>
      </c>
      <c r="DW111" s="934"/>
      <c r="DX111" s="934"/>
      <c r="DY111" s="934"/>
      <c r="DZ111" s="935"/>
    </row>
    <row r="112" spans="1:131" s="231" customFormat="1" ht="26.25" customHeight="1" x14ac:dyDescent="0.2">
      <c r="A112" s="959" t="s">
        <v>438</v>
      </c>
      <c r="B112" s="960"/>
      <c r="C112" s="930" t="s">
        <v>439</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128</v>
      </c>
      <c r="AB112" s="966"/>
      <c r="AC112" s="966"/>
      <c r="AD112" s="966"/>
      <c r="AE112" s="967"/>
      <c r="AF112" s="968" t="s">
        <v>128</v>
      </c>
      <c r="AG112" s="966"/>
      <c r="AH112" s="966"/>
      <c r="AI112" s="966"/>
      <c r="AJ112" s="967"/>
      <c r="AK112" s="968" t="s">
        <v>128</v>
      </c>
      <c r="AL112" s="966"/>
      <c r="AM112" s="966"/>
      <c r="AN112" s="966"/>
      <c r="AO112" s="967"/>
      <c r="AP112" s="969" t="s">
        <v>128</v>
      </c>
      <c r="AQ112" s="970"/>
      <c r="AR112" s="970"/>
      <c r="AS112" s="970"/>
      <c r="AT112" s="971"/>
      <c r="AU112" s="915"/>
      <c r="AV112" s="916"/>
      <c r="AW112" s="916"/>
      <c r="AX112" s="916"/>
      <c r="AY112" s="916"/>
      <c r="AZ112" s="929" t="s">
        <v>440</v>
      </c>
      <c r="BA112" s="930"/>
      <c r="BB112" s="930"/>
      <c r="BC112" s="930"/>
      <c r="BD112" s="930"/>
      <c r="BE112" s="930"/>
      <c r="BF112" s="930"/>
      <c r="BG112" s="930"/>
      <c r="BH112" s="930"/>
      <c r="BI112" s="930"/>
      <c r="BJ112" s="930"/>
      <c r="BK112" s="930"/>
      <c r="BL112" s="930"/>
      <c r="BM112" s="930"/>
      <c r="BN112" s="930"/>
      <c r="BO112" s="930"/>
      <c r="BP112" s="931"/>
      <c r="BQ112" s="932">
        <v>4666331</v>
      </c>
      <c r="BR112" s="933"/>
      <c r="BS112" s="933"/>
      <c r="BT112" s="933"/>
      <c r="BU112" s="933"/>
      <c r="BV112" s="933">
        <v>4525920</v>
      </c>
      <c r="BW112" s="933"/>
      <c r="BX112" s="933"/>
      <c r="BY112" s="933"/>
      <c r="BZ112" s="933"/>
      <c r="CA112" s="933">
        <v>4344989</v>
      </c>
      <c r="CB112" s="933"/>
      <c r="CC112" s="933"/>
      <c r="CD112" s="933"/>
      <c r="CE112" s="933"/>
      <c r="CF112" s="927">
        <v>142.5</v>
      </c>
      <c r="CG112" s="928"/>
      <c r="CH112" s="928"/>
      <c r="CI112" s="928"/>
      <c r="CJ112" s="928"/>
      <c r="CK112" s="955"/>
      <c r="CL112" s="956"/>
      <c r="CM112" s="929" t="s">
        <v>441</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128</v>
      </c>
      <c r="DH112" s="933"/>
      <c r="DI112" s="933"/>
      <c r="DJ112" s="933"/>
      <c r="DK112" s="933"/>
      <c r="DL112" s="933" t="s">
        <v>128</v>
      </c>
      <c r="DM112" s="933"/>
      <c r="DN112" s="933"/>
      <c r="DO112" s="933"/>
      <c r="DP112" s="933"/>
      <c r="DQ112" s="933" t="s">
        <v>128</v>
      </c>
      <c r="DR112" s="933"/>
      <c r="DS112" s="933"/>
      <c r="DT112" s="933"/>
      <c r="DU112" s="933"/>
      <c r="DV112" s="934" t="s">
        <v>434</v>
      </c>
      <c r="DW112" s="934"/>
      <c r="DX112" s="934"/>
      <c r="DY112" s="934"/>
      <c r="DZ112" s="935"/>
    </row>
    <row r="113" spans="1:130" s="231" customFormat="1" ht="26.25" customHeight="1" x14ac:dyDescent="0.2">
      <c r="A113" s="961"/>
      <c r="B113" s="962"/>
      <c r="C113" s="930" t="s">
        <v>442</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286995</v>
      </c>
      <c r="AB113" s="945"/>
      <c r="AC113" s="945"/>
      <c r="AD113" s="945"/>
      <c r="AE113" s="946"/>
      <c r="AF113" s="947">
        <v>294179</v>
      </c>
      <c r="AG113" s="945"/>
      <c r="AH113" s="945"/>
      <c r="AI113" s="945"/>
      <c r="AJ113" s="946"/>
      <c r="AK113" s="947">
        <v>299459</v>
      </c>
      <c r="AL113" s="945"/>
      <c r="AM113" s="945"/>
      <c r="AN113" s="945"/>
      <c r="AO113" s="946"/>
      <c r="AP113" s="948">
        <v>9.8000000000000007</v>
      </c>
      <c r="AQ113" s="949"/>
      <c r="AR113" s="949"/>
      <c r="AS113" s="949"/>
      <c r="AT113" s="950"/>
      <c r="AU113" s="915"/>
      <c r="AV113" s="916"/>
      <c r="AW113" s="916"/>
      <c r="AX113" s="916"/>
      <c r="AY113" s="916"/>
      <c r="AZ113" s="929" t="s">
        <v>443</v>
      </c>
      <c r="BA113" s="930"/>
      <c r="BB113" s="930"/>
      <c r="BC113" s="930"/>
      <c r="BD113" s="930"/>
      <c r="BE113" s="930"/>
      <c r="BF113" s="930"/>
      <c r="BG113" s="930"/>
      <c r="BH113" s="930"/>
      <c r="BI113" s="930"/>
      <c r="BJ113" s="930"/>
      <c r="BK113" s="930"/>
      <c r="BL113" s="930"/>
      <c r="BM113" s="930"/>
      <c r="BN113" s="930"/>
      <c r="BO113" s="930"/>
      <c r="BP113" s="931"/>
      <c r="BQ113" s="932">
        <v>688658</v>
      </c>
      <c r="BR113" s="933"/>
      <c r="BS113" s="933"/>
      <c r="BT113" s="933"/>
      <c r="BU113" s="933"/>
      <c r="BV113" s="933">
        <v>629498</v>
      </c>
      <c r="BW113" s="933"/>
      <c r="BX113" s="933"/>
      <c r="BY113" s="933"/>
      <c r="BZ113" s="933"/>
      <c r="CA113" s="933">
        <v>543566</v>
      </c>
      <c r="CB113" s="933"/>
      <c r="CC113" s="933"/>
      <c r="CD113" s="933"/>
      <c r="CE113" s="933"/>
      <c r="CF113" s="927">
        <v>17.8</v>
      </c>
      <c r="CG113" s="928"/>
      <c r="CH113" s="928"/>
      <c r="CI113" s="928"/>
      <c r="CJ113" s="928"/>
      <c r="CK113" s="955"/>
      <c r="CL113" s="956"/>
      <c r="CM113" s="929" t="s">
        <v>444</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434</v>
      </c>
      <c r="DH113" s="966"/>
      <c r="DI113" s="966"/>
      <c r="DJ113" s="966"/>
      <c r="DK113" s="967"/>
      <c r="DL113" s="968" t="s">
        <v>128</v>
      </c>
      <c r="DM113" s="966"/>
      <c r="DN113" s="966"/>
      <c r="DO113" s="966"/>
      <c r="DP113" s="967"/>
      <c r="DQ113" s="968" t="s">
        <v>445</v>
      </c>
      <c r="DR113" s="966"/>
      <c r="DS113" s="966"/>
      <c r="DT113" s="966"/>
      <c r="DU113" s="967"/>
      <c r="DV113" s="969" t="s">
        <v>128</v>
      </c>
      <c r="DW113" s="970"/>
      <c r="DX113" s="970"/>
      <c r="DY113" s="970"/>
      <c r="DZ113" s="971"/>
    </row>
    <row r="114" spans="1:130" s="231" customFormat="1" ht="26.25" customHeight="1" x14ac:dyDescent="0.2">
      <c r="A114" s="961"/>
      <c r="B114" s="962"/>
      <c r="C114" s="930" t="s">
        <v>446</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56480</v>
      </c>
      <c r="AB114" s="966"/>
      <c r="AC114" s="966"/>
      <c r="AD114" s="966"/>
      <c r="AE114" s="967"/>
      <c r="AF114" s="968">
        <v>58261</v>
      </c>
      <c r="AG114" s="966"/>
      <c r="AH114" s="966"/>
      <c r="AI114" s="966"/>
      <c r="AJ114" s="967"/>
      <c r="AK114" s="968">
        <v>54639</v>
      </c>
      <c r="AL114" s="966"/>
      <c r="AM114" s="966"/>
      <c r="AN114" s="966"/>
      <c r="AO114" s="967"/>
      <c r="AP114" s="969">
        <v>1.8</v>
      </c>
      <c r="AQ114" s="970"/>
      <c r="AR114" s="970"/>
      <c r="AS114" s="970"/>
      <c r="AT114" s="971"/>
      <c r="AU114" s="915"/>
      <c r="AV114" s="916"/>
      <c r="AW114" s="916"/>
      <c r="AX114" s="916"/>
      <c r="AY114" s="916"/>
      <c r="AZ114" s="929" t="s">
        <v>447</v>
      </c>
      <c r="BA114" s="930"/>
      <c r="BB114" s="930"/>
      <c r="BC114" s="930"/>
      <c r="BD114" s="930"/>
      <c r="BE114" s="930"/>
      <c r="BF114" s="930"/>
      <c r="BG114" s="930"/>
      <c r="BH114" s="930"/>
      <c r="BI114" s="930"/>
      <c r="BJ114" s="930"/>
      <c r="BK114" s="930"/>
      <c r="BL114" s="930"/>
      <c r="BM114" s="930"/>
      <c r="BN114" s="930"/>
      <c r="BO114" s="930"/>
      <c r="BP114" s="931"/>
      <c r="BQ114" s="932">
        <v>1114442</v>
      </c>
      <c r="BR114" s="933"/>
      <c r="BS114" s="933"/>
      <c r="BT114" s="933"/>
      <c r="BU114" s="933"/>
      <c r="BV114" s="933">
        <v>1073013</v>
      </c>
      <c r="BW114" s="933"/>
      <c r="BX114" s="933"/>
      <c r="BY114" s="933"/>
      <c r="BZ114" s="933"/>
      <c r="CA114" s="933">
        <v>1044360</v>
      </c>
      <c r="CB114" s="933"/>
      <c r="CC114" s="933"/>
      <c r="CD114" s="933"/>
      <c r="CE114" s="933"/>
      <c r="CF114" s="927">
        <v>34.200000000000003</v>
      </c>
      <c r="CG114" s="928"/>
      <c r="CH114" s="928"/>
      <c r="CI114" s="928"/>
      <c r="CJ114" s="928"/>
      <c r="CK114" s="955"/>
      <c r="CL114" s="956"/>
      <c r="CM114" s="929" t="s">
        <v>448</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128</v>
      </c>
      <c r="DH114" s="966"/>
      <c r="DI114" s="966"/>
      <c r="DJ114" s="966"/>
      <c r="DK114" s="967"/>
      <c r="DL114" s="968" t="s">
        <v>445</v>
      </c>
      <c r="DM114" s="966"/>
      <c r="DN114" s="966"/>
      <c r="DO114" s="966"/>
      <c r="DP114" s="967"/>
      <c r="DQ114" s="968" t="s">
        <v>128</v>
      </c>
      <c r="DR114" s="966"/>
      <c r="DS114" s="966"/>
      <c r="DT114" s="966"/>
      <c r="DU114" s="967"/>
      <c r="DV114" s="969" t="s">
        <v>128</v>
      </c>
      <c r="DW114" s="970"/>
      <c r="DX114" s="970"/>
      <c r="DY114" s="970"/>
      <c r="DZ114" s="971"/>
    </row>
    <row r="115" spans="1:130" s="231" customFormat="1" ht="26.25" customHeight="1" x14ac:dyDescent="0.2">
      <c r="A115" s="961"/>
      <c r="B115" s="962"/>
      <c r="C115" s="930" t="s">
        <v>449</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62156</v>
      </c>
      <c r="AB115" s="945"/>
      <c r="AC115" s="945"/>
      <c r="AD115" s="945"/>
      <c r="AE115" s="946"/>
      <c r="AF115" s="947">
        <v>67405</v>
      </c>
      <c r="AG115" s="945"/>
      <c r="AH115" s="945"/>
      <c r="AI115" s="945"/>
      <c r="AJ115" s="946"/>
      <c r="AK115" s="947">
        <v>72552</v>
      </c>
      <c r="AL115" s="945"/>
      <c r="AM115" s="945"/>
      <c r="AN115" s="945"/>
      <c r="AO115" s="946"/>
      <c r="AP115" s="948">
        <v>2.4</v>
      </c>
      <c r="AQ115" s="949"/>
      <c r="AR115" s="949"/>
      <c r="AS115" s="949"/>
      <c r="AT115" s="950"/>
      <c r="AU115" s="915"/>
      <c r="AV115" s="916"/>
      <c r="AW115" s="916"/>
      <c r="AX115" s="916"/>
      <c r="AY115" s="916"/>
      <c r="AZ115" s="929" t="s">
        <v>450</v>
      </c>
      <c r="BA115" s="930"/>
      <c r="BB115" s="930"/>
      <c r="BC115" s="930"/>
      <c r="BD115" s="930"/>
      <c r="BE115" s="930"/>
      <c r="BF115" s="930"/>
      <c r="BG115" s="930"/>
      <c r="BH115" s="930"/>
      <c r="BI115" s="930"/>
      <c r="BJ115" s="930"/>
      <c r="BK115" s="930"/>
      <c r="BL115" s="930"/>
      <c r="BM115" s="930"/>
      <c r="BN115" s="930"/>
      <c r="BO115" s="930"/>
      <c r="BP115" s="931"/>
      <c r="BQ115" s="932" t="s">
        <v>434</v>
      </c>
      <c r="BR115" s="933"/>
      <c r="BS115" s="933"/>
      <c r="BT115" s="933"/>
      <c r="BU115" s="933"/>
      <c r="BV115" s="933" t="s">
        <v>434</v>
      </c>
      <c r="BW115" s="933"/>
      <c r="BX115" s="933"/>
      <c r="BY115" s="933"/>
      <c r="BZ115" s="933"/>
      <c r="CA115" s="933" t="s">
        <v>434</v>
      </c>
      <c r="CB115" s="933"/>
      <c r="CC115" s="933"/>
      <c r="CD115" s="933"/>
      <c r="CE115" s="933"/>
      <c r="CF115" s="927" t="s">
        <v>128</v>
      </c>
      <c r="CG115" s="928"/>
      <c r="CH115" s="928"/>
      <c r="CI115" s="928"/>
      <c r="CJ115" s="928"/>
      <c r="CK115" s="955"/>
      <c r="CL115" s="956"/>
      <c r="CM115" s="929" t="s">
        <v>451</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128</v>
      </c>
      <c r="DH115" s="966"/>
      <c r="DI115" s="966"/>
      <c r="DJ115" s="966"/>
      <c r="DK115" s="967"/>
      <c r="DL115" s="968" t="s">
        <v>128</v>
      </c>
      <c r="DM115" s="966"/>
      <c r="DN115" s="966"/>
      <c r="DO115" s="966"/>
      <c r="DP115" s="967"/>
      <c r="DQ115" s="968" t="s">
        <v>128</v>
      </c>
      <c r="DR115" s="966"/>
      <c r="DS115" s="966"/>
      <c r="DT115" s="966"/>
      <c r="DU115" s="967"/>
      <c r="DV115" s="969" t="s">
        <v>434</v>
      </c>
      <c r="DW115" s="970"/>
      <c r="DX115" s="970"/>
      <c r="DY115" s="970"/>
      <c r="DZ115" s="971"/>
    </row>
    <row r="116" spans="1:130" s="231" customFormat="1" ht="26.25" customHeight="1" x14ac:dyDescent="0.2">
      <c r="A116" s="963"/>
      <c r="B116" s="964"/>
      <c r="C116" s="972" t="s">
        <v>452</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128</v>
      </c>
      <c r="AB116" s="966"/>
      <c r="AC116" s="966"/>
      <c r="AD116" s="966"/>
      <c r="AE116" s="967"/>
      <c r="AF116" s="968" t="s">
        <v>128</v>
      </c>
      <c r="AG116" s="966"/>
      <c r="AH116" s="966"/>
      <c r="AI116" s="966"/>
      <c r="AJ116" s="967"/>
      <c r="AK116" s="968" t="s">
        <v>434</v>
      </c>
      <c r="AL116" s="966"/>
      <c r="AM116" s="966"/>
      <c r="AN116" s="966"/>
      <c r="AO116" s="967"/>
      <c r="AP116" s="969" t="s">
        <v>434</v>
      </c>
      <c r="AQ116" s="970"/>
      <c r="AR116" s="970"/>
      <c r="AS116" s="970"/>
      <c r="AT116" s="971"/>
      <c r="AU116" s="915"/>
      <c r="AV116" s="916"/>
      <c r="AW116" s="916"/>
      <c r="AX116" s="916"/>
      <c r="AY116" s="916"/>
      <c r="AZ116" s="974" t="s">
        <v>453</v>
      </c>
      <c r="BA116" s="975"/>
      <c r="BB116" s="975"/>
      <c r="BC116" s="975"/>
      <c r="BD116" s="975"/>
      <c r="BE116" s="975"/>
      <c r="BF116" s="975"/>
      <c r="BG116" s="975"/>
      <c r="BH116" s="975"/>
      <c r="BI116" s="975"/>
      <c r="BJ116" s="975"/>
      <c r="BK116" s="975"/>
      <c r="BL116" s="975"/>
      <c r="BM116" s="975"/>
      <c r="BN116" s="975"/>
      <c r="BO116" s="975"/>
      <c r="BP116" s="976"/>
      <c r="BQ116" s="932" t="s">
        <v>128</v>
      </c>
      <c r="BR116" s="933"/>
      <c r="BS116" s="933"/>
      <c r="BT116" s="933"/>
      <c r="BU116" s="933"/>
      <c r="BV116" s="933" t="s">
        <v>128</v>
      </c>
      <c r="BW116" s="933"/>
      <c r="BX116" s="933"/>
      <c r="BY116" s="933"/>
      <c r="BZ116" s="933"/>
      <c r="CA116" s="933" t="s">
        <v>434</v>
      </c>
      <c r="CB116" s="933"/>
      <c r="CC116" s="933"/>
      <c r="CD116" s="933"/>
      <c r="CE116" s="933"/>
      <c r="CF116" s="927" t="s">
        <v>128</v>
      </c>
      <c r="CG116" s="928"/>
      <c r="CH116" s="928"/>
      <c r="CI116" s="928"/>
      <c r="CJ116" s="928"/>
      <c r="CK116" s="955"/>
      <c r="CL116" s="956"/>
      <c r="CM116" s="929" t="s">
        <v>454</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v>91716</v>
      </c>
      <c r="DH116" s="966"/>
      <c r="DI116" s="966"/>
      <c r="DJ116" s="966"/>
      <c r="DK116" s="967"/>
      <c r="DL116" s="968">
        <v>210693</v>
      </c>
      <c r="DM116" s="966"/>
      <c r="DN116" s="966"/>
      <c r="DO116" s="966"/>
      <c r="DP116" s="967"/>
      <c r="DQ116" s="968">
        <v>193345</v>
      </c>
      <c r="DR116" s="966"/>
      <c r="DS116" s="966"/>
      <c r="DT116" s="966"/>
      <c r="DU116" s="967"/>
      <c r="DV116" s="969">
        <v>6.3</v>
      </c>
      <c r="DW116" s="970"/>
      <c r="DX116" s="970"/>
      <c r="DY116" s="970"/>
      <c r="DZ116" s="971"/>
    </row>
    <row r="117" spans="1:130" s="231" customFormat="1" ht="26.25" customHeight="1" x14ac:dyDescent="0.2">
      <c r="A117" s="919" t="s">
        <v>189</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455</v>
      </c>
      <c r="Z117" s="901"/>
      <c r="AA117" s="982">
        <v>920002</v>
      </c>
      <c r="AB117" s="983"/>
      <c r="AC117" s="983"/>
      <c r="AD117" s="983"/>
      <c r="AE117" s="984"/>
      <c r="AF117" s="985">
        <v>921848</v>
      </c>
      <c r="AG117" s="983"/>
      <c r="AH117" s="983"/>
      <c r="AI117" s="983"/>
      <c r="AJ117" s="984"/>
      <c r="AK117" s="985">
        <v>928493</v>
      </c>
      <c r="AL117" s="983"/>
      <c r="AM117" s="983"/>
      <c r="AN117" s="983"/>
      <c r="AO117" s="984"/>
      <c r="AP117" s="986"/>
      <c r="AQ117" s="987"/>
      <c r="AR117" s="987"/>
      <c r="AS117" s="987"/>
      <c r="AT117" s="988"/>
      <c r="AU117" s="915"/>
      <c r="AV117" s="916"/>
      <c r="AW117" s="916"/>
      <c r="AX117" s="916"/>
      <c r="AY117" s="916"/>
      <c r="AZ117" s="974" t="s">
        <v>456</v>
      </c>
      <c r="BA117" s="975"/>
      <c r="BB117" s="975"/>
      <c r="BC117" s="975"/>
      <c r="BD117" s="975"/>
      <c r="BE117" s="975"/>
      <c r="BF117" s="975"/>
      <c r="BG117" s="975"/>
      <c r="BH117" s="975"/>
      <c r="BI117" s="975"/>
      <c r="BJ117" s="975"/>
      <c r="BK117" s="975"/>
      <c r="BL117" s="975"/>
      <c r="BM117" s="975"/>
      <c r="BN117" s="975"/>
      <c r="BO117" s="975"/>
      <c r="BP117" s="976"/>
      <c r="BQ117" s="932" t="s">
        <v>128</v>
      </c>
      <c r="BR117" s="933"/>
      <c r="BS117" s="933"/>
      <c r="BT117" s="933"/>
      <c r="BU117" s="933"/>
      <c r="BV117" s="933" t="s">
        <v>128</v>
      </c>
      <c r="BW117" s="933"/>
      <c r="BX117" s="933"/>
      <c r="BY117" s="933"/>
      <c r="BZ117" s="933"/>
      <c r="CA117" s="933" t="s">
        <v>128</v>
      </c>
      <c r="CB117" s="933"/>
      <c r="CC117" s="933"/>
      <c r="CD117" s="933"/>
      <c r="CE117" s="933"/>
      <c r="CF117" s="927" t="s">
        <v>128</v>
      </c>
      <c r="CG117" s="928"/>
      <c r="CH117" s="928"/>
      <c r="CI117" s="928"/>
      <c r="CJ117" s="928"/>
      <c r="CK117" s="955"/>
      <c r="CL117" s="956"/>
      <c r="CM117" s="929" t="s">
        <v>457</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434</v>
      </c>
      <c r="DH117" s="966"/>
      <c r="DI117" s="966"/>
      <c r="DJ117" s="966"/>
      <c r="DK117" s="967"/>
      <c r="DL117" s="968" t="s">
        <v>434</v>
      </c>
      <c r="DM117" s="966"/>
      <c r="DN117" s="966"/>
      <c r="DO117" s="966"/>
      <c r="DP117" s="967"/>
      <c r="DQ117" s="968" t="s">
        <v>434</v>
      </c>
      <c r="DR117" s="966"/>
      <c r="DS117" s="966"/>
      <c r="DT117" s="966"/>
      <c r="DU117" s="967"/>
      <c r="DV117" s="969" t="s">
        <v>128</v>
      </c>
      <c r="DW117" s="970"/>
      <c r="DX117" s="970"/>
      <c r="DY117" s="970"/>
      <c r="DZ117" s="971"/>
    </row>
    <row r="118" spans="1:130" s="231" customFormat="1" ht="26.25" customHeight="1" x14ac:dyDescent="0.2">
      <c r="A118" s="919" t="s">
        <v>429</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426</v>
      </c>
      <c r="AB118" s="900"/>
      <c r="AC118" s="900"/>
      <c r="AD118" s="900"/>
      <c r="AE118" s="901"/>
      <c r="AF118" s="899" t="s">
        <v>427</v>
      </c>
      <c r="AG118" s="900"/>
      <c r="AH118" s="900"/>
      <c r="AI118" s="900"/>
      <c r="AJ118" s="901"/>
      <c r="AK118" s="899" t="s">
        <v>307</v>
      </c>
      <c r="AL118" s="900"/>
      <c r="AM118" s="900"/>
      <c r="AN118" s="900"/>
      <c r="AO118" s="901"/>
      <c r="AP118" s="977" t="s">
        <v>428</v>
      </c>
      <c r="AQ118" s="978"/>
      <c r="AR118" s="978"/>
      <c r="AS118" s="978"/>
      <c r="AT118" s="979"/>
      <c r="AU118" s="915"/>
      <c r="AV118" s="916"/>
      <c r="AW118" s="916"/>
      <c r="AX118" s="916"/>
      <c r="AY118" s="916"/>
      <c r="AZ118" s="980" t="s">
        <v>458</v>
      </c>
      <c r="BA118" s="972"/>
      <c r="BB118" s="972"/>
      <c r="BC118" s="972"/>
      <c r="BD118" s="972"/>
      <c r="BE118" s="972"/>
      <c r="BF118" s="972"/>
      <c r="BG118" s="972"/>
      <c r="BH118" s="972"/>
      <c r="BI118" s="972"/>
      <c r="BJ118" s="972"/>
      <c r="BK118" s="972"/>
      <c r="BL118" s="972"/>
      <c r="BM118" s="972"/>
      <c r="BN118" s="972"/>
      <c r="BO118" s="972"/>
      <c r="BP118" s="973"/>
      <c r="BQ118" s="1003" t="s">
        <v>445</v>
      </c>
      <c r="BR118" s="1004"/>
      <c r="BS118" s="1004"/>
      <c r="BT118" s="1004"/>
      <c r="BU118" s="1004"/>
      <c r="BV118" s="1004" t="s">
        <v>128</v>
      </c>
      <c r="BW118" s="1004"/>
      <c r="BX118" s="1004"/>
      <c r="BY118" s="1004"/>
      <c r="BZ118" s="1004"/>
      <c r="CA118" s="1004" t="s">
        <v>434</v>
      </c>
      <c r="CB118" s="1004"/>
      <c r="CC118" s="1004"/>
      <c r="CD118" s="1004"/>
      <c r="CE118" s="1004"/>
      <c r="CF118" s="927" t="s">
        <v>128</v>
      </c>
      <c r="CG118" s="928"/>
      <c r="CH118" s="928"/>
      <c r="CI118" s="928"/>
      <c r="CJ118" s="928"/>
      <c r="CK118" s="955"/>
      <c r="CL118" s="956"/>
      <c r="CM118" s="929" t="s">
        <v>459</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128</v>
      </c>
      <c r="DH118" s="966"/>
      <c r="DI118" s="966"/>
      <c r="DJ118" s="966"/>
      <c r="DK118" s="967"/>
      <c r="DL118" s="968" t="s">
        <v>128</v>
      </c>
      <c r="DM118" s="966"/>
      <c r="DN118" s="966"/>
      <c r="DO118" s="966"/>
      <c r="DP118" s="967"/>
      <c r="DQ118" s="968" t="s">
        <v>128</v>
      </c>
      <c r="DR118" s="966"/>
      <c r="DS118" s="966"/>
      <c r="DT118" s="966"/>
      <c r="DU118" s="967"/>
      <c r="DV118" s="969" t="s">
        <v>128</v>
      </c>
      <c r="DW118" s="970"/>
      <c r="DX118" s="970"/>
      <c r="DY118" s="970"/>
      <c r="DZ118" s="971"/>
    </row>
    <row r="119" spans="1:130" s="231" customFormat="1" ht="26.25" customHeight="1" x14ac:dyDescent="0.2">
      <c r="A119" s="1061" t="s">
        <v>432</v>
      </c>
      <c r="B119" s="954"/>
      <c r="C119" s="936" t="s">
        <v>433</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128</v>
      </c>
      <c r="AB119" s="907"/>
      <c r="AC119" s="907"/>
      <c r="AD119" s="907"/>
      <c r="AE119" s="908"/>
      <c r="AF119" s="909" t="s">
        <v>445</v>
      </c>
      <c r="AG119" s="907"/>
      <c r="AH119" s="907"/>
      <c r="AI119" s="907"/>
      <c r="AJ119" s="908"/>
      <c r="AK119" s="909" t="s">
        <v>128</v>
      </c>
      <c r="AL119" s="907"/>
      <c r="AM119" s="907"/>
      <c r="AN119" s="907"/>
      <c r="AO119" s="908"/>
      <c r="AP119" s="910" t="s">
        <v>128</v>
      </c>
      <c r="AQ119" s="911"/>
      <c r="AR119" s="911"/>
      <c r="AS119" s="911"/>
      <c r="AT119" s="912"/>
      <c r="AU119" s="917"/>
      <c r="AV119" s="918"/>
      <c r="AW119" s="918"/>
      <c r="AX119" s="918"/>
      <c r="AY119" s="918"/>
      <c r="AZ119" s="253" t="s">
        <v>189</v>
      </c>
      <c r="BA119" s="253"/>
      <c r="BB119" s="253"/>
      <c r="BC119" s="253"/>
      <c r="BD119" s="253"/>
      <c r="BE119" s="253"/>
      <c r="BF119" s="253"/>
      <c r="BG119" s="253"/>
      <c r="BH119" s="253"/>
      <c r="BI119" s="253"/>
      <c r="BJ119" s="253"/>
      <c r="BK119" s="253"/>
      <c r="BL119" s="253"/>
      <c r="BM119" s="253"/>
      <c r="BN119" s="253"/>
      <c r="BO119" s="981" t="s">
        <v>460</v>
      </c>
      <c r="BP119" s="1009"/>
      <c r="BQ119" s="1003">
        <v>11742624</v>
      </c>
      <c r="BR119" s="1004"/>
      <c r="BS119" s="1004"/>
      <c r="BT119" s="1004"/>
      <c r="BU119" s="1004"/>
      <c r="BV119" s="1004">
        <v>11369475</v>
      </c>
      <c r="BW119" s="1004"/>
      <c r="BX119" s="1004"/>
      <c r="BY119" s="1004"/>
      <c r="BZ119" s="1004"/>
      <c r="CA119" s="1004">
        <v>10880973</v>
      </c>
      <c r="CB119" s="1004"/>
      <c r="CC119" s="1004"/>
      <c r="CD119" s="1004"/>
      <c r="CE119" s="1004"/>
      <c r="CF119" s="1005"/>
      <c r="CG119" s="1006"/>
      <c r="CH119" s="1006"/>
      <c r="CI119" s="1006"/>
      <c r="CJ119" s="1007"/>
      <c r="CK119" s="957"/>
      <c r="CL119" s="958"/>
      <c r="CM119" s="980" t="s">
        <v>461</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v>406032</v>
      </c>
      <c r="DH119" s="990"/>
      <c r="DI119" s="990"/>
      <c r="DJ119" s="990"/>
      <c r="DK119" s="991"/>
      <c r="DL119" s="989">
        <v>367777</v>
      </c>
      <c r="DM119" s="990"/>
      <c r="DN119" s="990"/>
      <c r="DO119" s="990"/>
      <c r="DP119" s="991"/>
      <c r="DQ119" s="989">
        <v>329427</v>
      </c>
      <c r="DR119" s="990"/>
      <c r="DS119" s="990"/>
      <c r="DT119" s="990"/>
      <c r="DU119" s="991"/>
      <c r="DV119" s="992">
        <v>10.8</v>
      </c>
      <c r="DW119" s="993"/>
      <c r="DX119" s="993"/>
      <c r="DY119" s="993"/>
      <c r="DZ119" s="994"/>
    </row>
    <row r="120" spans="1:130" s="231" customFormat="1" ht="26.25" customHeight="1" x14ac:dyDescent="0.2">
      <c r="A120" s="1062"/>
      <c r="B120" s="956"/>
      <c r="C120" s="929" t="s">
        <v>437</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128</v>
      </c>
      <c r="AB120" s="966"/>
      <c r="AC120" s="966"/>
      <c r="AD120" s="966"/>
      <c r="AE120" s="967"/>
      <c r="AF120" s="968" t="s">
        <v>128</v>
      </c>
      <c r="AG120" s="966"/>
      <c r="AH120" s="966"/>
      <c r="AI120" s="966"/>
      <c r="AJ120" s="967"/>
      <c r="AK120" s="968" t="s">
        <v>128</v>
      </c>
      <c r="AL120" s="966"/>
      <c r="AM120" s="966"/>
      <c r="AN120" s="966"/>
      <c r="AO120" s="967"/>
      <c r="AP120" s="969" t="s">
        <v>128</v>
      </c>
      <c r="AQ120" s="970"/>
      <c r="AR120" s="970"/>
      <c r="AS120" s="970"/>
      <c r="AT120" s="971"/>
      <c r="AU120" s="995" t="s">
        <v>462</v>
      </c>
      <c r="AV120" s="996"/>
      <c r="AW120" s="996"/>
      <c r="AX120" s="996"/>
      <c r="AY120" s="997"/>
      <c r="AZ120" s="936" t="s">
        <v>463</v>
      </c>
      <c r="BA120" s="904"/>
      <c r="BB120" s="904"/>
      <c r="BC120" s="904"/>
      <c r="BD120" s="904"/>
      <c r="BE120" s="904"/>
      <c r="BF120" s="904"/>
      <c r="BG120" s="904"/>
      <c r="BH120" s="904"/>
      <c r="BI120" s="904"/>
      <c r="BJ120" s="904"/>
      <c r="BK120" s="904"/>
      <c r="BL120" s="904"/>
      <c r="BM120" s="904"/>
      <c r="BN120" s="904"/>
      <c r="BO120" s="904"/>
      <c r="BP120" s="905"/>
      <c r="BQ120" s="937">
        <v>940022</v>
      </c>
      <c r="BR120" s="938"/>
      <c r="BS120" s="938"/>
      <c r="BT120" s="938"/>
      <c r="BU120" s="938"/>
      <c r="BV120" s="938">
        <v>1003606</v>
      </c>
      <c r="BW120" s="938"/>
      <c r="BX120" s="938"/>
      <c r="BY120" s="938"/>
      <c r="BZ120" s="938"/>
      <c r="CA120" s="938">
        <v>914560</v>
      </c>
      <c r="CB120" s="938"/>
      <c r="CC120" s="938"/>
      <c r="CD120" s="938"/>
      <c r="CE120" s="938"/>
      <c r="CF120" s="951">
        <v>30</v>
      </c>
      <c r="CG120" s="952"/>
      <c r="CH120" s="952"/>
      <c r="CI120" s="952"/>
      <c r="CJ120" s="952"/>
      <c r="CK120" s="1010" t="s">
        <v>464</v>
      </c>
      <c r="CL120" s="1011"/>
      <c r="CM120" s="1011"/>
      <c r="CN120" s="1011"/>
      <c r="CO120" s="1012"/>
      <c r="CP120" s="1018" t="s">
        <v>465</v>
      </c>
      <c r="CQ120" s="1019"/>
      <c r="CR120" s="1019"/>
      <c r="CS120" s="1019"/>
      <c r="CT120" s="1019"/>
      <c r="CU120" s="1019"/>
      <c r="CV120" s="1019"/>
      <c r="CW120" s="1019"/>
      <c r="CX120" s="1019"/>
      <c r="CY120" s="1019"/>
      <c r="CZ120" s="1019"/>
      <c r="DA120" s="1019"/>
      <c r="DB120" s="1019"/>
      <c r="DC120" s="1019"/>
      <c r="DD120" s="1019"/>
      <c r="DE120" s="1019"/>
      <c r="DF120" s="1020"/>
      <c r="DG120" s="937">
        <v>3998043</v>
      </c>
      <c r="DH120" s="938"/>
      <c r="DI120" s="938"/>
      <c r="DJ120" s="938"/>
      <c r="DK120" s="938"/>
      <c r="DL120" s="938">
        <v>3881726</v>
      </c>
      <c r="DM120" s="938"/>
      <c r="DN120" s="938"/>
      <c r="DO120" s="938"/>
      <c r="DP120" s="938"/>
      <c r="DQ120" s="938">
        <v>3726773</v>
      </c>
      <c r="DR120" s="938"/>
      <c r="DS120" s="938"/>
      <c r="DT120" s="938"/>
      <c r="DU120" s="938"/>
      <c r="DV120" s="939">
        <v>122.2</v>
      </c>
      <c r="DW120" s="939"/>
      <c r="DX120" s="939"/>
      <c r="DY120" s="939"/>
      <c r="DZ120" s="940"/>
    </row>
    <row r="121" spans="1:130" s="231" customFormat="1" ht="26.25" customHeight="1" x14ac:dyDescent="0.2">
      <c r="A121" s="1062"/>
      <c r="B121" s="956"/>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128</v>
      </c>
      <c r="AB121" s="966"/>
      <c r="AC121" s="966"/>
      <c r="AD121" s="966"/>
      <c r="AE121" s="967"/>
      <c r="AF121" s="968" t="s">
        <v>445</v>
      </c>
      <c r="AG121" s="966"/>
      <c r="AH121" s="966"/>
      <c r="AI121" s="966"/>
      <c r="AJ121" s="967"/>
      <c r="AK121" s="968" t="s">
        <v>128</v>
      </c>
      <c r="AL121" s="966"/>
      <c r="AM121" s="966"/>
      <c r="AN121" s="966"/>
      <c r="AO121" s="967"/>
      <c r="AP121" s="969" t="s">
        <v>434</v>
      </c>
      <c r="AQ121" s="970"/>
      <c r="AR121" s="970"/>
      <c r="AS121" s="970"/>
      <c r="AT121" s="971"/>
      <c r="AU121" s="998"/>
      <c r="AV121" s="999"/>
      <c r="AW121" s="999"/>
      <c r="AX121" s="999"/>
      <c r="AY121" s="1000"/>
      <c r="AZ121" s="929" t="s">
        <v>467</v>
      </c>
      <c r="BA121" s="930"/>
      <c r="BB121" s="930"/>
      <c r="BC121" s="930"/>
      <c r="BD121" s="930"/>
      <c r="BE121" s="930"/>
      <c r="BF121" s="930"/>
      <c r="BG121" s="930"/>
      <c r="BH121" s="930"/>
      <c r="BI121" s="930"/>
      <c r="BJ121" s="930"/>
      <c r="BK121" s="930"/>
      <c r="BL121" s="930"/>
      <c r="BM121" s="930"/>
      <c r="BN121" s="930"/>
      <c r="BO121" s="930"/>
      <c r="BP121" s="931"/>
      <c r="BQ121" s="932">
        <v>147227</v>
      </c>
      <c r="BR121" s="933"/>
      <c r="BS121" s="933"/>
      <c r="BT121" s="933"/>
      <c r="BU121" s="933"/>
      <c r="BV121" s="933">
        <v>135999</v>
      </c>
      <c r="BW121" s="933"/>
      <c r="BX121" s="933"/>
      <c r="BY121" s="933"/>
      <c r="BZ121" s="933"/>
      <c r="CA121" s="933">
        <v>114354</v>
      </c>
      <c r="CB121" s="933"/>
      <c r="CC121" s="933"/>
      <c r="CD121" s="933"/>
      <c r="CE121" s="933"/>
      <c r="CF121" s="927">
        <v>3.7</v>
      </c>
      <c r="CG121" s="928"/>
      <c r="CH121" s="928"/>
      <c r="CI121" s="928"/>
      <c r="CJ121" s="928"/>
      <c r="CK121" s="1013"/>
      <c r="CL121" s="1014"/>
      <c r="CM121" s="1014"/>
      <c r="CN121" s="1014"/>
      <c r="CO121" s="1015"/>
      <c r="CP121" s="1023" t="s">
        <v>468</v>
      </c>
      <c r="CQ121" s="1024"/>
      <c r="CR121" s="1024"/>
      <c r="CS121" s="1024"/>
      <c r="CT121" s="1024"/>
      <c r="CU121" s="1024"/>
      <c r="CV121" s="1024"/>
      <c r="CW121" s="1024"/>
      <c r="CX121" s="1024"/>
      <c r="CY121" s="1024"/>
      <c r="CZ121" s="1024"/>
      <c r="DA121" s="1024"/>
      <c r="DB121" s="1024"/>
      <c r="DC121" s="1024"/>
      <c r="DD121" s="1024"/>
      <c r="DE121" s="1024"/>
      <c r="DF121" s="1025"/>
      <c r="DG121" s="932">
        <v>668288</v>
      </c>
      <c r="DH121" s="933"/>
      <c r="DI121" s="933"/>
      <c r="DJ121" s="933"/>
      <c r="DK121" s="933"/>
      <c r="DL121" s="933">
        <v>644194</v>
      </c>
      <c r="DM121" s="933"/>
      <c r="DN121" s="933"/>
      <c r="DO121" s="933"/>
      <c r="DP121" s="933"/>
      <c r="DQ121" s="933">
        <v>618216</v>
      </c>
      <c r="DR121" s="933"/>
      <c r="DS121" s="933"/>
      <c r="DT121" s="933"/>
      <c r="DU121" s="933"/>
      <c r="DV121" s="934">
        <v>20.3</v>
      </c>
      <c r="DW121" s="934"/>
      <c r="DX121" s="934"/>
      <c r="DY121" s="934"/>
      <c r="DZ121" s="935"/>
    </row>
    <row r="122" spans="1:130" s="231" customFormat="1" ht="26.25" customHeight="1" x14ac:dyDescent="0.2">
      <c r="A122" s="1062"/>
      <c r="B122" s="956"/>
      <c r="C122" s="929" t="s">
        <v>448</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128</v>
      </c>
      <c r="AB122" s="966"/>
      <c r="AC122" s="966"/>
      <c r="AD122" s="966"/>
      <c r="AE122" s="967"/>
      <c r="AF122" s="968" t="s">
        <v>128</v>
      </c>
      <c r="AG122" s="966"/>
      <c r="AH122" s="966"/>
      <c r="AI122" s="966"/>
      <c r="AJ122" s="967"/>
      <c r="AK122" s="968" t="s">
        <v>128</v>
      </c>
      <c r="AL122" s="966"/>
      <c r="AM122" s="966"/>
      <c r="AN122" s="966"/>
      <c r="AO122" s="967"/>
      <c r="AP122" s="969" t="s">
        <v>128</v>
      </c>
      <c r="AQ122" s="970"/>
      <c r="AR122" s="970"/>
      <c r="AS122" s="970"/>
      <c r="AT122" s="971"/>
      <c r="AU122" s="998"/>
      <c r="AV122" s="999"/>
      <c r="AW122" s="999"/>
      <c r="AX122" s="999"/>
      <c r="AY122" s="1000"/>
      <c r="AZ122" s="980" t="s">
        <v>469</v>
      </c>
      <c r="BA122" s="972"/>
      <c r="BB122" s="972"/>
      <c r="BC122" s="972"/>
      <c r="BD122" s="972"/>
      <c r="BE122" s="972"/>
      <c r="BF122" s="972"/>
      <c r="BG122" s="972"/>
      <c r="BH122" s="972"/>
      <c r="BI122" s="972"/>
      <c r="BJ122" s="972"/>
      <c r="BK122" s="972"/>
      <c r="BL122" s="972"/>
      <c r="BM122" s="972"/>
      <c r="BN122" s="972"/>
      <c r="BO122" s="972"/>
      <c r="BP122" s="973"/>
      <c r="BQ122" s="1003">
        <v>6137700</v>
      </c>
      <c r="BR122" s="1004"/>
      <c r="BS122" s="1004"/>
      <c r="BT122" s="1004"/>
      <c r="BU122" s="1004"/>
      <c r="BV122" s="1004">
        <v>5923621</v>
      </c>
      <c r="BW122" s="1004"/>
      <c r="BX122" s="1004"/>
      <c r="BY122" s="1004"/>
      <c r="BZ122" s="1004"/>
      <c r="CA122" s="1004">
        <v>5684272</v>
      </c>
      <c r="CB122" s="1004"/>
      <c r="CC122" s="1004"/>
      <c r="CD122" s="1004"/>
      <c r="CE122" s="1004"/>
      <c r="CF122" s="1021">
        <v>186.4</v>
      </c>
      <c r="CG122" s="1022"/>
      <c r="CH122" s="1022"/>
      <c r="CI122" s="1022"/>
      <c r="CJ122" s="1022"/>
      <c r="CK122" s="1013"/>
      <c r="CL122" s="1014"/>
      <c r="CM122" s="1014"/>
      <c r="CN122" s="1014"/>
      <c r="CO122" s="1015"/>
      <c r="CP122" s="1023" t="s">
        <v>406</v>
      </c>
      <c r="CQ122" s="1024"/>
      <c r="CR122" s="1024"/>
      <c r="CS122" s="1024"/>
      <c r="CT122" s="1024"/>
      <c r="CU122" s="1024"/>
      <c r="CV122" s="1024"/>
      <c r="CW122" s="1024"/>
      <c r="CX122" s="1024"/>
      <c r="CY122" s="1024"/>
      <c r="CZ122" s="1024"/>
      <c r="DA122" s="1024"/>
      <c r="DB122" s="1024"/>
      <c r="DC122" s="1024"/>
      <c r="DD122" s="1024"/>
      <c r="DE122" s="1024"/>
      <c r="DF122" s="1025"/>
      <c r="DG122" s="932" t="s">
        <v>128</v>
      </c>
      <c r="DH122" s="933"/>
      <c r="DI122" s="933"/>
      <c r="DJ122" s="933"/>
      <c r="DK122" s="933"/>
      <c r="DL122" s="933" t="s">
        <v>128</v>
      </c>
      <c r="DM122" s="933"/>
      <c r="DN122" s="933"/>
      <c r="DO122" s="933"/>
      <c r="DP122" s="933"/>
      <c r="DQ122" s="933" t="s">
        <v>128</v>
      </c>
      <c r="DR122" s="933"/>
      <c r="DS122" s="933"/>
      <c r="DT122" s="933"/>
      <c r="DU122" s="933"/>
      <c r="DV122" s="934" t="s">
        <v>434</v>
      </c>
      <c r="DW122" s="934"/>
      <c r="DX122" s="934"/>
      <c r="DY122" s="934"/>
      <c r="DZ122" s="935"/>
    </row>
    <row r="123" spans="1:130" s="231" customFormat="1" ht="26.25" customHeight="1" x14ac:dyDescent="0.2">
      <c r="A123" s="1062"/>
      <c r="B123" s="956"/>
      <c r="C123" s="929" t="s">
        <v>454</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v>9672</v>
      </c>
      <c r="AB123" s="966"/>
      <c r="AC123" s="966"/>
      <c r="AD123" s="966"/>
      <c r="AE123" s="967"/>
      <c r="AF123" s="968">
        <v>11817</v>
      </c>
      <c r="AG123" s="966"/>
      <c r="AH123" s="966"/>
      <c r="AI123" s="966"/>
      <c r="AJ123" s="967"/>
      <c r="AK123" s="968">
        <v>18787</v>
      </c>
      <c r="AL123" s="966"/>
      <c r="AM123" s="966"/>
      <c r="AN123" s="966"/>
      <c r="AO123" s="967"/>
      <c r="AP123" s="969">
        <v>0.6</v>
      </c>
      <c r="AQ123" s="970"/>
      <c r="AR123" s="970"/>
      <c r="AS123" s="970"/>
      <c r="AT123" s="971"/>
      <c r="AU123" s="1001"/>
      <c r="AV123" s="1002"/>
      <c r="AW123" s="1002"/>
      <c r="AX123" s="1002"/>
      <c r="AY123" s="1002"/>
      <c r="AZ123" s="253" t="s">
        <v>189</v>
      </c>
      <c r="BA123" s="253"/>
      <c r="BB123" s="253"/>
      <c r="BC123" s="253"/>
      <c r="BD123" s="253"/>
      <c r="BE123" s="253"/>
      <c r="BF123" s="253"/>
      <c r="BG123" s="253"/>
      <c r="BH123" s="253"/>
      <c r="BI123" s="253"/>
      <c r="BJ123" s="253"/>
      <c r="BK123" s="253"/>
      <c r="BL123" s="253"/>
      <c r="BM123" s="253"/>
      <c r="BN123" s="253"/>
      <c r="BO123" s="981" t="s">
        <v>470</v>
      </c>
      <c r="BP123" s="1009"/>
      <c r="BQ123" s="1068">
        <v>7224949</v>
      </c>
      <c r="BR123" s="1069"/>
      <c r="BS123" s="1069"/>
      <c r="BT123" s="1069"/>
      <c r="BU123" s="1069"/>
      <c r="BV123" s="1069">
        <v>7063226</v>
      </c>
      <c r="BW123" s="1069"/>
      <c r="BX123" s="1069"/>
      <c r="BY123" s="1069"/>
      <c r="BZ123" s="1069"/>
      <c r="CA123" s="1069">
        <v>6713186</v>
      </c>
      <c r="CB123" s="1069"/>
      <c r="CC123" s="1069"/>
      <c r="CD123" s="1069"/>
      <c r="CE123" s="1069"/>
      <c r="CF123" s="1005"/>
      <c r="CG123" s="1006"/>
      <c r="CH123" s="1006"/>
      <c r="CI123" s="1006"/>
      <c r="CJ123" s="1007"/>
      <c r="CK123" s="1013"/>
      <c r="CL123" s="1014"/>
      <c r="CM123" s="1014"/>
      <c r="CN123" s="1014"/>
      <c r="CO123" s="1015"/>
      <c r="CP123" s="1023" t="s">
        <v>471</v>
      </c>
      <c r="CQ123" s="1024"/>
      <c r="CR123" s="1024"/>
      <c r="CS123" s="1024"/>
      <c r="CT123" s="1024"/>
      <c r="CU123" s="1024"/>
      <c r="CV123" s="1024"/>
      <c r="CW123" s="1024"/>
      <c r="CX123" s="1024"/>
      <c r="CY123" s="1024"/>
      <c r="CZ123" s="1024"/>
      <c r="DA123" s="1024"/>
      <c r="DB123" s="1024"/>
      <c r="DC123" s="1024"/>
      <c r="DD123" s="1024"/>
      <c r="DE123" s="1024"/>
      <c r="DF123" s="1025"/>
      <c r="DG123" s="965" t="s">
        <v>128</v>
      </c>
      <c r="DH123" s="966"/>
      <c r="DI123" s="966"/>
      <c r="DJ123" s="966"/>
      <c r="DK123" s="967"/>
      <c r="DL123" s="968" t="s">
        <v>128</v>
      </c>
      <c r="DM123" s="966"/>
      <c r="DN123" s="966"/>
      <c r="DO123" s="966"/>
      <c r="DP123" s="967"/>
      <c r="DQ123" s="968" t="s">
        <v>445</v>
      </c>
      <c r="DR123" s="966"/>
      <c r="DS123" s="966"/>
      <c r="DT123" s="966"/>
      <c r="DU123" s="967"/>
      <c r="DV123" s="969" t="s">
        <v>128</v>
      </c>
      <c r="DW123" s="970"/>
      <c r="DX123" s="970"/>
      <c r="DY123" s="970"/>
      <c r="DZ123" s="971"/>
    </row>
    <row r="124" spans="1:130" s="231" customFormat="1" ht="26.25" customHeight="1" thickBot="1" x14ac:dyDescent="0.25">
      <c r="A124" s="1062"/>
      <c r="B124" s="956"/>
      <c r="C124" s="929" t="s">
        <v>457</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434</v>
      </c>
      <c r="AB124" s="966"/>
      <c r="AC124" s="966"/>
      <c r="AD124" s="966"/>
      <c r="AE124" s="967"/>
      <c r="AF124" s="968" t="s">
        <v>128</v>
      </c>
      <c r="AG124" s="966"/>
      <c r="AH124" s="966"/>
      <c r="AI124" s="966"/>
      <c r="AJ124" s="967"/>
      <c r="AK124" s="968" t="s">
        <v>434</v>
      </c>
      <c r="AL124" s="966"/>
      <c r="AM124" s="966"/>
      <c r="AN124" s="966"/>
      <c r="AO124" s="967"/>
      <c r="AP124" s="969" t="s">
        <v>128</v>
      </c>
      <c r="AQ124" s="970"/>
      <c r="AR124" s="970"/>
      <c r="AS124" s="970"/>
      <c r="AT124" s="971"/>
      <c r="AU124" s="1064" t="s">
        <v>472</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155.1</v>
      </c>
      <c r="BR124" s="1031"/>
      <c r="BS124" s="1031"/>
      <c r="BT124" s="1031"/>
      <c r="BU124" s="1031"/>
      <c r="BV124" s="1031">
        <v>148.19999999999999</v>
      </c>
      <c r="BW124" s="1031"/>
      <c r="BX124" s="1031"/>
      <c r="BY124" s="1031"/>
      <c r="BZ124" s="1031"/>
      <c r="CA124" s="1031">
        <v>136.6</v>
      </c>
      <c r="CB124" s="1031"/>
      <c r="CC124" s="1031"/>
      <c r="CD124" s="1031"/>
      <c r="CE124" s="1031"/>
      <c r="CF124" s="1032"/>
      <c r="CG124" s="1033"/>
      <c r="CH124" s="1033"/>
      <c r="CI124" s="1033"/>
      <c r="CJ124" s="1034"/>
      <c r="CK124" s="1016"/>
      <c r="CL124" s="1016"/>
      <c r="CM124" s="1016"/>
      <c r="CN124" s="1016"/>
      <c r="CO124" s="1017"/>
      <c r="CP124" s="1023" t="s">
        <v>473</v>
      </c>
      <c r="CQ124" s="1024"/>
      <c r="CR124" s="1024"/>
      <c r="CS124" s="1024"/>
      <c r="CT124" s="1024"/>
      <c r="CU124" s="1024"/>
      <c r="CV124" s="1024"/>
      <c r="CW124" s="1024"/>
      <c r="CX124" s="1024"/>
      <c r="CY124" s="1024"/>
      <c r="CZ124" s="1024"/>
      <c r="DA124" s="1024"/>
      <c r="DB124" s="1024"/>
      <c r="DC124" s="1024"/>
      <c r="DD124" s="1024"/>
      <c r="DE124" s="1024"/>
      <c r="DF124" s="1025"/>
      <c r="DG124" s="1008" t="s">
        <v>128</v>
      </c>
      <c r="DH124" s="990"/>
      <c r="DI124" s="990"/>
      <c r="DJ124" s="990"/>
      <c r="DK124" s="991"/>
      <c r="DL124" s="989" t="s">
        <v>128</v>
      </c>
      <c r="DM124" s="990"/>
      <c r="DN124" s="990"/>
      <c r="DO124" s="990"/>
      <c r="DP124" s="991"/>
      <c r="DQ124" s="989" t="s">
        <v>434</v>
      </c>
      <c r="DR124" s="990"/>
      <c r="DS124" s="990"/>
      <c r="DT124" s="990"/>
      <c r="DU124" s="991"/>
      <c r="DV124" s="992" t="s">
        <v>128</v>
      </c>
      <c r="DW124" s="993"/>
      <c r="DX124" s="993"/>
      <c r="DY124" s="993"/>
      <c r="DZ124" s="994"/>
    </row>
    <row r="125" spans="1:130" s="231" customFormat="1" ht="26.25" customHeight="1" x14ac:dyDescent="0.2">
      <c r="A125" s="1062"/>
      <c r="B125" s="956"/>
      <c r="C125" s="929" t="s">
        <v>459</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434</v>
      </c>
      <c r="AB125" s="966"/>
      <c r="AC125" s="966"/>
      <c r="AD125" s="966"/>
      <c r="AE125" s="967"/>
      <c r="AF125" s="968" t="s">
        <v>445</v>
      </c>
      <c r="AG125" s="966"/>
      <c r="AH125" s="966"/>
      <c r="AI125" s="966"/>
      <c r="AJ125" s="967"/>
      <c r="AK125" s="968" t="s">
        <v>434</v>
      </c>
      <c r="AL125" s="966"/>
      <c r="AM125" s="966"/>
      <c r="AN125" s="966"/>
      <c r="AO125" s="967"/>
      <c r="AP125" s="969" t="s">
        <v>128</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474</v>
      </c>
      <c r="CL125" s="1011"/>
      <c r="CM125" s="1011"/>
      <c r="CN125" s="1011"/>
      <c r="CO125" s="1012"/>
      <c r="CP125" s="936" t="s">
        <v>475</v>
      </c>
      <c r="CQ125" s="904"/>
      <c r="CR125" s="904"/>
      <c r="CS125" s="904"/>
      <c r="CT125" s="904"/>
      <c r="CU125" s="904"/>
      <c r="CV125" s="904"/>
      <c r="CW125" s="904"/>
      <c r="CX125" s="904"/>
      <c r="CY125" s="904"/>
      <c r="CZ125" s="904"/>
      <c r="DA125" s="904"/>
      <c r="DB125" s="904"/>
      <c r="DC125" s="904"/>
      <c r="DD125" s="904"/>
      <c r="DE125" s="904"/>
      <c r="DF125" s="905"/>
      <c r="DG125" s="937" t="s">
        <v>434</v>
      </c>
      <c r="DH125" s="938"/>
      <c r="DI125" s="938"/>
      <c r="DJ125" s="938"/>
      <c r="DK125" s="938"/>
      <c r="DL125" s="938" t="s">
        <v>128</v>
      </c>
      <c r="DM125" s="938"/>
      <c r="DN125" s="938"/>
      <c r="DO125" s="938"/>
      <c r="DP125" s="938"/>
      <c r="DQ125" s="938" t="s">
        <v>434</v>
      </c>
      <c r="DR125" s="938"/>
      <c r="DS125" s="938"/>
      <c r="DT125" s="938"/>
      <c r="DU125" s="938"/>
      <c r="DV125" s="939" t="s">
        <v>434</v>
      </c>
      <c r="DW125" s="939"/>
      <c r="DX125" s="939"/>
      <c r="DY125" s="939"/>
      <c r="DZ125" s="940"/>
    </row>
    <row r="126" spans="1:130" s="231" customFormat="1" ht="26.25" customHeight="1" thickBot="1" x14ac:dyDescent="0.25">
      <c r="A126" s="1062"/>
      <c r="B126" s="956"/>
      <c r="C126" s="929" t="s">
        <v>461</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v>52484</v>
      </c>
      <c r="AB126" s="966"/>
      <c r="AC126" s="966"/>
      <c r="AD126" s="966"/>
      <c r="AE126" s="967"/>
      <c r="AF126" s="968">
        <v>55588</v>
      </c>
      <c r="AG126" s="966"/>
      <c r="AH126" s="966"/>
      <c r="AI126" s="966"/>
      <c r="AJ126" s="967"/>
      <c r="AK126" s="968">
        <v>53765</v>
      </c>
      <c r="AL126" s="966"/>
      <c r="AM126" s="966"/>
      <c r="AN126" s="966"/>
      <c r="AO126" s="967"/>
      <c r="AP126" s="969">
        <v>1.8</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476</v>
      </c>
      <c r="CQ126" s="930"/>
      <c r="CR126" s="930"/>
      <c r="CS126" s="930"/>
      <c r="CT126" s="930"/>
      <c r="CU126" s="930"/>
      <c r="CV126" s="930"/>
      <c r="CW126" s="930"/>
      <c r="CX126" s="930"/>
      <c r="CY126" s="930"/>
      <c r="CZ126" s="930"/>
      <c r="DA126" s="930"/>
      <c r="DB126" s="930"/>
      <c r="DC126" s="930"/>
      <c r="DD126" s="930"/>
      <c r="DE126" s="930"/>
      <c r="DF126" s="931"/>
      <c r="DG126" s="932" t="s">
        <v>445</v>
      </c>
      <c r="DH126" s="933"/>
      <c r="DI126" s="933"/>
      <c r="DJ126" s="933"/>
      <c r="DK126" s="933"/>
      <c r="DL126" s="933" t="s">
        <v>434</v>
      </c>
      <c r="DM126" s="933"/>
      <c r="DN126" s="933"/>
      <c r="DO126" s="933"/>
      <c r="DP126" s="933"/>
      <c r="DQ126" s="933" t="s">
        <v>445</v>
      </c>
      <c r="DR126" s="933"/>
      <c r="DS126" s="933"/>
      <c r="DT126" s="933"/>
      <c r="DU126" s="933"/>
      <c r="DV126" s="934" t="s">
        <v>434</v>
      </c>
      <c r="DW126" s="934"/>
      <c r="DX126" s="934"/>
      <c r="DY126" s="934"/>
      <c r="DZ126" s="935"/>
    </row>
    <row r="127" spans="1:130" s="231" customFormat="1" ht="26.25" customHeight="1" x14ac:dyDescent="0.2">
      <c r="A127" s="1063"/>
      <c r="B127" s="958"/>
      <c r="C127" s="980" t="s">
        <v>477</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t="s">
        <v>128</v>
      </c>
      <c r="AB127" s="966"/>
      <c r="AC127" s="966"/>
      <c r="AD127" s="966"/>
      <c r="AE127" s="967"/>
      <c r="AF127" s="968" t="s">
        <v>434</v>
      </c>
      <c r="AG127" s="966"/>
      <c r="AH127" s="966"/>
      <c r="AI127" s="966"/>
      <c r="AJ127" s="967"/>
      <c r="AK127" s="968" t="s">
        <v>128</v>
      </c>
      <c r="AL127" s="966"/>
      <c r="AM127" s="966"/>
      <c r="AN127" s="966"/>
      <c r="AO127" s="967"/>
      <c r="AP127" s="969" t="s">
        <v>434</v>
      </c>
      <c r="AQ127" s="970"/>
      <c r="AR127" s="970"/>
      <c r="AS127" s="970"/>
      <c r="AT127" s="971"/>
      <c r="AU127" s="234"/>
      <c r="AV127" s="234"/>
      <c r="AW127" s="234"/>
      <c r="AX127" s="1035" t="s">
        <v>478</v>
      </c>
      <c r="AY127" s="1036"/>
      <c r="AZ127" s="1036"/>
      <c r="BA127" s="1036"/>
      <c r="BB127" s="1036"/>
      <c r="BC127" s="1036"/>
      <c r="BD127" s="1036"/>
      <c r="BE127" s="1037"/>
      <c r="BF127" s="1038" t="s">
        <v>479</v>
      </c>
      <c r="BG127" s="1036"/>
      <c r="BH127" s="1036"/>
      <c r="BI127" s="1036"/>
      <c r="BJ127" s="1036"/>
      <c r="BK127" s="1036"/>
      <c r="BL127" s="1037"/>
      <c r="BM127" s="1038" t="s">
        <v>480</v>
      </c>
      <c r="BN127" s="1036"/>
      <c r="BO127" s="1036"/>
      <c r="BP127" s="1036"/>
      <c r="BQ127" s="1036"/>
      <c r="BR127" s="1036"/>
      <c r="BS127" s="1037"/>
      <c r="BT127" s="1038" t="s">
        <v>481</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482</v>
      </c>
      <c r="CQ127" s="930"/>
      <c r="CR127" s="930"/>
      <c r="CS127" s="930"/>
      <c r="CT127" s="930"/>
      <c r="CU127" s="930"/>
      <c r="CV127" s="930"/>
      <c r="CW127" s="930"/>
      <c r="CX127" s="930"/>
      <c r="CY127" s="930"/>
      <c r="CZ127" s="930"/>
      <c r="DA127" s="930"/>
      <c r="DB127" s="930"/>
      <c r="DC127" s="930"/>
      <c r="DD127" s="930"/>
      <c r="DE127" s="930"/>
      <c r="DF127" s="931"/>
      <c r="DG127" s="932" t="s">
        <v>445</v>
      </c>
      <c r="DH127" s="933"/>
      <c r="DI127" s="933"/>
      <c r="DJ127" s="933"/>
      <c r="DK127" s="933"/>
      <c r="DL127" s="933" t="s">
        <v>434</v>
      </c>
      <c r="DM127" s="933"/>
      <c r="DN127" s="933"/>
      <c r="DO127" s="933"/>
      <c r="DP127" s="933"/>
      <c r="DQ127" s="933" t="s">
        <v>445</v>
      </c>
      <c r="DR127" s="933"/>
      <c r="DS127" s="933"/>
      <c r="DT127" s="933"/>
      <c r="DU127" s="933"/>
      <c r="DV127" s="934" t="s">
        <v>128</v>
      </c>
      <c r="DW127" s="934"/>
      <c r="DX127" s="934"/>
      <c r="DY127" s="934"/>
      <c r="DZ127" s="935"/>
    </row>
    <row r="128" spans="1:130" s="231" customFormat="1" ht="26.25" customHeight="1" thickBot="1" x14ac:dyDescent="0.25">
      <c r="A128" s="1046" t="s">
        <v>483</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484</v>
      </c>
      <c r="X128" s="1048"/>
      <c r="Y128" s="1048"/>
      <c r="Z128" s="1049"/>
      <c r="AA128" s="1050">
        <v>27506</v>
      </c>
      <c r="AB128" s="1051"/>
      <c r="AC128" s="1051"/>
      <c r="AD128" s="1051"/>
      <c r="AE128" s="1052"/>
      <c r="AF128" s="1053">
        <v>27647</v>
      </c>
      <c r="AG128" s="1051"/>
      <c r="AH128" s="1051"/>
      <c r="AI128" s="1051"/>
      <c r="AJ128" s="1052"/>
      <c r="AK128" s="1053">
        <v>21680</v>
      </c>
      <c r="AL128" s="1051"/>
      <c r="AM128" s="1051"/>
      <c r="AN128" s="1051"/>
      <c r="AO128" s="1052"/>
      <c r="AP128" s="1054"/>
      <c r="AQ128" s="1055"/>
      <c r="AR128" s="1055"/>
      <c r="AS128" s="1055"/>
      <c r="AT128" s="1056"/>
      <c r="AU128" s="234"/>
      <c r="AV128" s="234"/>
      <c r="AW128" s="234"/>
      <c r="AX128" s="903" t="s">
        <v>485</v>
      </c>
      <c r="AY128" s="904"/>
      <c r="AZ128" s="904"/>
      <c r="BA128" s="904"/>
      <c r="BB128" s="904"/>
      <c r="BC128" s="904"/>
      <c r="BD128" s="904"/>
      <c r="BE128" s="905"/>
      <c r="BF128" s="1057" t="s">
        <v>128</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486</v>
      </c>
      <c r="CQ128" s="1040"/>
      <c r="CR128" s="1040"/>
      <c r="CS128" s="1040"/>
      <c r="CT128" s="1040"/>
      <c r="CU128" s="1040"/>
      <c r="CV128" s="1040"/>
      <c r="CW128" s="1040"/>
      <c r="CX128" s="1040"/>
      <c r="CY128" s="1040"/>
      <c r="CZ128" s="1040"/>
      <c r="DA128" s="1040"/>
      <c r="DB128" s="1040"/>
      <c r="DC128" s="1040"/>
      <c r="DD128" s="1040"/>
      <c r="DE128" s="1040"/>
      <c r="DF128" s="1041"/>
      <c r="DG128" s="1042" t="s">
        <v>434</v>
      </c>
      <c r="DH128" s="1043"/>
      <c r="DI128" s="1043"/>
      <c r="DJ128" s="1043"/>
      <c r="DK128" s="1043"/>
      <c r="DL128" s="1043" t="s">
        <v>434</v>
      </c>
      <c r="DM128" s="1043"/>
      <c r="DN128" s="1043"/>
      <c r="DO128" s="1043"/>
      <c r="DP128" s="1043"/>
      <c r="DQ128" s="1043" t="s">
        <v>128</v>
      </c>
      <c r="DR128" s="1043"/>
      <c r="DS128" s="1043"/>
      <c r="DT128" s="1043"/>
      <c r="DU128" s="1043"/>
      <c r="DV128" s="1044" t="s">
        <v>128</v>
      </c>
      <c r="DW128" s="1044"/>
      <c r="DX128" s="1044"/>
      <c r="DY128" s="1044"/>
      <c r="DZ128" s="1045"/>
    </row>
    <row r="129" spans="1:131" s="231" customFormat="1" ht="26.25" customHeight="1" x14ac:dyDescent="0.2">
      <c r="A129" s="941" t="s">
        <v>107</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487</v>
      </c>
      <c r="X129" s="1076"/>
      <c r="Y129" s="1076"/>
      <c r="Z129" s="1077"/>
      <c r="AA129" s="965">
        <v>3446083</v>
      </c>
      <c r="AB129" s="966"/>
      <c r="AC129" s="966"/>
      <c r="AD129" s="966"/>
      <c r="AE129" s="967"/>
      <c r="AF129" s="968">
        <v>3427637</v>
      </c>
      <c r="AG129" s="966"/>
      <c r="AH129" s="966"/>
      <c r="AI129" s="966"/>
      <c r="AJ129" s="967"/>
      <c r="AK129" s="968">
        <v>3570645</v>
      </c>
      <c r="AL129" s="966"/>
      <c r="AM129" s="966"/>
      <c r="AN129" s="966"/>
      <c r="AO129" s="967"/>
      <c r="AP129" s="1078"/>
      <c r="AQ129" s="1079"/>
      <c r="AR129" s="1079"/>
      <c r="AS129" s="1079"/>
      <c r="AT129" s="1080"/>
      <c r="AU129" s="235"/>
      <c r="AV129" s="235"/>
      <c r="AW129" s="235"/>
      <c r="AX129" s="1070" t="s">
        <v>488</v>
      </c>
      <c r="AY129" s="930"/>
      <c r="AZ129" s="930"/>
      <c r="BA129" s="930"/>
      <c r="BB129" s="930"/>
      <c r="BC129" s="930"/>
      <c r="BD129" s="930"/>
      <c r="BE129" s="931"/>
      <c r="BF129" s="1071" t="s">
        <v>128</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941" t="s">
        <v>489</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490</v>
      </c>
      <c r="X130" s="1076"/>
      <c r="Y130" s="1076"/>
      <c r="Z130" s="1077"/>
      <c r="AA130" s="965">
        <v>533898</v>
      </c>
      <c r="AB130" s="966"/>
      <c r="AC130" s="966"/>
      <c r="AD130" s="966"/>
      <c r="AE130" s="967"/>
      <c r="AF130" s="968">
        <v>523432</v>
      </c>
      <c r="AG130" s="966"/>
      <c r="AH130" s="966"/>
      <c r="AI130" s="966"/>
      <c r="AJ130" s="967"/>
      <c r="AK130" s="968">
        <v>520743</v>
      </c>
      <c r="AL130" s="966"/>
      <c r="AM130" s="966"/>
      <c r="AN130" s="966"/>
      <c r="AO130" s="967"/>
      <c r="AP130" s="1078"/>
      <c r="AQ130" s="1079"/>
      <c r="AR130" s="1079"/>
      <c r="AS130" s="1079"/>
      <c r="AT130" s="1080"/>
      <c r="AU130" s="235"/>
      <c r="AV130" s="235"/>
      <c r="AW130" s="235"/>
      <c r="AX130" s="1070" t="s">
        <v>491</v>
      </c>
      <c r="AY130" s="930"/>
      <c r="AZ130" s="930"/>
      <c r="BA130" s="930"/>
      <c r="BB130" s="930"/>
      <c r="BC130" s="930"/>
      <c r="BD130" s="930"/>
      <c r="BE130" s="931"/>
      <c r="BF130" s="1106">
        <v>12.5</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492</v>
      </c>
      <c r="X131" s="1113"/>
      <c r="Y131" s="1113"/>
      <c r="Z131" s="1114"/>
      <c r="AA131" s="1008">
        <v>2912185</v>
      </c>
      <c r="AB131" s="990"/>
      <c r="AC131" s="990"/>
      <c r="AD131" s="990"/>
      <c r="AE131" s="991"/>
      <c r="AF131" s="989">
        <v>2904205</v>
      </c>
      <c r="AG131" s="990"/>
      <c r="AH131" s="990"/>
      <c r="AI131" s="990"/>
      <c r="AJ131" s="991"/>
      <c r="AK131" s="989">
        <v>3049902</v>
      </c>
      <c r="AL131" s="990"/>
      <c r="AM131" s="990"/>
      <c r="AN131" s="990"/>
      <c r="AO131" s="991"/>
      <c r="AP131" s="1115"/>
      <c r="AQ131" s="1116"/>
      <c r="AR131" s="1116"/>
      <c r="AS131" s="1116"/>
      <c r="AT131" s="1117"/>
      <c r="AU131" s="235"/>
      <c r="AV131" s="235"/>
      <c r="AW131" s="235"/>
      <c r="AX131" s="1088" t="s">
        <v>493</v>
      </c>
      <c r="AY131" s="1040"/>
      <c r="AZ131" s="1040"/>
      <c r="BA131" s="1040"/>
      <c r="BB131" s="1040"/>
      <c r="BC131" s="1040"/>
      <c r="BD131" s="1040"/>
      <c r="BE131" s="1041"/>
      <c r="BF131" s="1089">
        <v>136.6</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1095" t="s">
        <v>494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495</v>
      </c>
      <c r="W132" s="1099"/>
      <c r="X132" s="1099"/>
      <c r="Y132" s="1099"/>
      <c r="Z132" s="1100"/>
      <c r="AA132" s="1101">
        <v>12.313709469999999</v>
      </c>
      <c r="AB132" s="1102"/>
      <c r="AC132" s="1102"/>
      <c r="AD132" s="1102"/>
      <c r="AE132" s="1103"/>
      <c r="AF132" s="1104">
        <v>12.76662632</v>
      </c>
      <c r="AG132" s="1102"/>
      <c r="AH132" s="1102"/>
      <c r="AI132" s="1102"/>
      <c r="AJ132" s="1103"/>
      <c r="AK132" s="1104">
        <v>12.65843952</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496</v>
      </c>
      <c r="W133" s="1082"/>
      <c r="X133" s="1082"/>
      <c r="Y133" s="1082"/>
      <c r="Z133" s="1083"/>
      <c r="AA133" s="1084">
        <v>13.3</v>
      </c>
      <c r="AB133" s="1085"/>
      <c r="AC133" s="1085"/>
      <c r="AD133" s="1085"/>
      <c r="AE133" s="1086"/>
      <c r="AF133" s="1084">
        <v>12.7</v>
      </c>
      <c r="AG133" s="1085"/>
      <c r="AH133" s="1085"/>
      <c r="AI133" s="1085"/>
      <c r="AJ133" s="1086"/>
      <c r="AK133" s="1084">
        <v>12.5</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uwMt/LdoKtk8tSVKrvGqb3noUYOhLydW91u5nhgj5o/hvEN+6V/nBgNzOF0nU5Vx1S7JB732Rap02qKS4LVbKw==" saltValue="raJSZ9XT8eTr51F4v8tq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497</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cm2HjRnpNYT2vF1RR/TYkprK+s67437ORg/4jhNJIkQBHXtVN54r4uuSUArXMr2Qb4xluq+rfSzYlyI03pqE5w==" saltValue="QXiXYIrGGuE9k6k56ZpO4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oYs2MopugqGZDMG2haIprtED4vNSAYTZvmryBJhpT0GSUXy+aK70CjNBB77YjiKE1Qw7Mrn+EpGqSxqpGBoLA==" saltValue="cWjI2+6KO97a7aZsIegw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498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499</v>
      </c>
      <c r="AL6" s="268"/>
      <c r="AM6" s="268"/>
      <c r="AN6" s="268"/>
    </row>
    <row r="7" spans="1:46" ht="13.5" customHeight="1" x14ac:dyDescent="0.2">
      <c r="A7" s="267"/>
      <c r="AK7" s="270"/>
      <c r="AL7" s="271"/>
      <c r="AM7" s="271"/>
      <c r="AN7" s="272"/>
      <c r="AO7" s="1118" t="s">
        <v>500</v>
      </c>
      <c r="AP7" s="273"/>
      <c r="AQ7" s="274" t="s">
        <v>501</v>
      </c>
      <c r="AR7" s="275"/>
    </row>
    <row r="8" spans="1:46" ht="13.2" x14ac:dyDescent="0.2">
      <c r="A8" s="267"/>
      <c r="AK8" s="276"/>
      <c r="AL8" s="277"/>
      <c r="AM8" s="277"/>
      <c r="AN8" s="278"/>
      <c r="AO8" s="1119"/>
      <c r="AP8" s="279" t="s">
        <v>502</v>
      </c>
      <c r="AQ8" s="280" t="s">
        <v>503</v>
      </c>
      <c r="AR8" s="281" t="s">
        <v>504</v>
      </c>
    </row>
    <row r="9" spans="1:46" ht="13.2" x14ac:dyDescent="0.2">
      <c r="A9" s="267"/>
      <c r="AK9" s="1120" t="s">
        <v>505</v>
      </c>
      <c r="AL9" s="1121"/>
      <c r="AM9" s="1121"/>
      <c r="AN9" s="1122"/>
      <c r="AO9" s="282">
        <v>1049033</v>
      </c>
      <c r="AP9" s="282">
        <v>90434</v>
      </c>
      <c r="AQ9" s="283">
        <v>105491</v>
      </c>
      <c r="AR9" s="284">
        <v>-14.3</v>
      </c>
    </row>
    <row r="10" spans="1:46" ht="13.5" customHeight="1" x14ac:dyDescent="0.2">
      <c r="A10" s="267"/>
      <c r="AK10" s="1120" t="s">
        <v>506</v>
      </c>
      <c r="AL10" s="1121"/>
      <c r="AM10" s="1121"/>
      <c r="AN10" s="1122"/>
      <c r="AO10" s="285">
        <v>231407</v>
      </c>
      <c r="AP10" s="285">
        <v>19949</v>
      </c>
      <c r="AQ10" s="286">
        <v>15011</v>
      </c>
      <c r="AR10" s="287">
        <v>32.9</v>
      </c>
    </row>
    <row r="11" spans="1:46" ht="13.5" customHeight="1" x14ac:dyDescent="0.2">
      <c r="A11" s="267"/>
      <c r="AK11" s="1120" t="s">
        <v>507</v>
      </c>
      <c r="AL11" s="1121"/>
      <c r="AM11" s="1121"/>
      <c r="AN11" s="1122"/>
      <c r="AO11" s="285" t="s">
        <v>508</v>
      </c>
      <c r="AP11" s="285" t="s">
        <v>508</v>
      </c>
      <c r="AQ11" s="286">
        <v>1542</v>
      </c>
      <c r="AR11" s="287" t="s">
        <v>508</v>
      </c>
    </row>
    <row r="12" spans="1:46" ht="13.5" customHeight="1" x14ac:dyDescent="0.2">
      <c r="A12" s="267"/>
      <c r="AK12" s="1120" t="s">
        <v>509</v>
      </c>
      <c r="AL12" s="1121"/>
      <c r="AM12" s="1121"/>
      <c r="AN12" s="1122"/>
      <c r="AO12" s="285" t="s">
        <v>508</v>
      </c>
      <c r="AP12" s="285" t="s">
        <v>508</v>
      </c>
      <c r="AQ12" s="286">
        <v>23</v>
      </c>
      <c r="AR12" s="287" t="s">
        <v>508</v>
      </c>
    </row>
    <row r="13" spans="1:46" ht="13.5" customHeight="1" x14ac:dyDescent="0.2">
      <c r="A13" s="267"/>
      <c r="AK13" s="1120" t="s">
        <v>510</v>
      </c>
      <c r="AL13" s="1121"/>
      <c r="AM13" s="1121"/>
      <c r="AN13" s="1122"/>
      <c r="AO13" s="285">
        <v>51977</v>
      </c>
      <c r="AP13" s="285">
        <v>4481</v>
      </c>
      <c r="AQ13" s="286">
        <v>4603</v>
      </c>
      <c r="AR13" s="287">
        <v>-2.7</v>
      </c>
    </row>
    <row r="14" spans="1:46" ht="13.5" customHeight="1" x14ac:dyDescent="0.2">
      <c r="A14" s="267"/>
      <c r="AK14" s="1120" t="s">
        <v>511</v>
      </c>
      <c r="AL14" s="1121"/>
      <c r="AM14" s="1121"/>
      <c r="AN14" s="1122"/>
      <c r="AO14" s="285">
        <v>16842</v>
      </c>
      <c r="AP14" s="285">
        <v>1452</v>
      </c>
      <c r="AQ14" s="286">
        <v>2567</v>
      </c>
      <c r="AR14" s="287">
        <v>-43.4</v>
      </c>
    </row>
    <row r="15" spans="1:46" ht="13.5" customHeight="1" x14ac:dyDescent="0.2">
      <c r="A15" s="267"/>
      <c r="AK15" s="1126" t="s">
        <v>512</v>
      </c>
      <c r="AL15" s="1127"/>
      <c r="AM15" s="1127"/>
      <c r="AN15" s="1128"/>
      <c r="AO15" s="285">
        <v>-100575</v>
      </c>
      <c r="AP15" s="285">
        <v>-8670</v>
      </c>
      <c r="AQ15" s="286">
        <v>-8232</v>
      </c>
      <c r="AR15" s="287">
        <v>5.3</v>
      </c>
    </row>
    <row r="16" spans="1:46" ht="13.2" x14ac:dyDescent="0.2">
      <c r="A16" s="267"/>
      <c r="AK16" s="1126" t="s">
        <v>189</v>
      </c>
      <c r="AL16" s="1127"/>
      <c r="AM16" s="1127"/>
      <c r="AN16" s="1128"/>
      <c r="AO16" s="285">
        <v>1248684</v>
      </c>
      <c r="AP16" s="285">
        <v>107645</v>
      </c>
      <c r="AQ16" s="286">
        <v>121006</v>
      </c>
      <c r="AR16" s="287">
        <v>-11</v>
      </c>
    </row>
    <row r="17" spans="1:46" ht="13.2" x14ac:dyDescent="0.2">
      <c r="A17" s="267"/>
    </row>
    <row r="18" spans="1:46" ht="13.2" x14ac:dyDescent="0.2">
      <c r="A18" s="267"/>
      <c r="AQ18" s="288"/>
      <c r="AR18" s="288"/>
    </row>
    <row r="19" spans="1:46" ht="13.2" x14ac:dyDescent="0.2">
      <c r="A19" s="267"/>
      <c r="AK19" s="263" t="s">
        <v>513</v>
      </c>
    </row>
    <row r="20" spans="1:46" ht="13.2" x14ac:dyDescent="0.2">
      <c r="A20" s="267"/>
      <c r="AK20" s="289"/>
      <c r="AL20" s="290"/>
      <c r="AM20" s="290"/>
      <c r="AN20" s="291"/>
      <c r="AO20" s="292" t="s">
        <v>514</v>
      </c>
      <c r="AP20" s="293" t="s">
        <v>515</v>
      </c>
      <c r="AQ20" s="294" t="s">
        <v>516</v>
      </c>
      <c r="AR20" s="295"/>
    </row>
    <row r="21" spans="1:46" s="268" customFormat="1" ht="13.2" x14ac:dyDescent="0.2">
      <c r="A21" s="296"/>
      <c r="AK21" s="1129" t="s">
        <v>517</v>
      </c>
      <c r="AL21" s="1130"/>
      <c r="AM21" s="1130"/>
      <c r="AN21" s="1131"/>
      <c r="AO21" s="297">
        <v>8.8800000000000008</v>
      </c>
      <c r="AP21" s="298">
        <v>10.65</v>
      </c>
      <c r="AQ21" s="299">
        <v>-1.77</v>
      </c>
      <c r="AS21" s="300"/>
      <c r="AT21" s="296"/>
    </row>
    <row r="22" spans="1:46" s="268" customFormat="1" ht="13.2" x14ac:dyDescent="0.2">
      <c r="A22" s="296"/>
      <c r="AK22" s="1129" t="s">
        <v>518</v>
      </c>
      <c r="AL22" s="1130"/>
      <c r="AM22" s="1130"/>
      <c r="AN22" s="1131"/>
      <c r="AO22" s="301">
        <v>96</v>
      </c>
      <c r="AP22" s="302">
        <v>96.6</v>
      </c>
      <c r="AQ22" s="303">
        <v>-0.6</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519</v>
      </c>
      <c r="AP26" s="288"/>
      <c r="AQ26" s="288"/>
      <c r="AR26" s="288"/>
    </row>
    <row r="27" spans="1:46" ht="13.2" x14ac:dyDescent="0.2">
      <c r="A27" s="308"/>
      <c r="AS27" s="263"/>
      <c r="AT27" s="263"/>
    </row>
    <row r="28" spans="1:46" ht="16.2" x14ac:dyDescent="0.2">
      <c r="A28" s="264" t="s">
        <v>520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521</v>
      </c>
      <c r="AL29" s="268"/>
      <c r="AM29" s="268"/>
      <c r="AN29" s="268"/>
      <c r="AS29" s="310"/>
    </row>
    <row r="30" spans="1:46" ht="13.5" customHeight="1" x14ac:dyDescent="0.2">
      <c r="A30" s="267"/>
      <c r="AK30" s="270"/>
      <c r="AL30" s="271"/>
      <c r="AM30" s="271"/>
      <c r="AN30" s="272"/>
      <c r="AO30" s="1118" t="s">
        <v>500</v>
      </c>
      <c r="AP30" s="273"/>
      <c r="AQ30" s="274" t="s">
        <v>501</v>
      </c>
      <c r="AR30" s="275"/>
    </row>
    <row r="31" spans="1:46" ht="13.2" x14ac:dyDescent="0.2">
      <c r="A31" s="267"/>
      <c r="AK31" s="276"/>
      <c r="AL31" s="277"/>
      <c r="AM31" s="277"/>
      <c r="AN31" s="278"/>
      <c r="AO31" s="1119"/>
      <c r="AP31" s="279" t="s">
        <v>502</v>
      </c>
      <c r="AQ31" s="280" t="s">
        <v>503</v>
      </c>
      <c r="AR31" s="281" t="s">
        <v>504</v>
      </c>
    </row>
    <row r="32" spans="1:46" ht="27" customHeight="1" x14ac:dyDescent="0.2">
      <c r="A32" s="267"/>
      <c r="AK32" s="1123" t="s">
        <v>522</v>
      </c>
      <c r="AL32" s="1124"/>
      <c r="AM32" s="1124"/>
      <c r="AN32" s="1125"/>
      <c r="AO32" s="311">
        <v>501843</v>
      </c>
      <c r="AP32" s="311">
        <v>43262</v>
      </c>
      <c r="AQ32" s="312">
        <v>57338</v>
      </c>
      <c r="AR32" s="313">
        <v>-24.5</v>
      </c>
    </row>
    <row r="33" spans="1:46" ht="13.5" customHeight="1" x14ac:dyDescent="0.2">
      <c r="A33" s="267"/>
      <c r="AK33" s="1123" t="s">
        <v>523</v>
      </c>
      <c r="AL33" s="1124"/>
      <c r="AM33" s="1124"/>
      <c r="AN33" s="1125"/>
      <c r="AO33" s="311" t="s">
        <v>508</v>
      </c>
      <c r="AP33" s="311" t="s">
        <v>508</v>
      </c>
      <c r="AQ33" s="312" t="s">
        <v>508</v>
      </c>
      <c r="AR33" s="313" t="s">
        <v>508</v>
      </c>
    </row>
    <row r="34" spans="1:46" ht="27" customHeight="1" x14ac:dyDescent="0.2">
      <c r="A34" s="267"/>
      <c r="AK34" s="1123" t="s">
        <v>524</v>
      </c>
      <c r="AL34" s="1124"/>
      <c r="AM34" s="1124"/>
      <c r="AN34" s="1125"/>
      <c r="AO34" s="311" t="s">
        <v>508</v>
      </c>
      <c r="AP34" s="311" t="s">
        <v>508</v>
      </c>
      <c r="AQ34" s="312" t="s">
        <v>508</v>
      </c>
      <c r="AR34" s="313" t="s">
        <v>508</v>
      </c>
    </row>
    <row r="35" spans="1:46" ht="27" customHeight="1" x14ac:dyDescent="0.2">
      <c r="A35" s="267"/>
      <c r="AK35" s="1123" t="s">
        <v>525</v>
      </c>
      <c r="AL35" s="1124"/>
      <c r="AM35" s="1124"/>
      <c r="AN35" s="1125"/>
      <c r="AO35" s="311">
        <v>299459</v>
      </c>
      <c r="AP35" s="311">
        <v>25815</v>
      </c>
      <c r="AQ35" s="312">
        <v>15348</v>
      </c>
      <c r="AR35" s="313">
        <v>68.2</v>
      </c>
    </row>
    <row r="36" spans="1:46" ht="27" customHeight="1" x14ac:dyDescent="0.2">
      <c r="A36" s="267"/>
      <c r="AK36" s="1123" t="s">
        <v>526</v>
      </c>
      <c r="AL36" s="1124"/>
      <c r="AM36" s="1124"/>
      <c r="AN36" s="1125"/>
      <c r="AO36" s="311">
        <v>54639</v>
      </c>
      <c r="AP36" s="311">
        <v>4710</v>
      </c>
      <c r="AQ36" s="312">
        <v>3535</v>
      </c>
      <c r="AR36" s="313">
        <v>33.200000000000003</v>
      </c>
    </row>
    <row r="37" spans="1:46" ht="13.5" customHeight="1" x14ac:dyDescent="0.2">
      <c r="A37" s="267"/>
      <c r="AK37" s="1123" t="s">
        <v>527</v>
      </c>
      <c r="AL37" s="1124"/>
      <c r="AM37" s="1124"/>
      <c r="AN37" s="1125"/>
      <c r="AO37" s="311">
        <v>72552</v>
      </c>
      <c r="AP37" s="311">
        <v>6254</v>
      </c>
      <c r="AQ37" s="312">
        <v>572</v>
      </c>
      <c r="AR37" s="313">
        <v>993.4</v>
      </c>
    </row>
    <row r="38" spans="1:46" ht="27" customHeight="1" x14ac:dyDescent="0.2">
      <c r="A38" s="267"/>
      <c r="AK38" s="1132" t="s">
        <v>528</v>
      </c>
      <c r="AL38" s="1133"/>
      <c r="AM38" s="1133"/>
      <c r="AN38" s="1134"/>
      <c r="AO38" s="314" t="s">
        <v>508</v>
      </c>
      <c r="AP38" s="314" t="s">
        <v>508</v>
      </c>
      <c r="AQ38" s="315">
        <v>6</v>
      </c>
      <c r="AR38" s="303" t="s">
        <v>508</v>
      </c>
      <c r="AS38" s="310"/>
    </row>
    <row r="39" spans="1:46" ht="13.2" x14ac:dyDescent="0.2">
      <c r="A39" s="267"/>
      <c r="AK39" s="1132" t="s">
        <v>529</v>
      </c>
      <c r="AL39" s="1133"/>
      <c r="AM39" s="1133"/>
      <c r="AN39" s="1134"/>
      <c r="AO39" s="311">
        <v>-21680</v>
      </c>
      <c r="AP39" s="311">
        <v>-1869</v>
      </c>
      <c r="AQ39" s="312">
        <v>-3451</v>
      </c>
      <c r="AR39" s="313">
        <v>-45.8</v>
      </c>
      <c r="AS39" s="310"/>
    </row>
    <row r="40" spans="1:46" ht="27" customHeight="1" x14ac:dyDescent="0.2">
      <c r="A40" s="267"/>
      <c r="AK40" s="1123" t="s">
        <v>530</v>
      </c>
      <c r="AL40" s="1124"/>
      <c r="AM40" s="1124"/>
      <c r="AN40" s="1125"/>
      <c r="AO40" s="311">
        <v>-520743</v>
      </c>
      <c r="AP40" s="311">
        <v>-44892</v>
      </c>
      <c r="AQ40" s="312">
        <v>-50518</v>
      </c>
      <c r="AR40" s="313">
        <v>-11.1</v>
      </c>
      <c r="AS40" s="310"/>
    </row>
    <row r="41" spans="1:46" ht="13.2" x14ac:dyDescent="0.2">
      <c r="A41" s="267"/>
      <c r="AK41" s="1135" t="s">
        <v>299</v>
      </c>
      <c r="AL41" s="1136"/>
      <c r="AM41" s="1136"/>
      <c r="AN41" s="1137"/>
      <c r="AO41" s="311">
        <v>386070</v>
      </c>
      <c r="AP41" s="311">
        <v>33282</v>
      </c>
      <c r="AQ41" s="312">
        <v>22830</v>
      </c>
      <c r="AR41" s="313">
        <v>45.8</v>
      </c>
      <c r="AS41" s="310"/>
    </row>
    <row r="42" spans="1:46" ht="13.2" x14ac:dyDescent="0.2">
      <c r="A42" s="267"/>
      <c r="AK42" s="316" t="s">
        <v>531</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532</v>
      </c>
    </row>
    <row r="48" spans="1:46" ht="13.2" x14ac:dyDescent="0.2">
      <c r="A48" s="267"/>
      <c r="AK48" s="321" t="s">
        <v>533</v>
      </c>
      <c r="AL48" s="321"/>
      <c r="AM48" s="321"/>
      <c r="AN48" s="321"/>
      <c r="AO48" s="321"/>
      <c r="AP48" s="321"/>
      <c r="AQ48" s="322"/>
      <c r="AR48" s="321"/>
    </row>
    <row r="49" spans="1:44" ht="13.5" customHeight="1" x14ac:dyDescent="0.2">
      <c r="A49" s="267"/>
      <c r="AK49" s="323"/>
      <c r="AL49" s="324"/>
      <c r="AM49" s="1138" t="s">
        <v>500</v>
      </c>
      <c r="AN49" s="1140" t="s">
        <v>534</v>
      </c>
      <c r="AO49" s="1141"/>
      <c r="AP49" s="1141"/>
      <c r="AQ49" s="1141"/>
      <c r="AR49" s="1142"/>
    </row>
    <row r="50" spans="1:44" ht="13.2" x14ac:dyDescent="0.2">
      <c r="A50" s="267"/>
      <c r="AK50" s="325"/>
      <c r="AL50" s="326"/>
      <c r="AM50" s="1139"/>
      <c r="AN50" s="327" t="s">
        <v>535</v>
      </c>
      <c r="AO50" s="328" t="s">
        <v>536</v>
      </c>
      <c r="AP50" s="329" t="s">
        <v>537</v>
      </c>
      <c r="AQ50" s="330" t="s">
        <v>538</v>
      </c>
      <c r="AR50" s="331" t="s">
        <v>539</v>
      </c>
    </row>
    <row r="51" spans="1:44" ht="13.2" x14ac:dyDescent="0.2">
      <c r="A51" s="267"/>
      <c r="AK51" s="323" t="s">
        <v>540</v>
      </c>
      <c r="AL51" s="324"/>
      <c r="AM51" s="332">
        <v>252736</v>
      </c>
      <c r="AN51" s="333">
        <v>20423</v>
      </c>
      <c r="AO51" s="334">
        <v>-29.9</v>
      </c>
      <c r="AP51" s="335">
        <v>79466</v>
      </c>
      <c r="AQ51" s="336">
        <v>4.5999999999999996</v>
      </c>
      <c r="AR51" s="337">
        <v>-34.5</v>
      </c>
    </row>
    <row r="52" spans="1:44" ht="13.2" x14ac:dyDescent="0.2">
      <c r="A52" s="267"/>
      <c r="AK52" s="338"/>
      <c r="AL52" s="339" t="s">
        <v>541</v>
      </c>
      <c r="AM52" s="340">
        <v>175728</v>
      </c>
      <c r="AN52" s="341">
        <v>14200</v>
      </c>
      <c r="AO52" s="342">
        <v>5.4</v>
      </c>
      <c r="AP52" s="343">
        <v>44645</v>
      </c>
      <c r="AQ52" s="344">
        <v>9.6999999999999993</v>
      </c>
      <c r="AR52" s="345">
        <v>-4.3</v>
      </c>
    </row>
    <row r="53" spans="1:44" ht="13.2" x14ac:dyDescent="0.2">
      <c r="A53" s="267"/>
      <c r="AK53" s="323" t="s">
        <v>542</v>
      </c>
      <c r="AL53" s="324"/>
      <c r="AM53" s="332">
        <v>251307</v>
      </c>
      <c r="AN53" s="333">
        <v>20675</v>
      </c>
      <c r="AO53" s="334">
        <v>1.2</v>
      </c>
      <c r="AP53" s="335">
        <v>90072</v>
      </c>
      <c r="AQ53" s="336">
        <v>13.3</v>
      </c>
      <c r="AR53" s="337">
        <v>-12.1</v>
      </c>
    </row>
    <row r="54" spans="1:44" ht="13.2" x14ac:dyDescent="0.2">
      <c r="A54" s="267"/>
      <c r="AK54" s="338"/>
      <c r="AL54" s="339" t="s">
        <v>541</v>
      </c>
      <c r="AM54" s="340">
        <v>137867</v>
      </c>
      <c r="AN54" s="341">
        <v>11342</v>
      </c>
      <c r="AO54" s="342">
        <v>-20.100000000000001</v>
      </c>
      <c r="AP54" s="343">
        <v>46083</v>
      </c>
      <c r="AQ54" s="344">
        <v>3.2</v>
      </c>
      <c r="AR54" s="345">
        <v>-23.3</v>
      </c>
    </row>
    <row r="55" spans="1:44" ht="13.2" x14ac:dyDescent="0.2">
      <c r="A55" s="267"/>
      <c r="AK55" s="323" t="s">
        <v>543</v>
      </c>
      <c r="AL55" s="324"/>
      <c r="AM55" s="332">
        <v>208164</v>
      </c>
      <c r="AN55" s="333">
        <v>17466</v>
      </c>
      <c r="AO55" s="334">
        <v>-15.5</v>
      </c>
      <c r="AP55" s="335">
        <v>88328</v>
      </c>
      <c r="AQ55" s="336">
        <v>-1.9</v>
      </c>
      <c r="AR55" s="337">
        <v>-13.6</v>
      </c>
    </row>
    <row r="56" spans="1:44" ht="13.2" x14ac:dyDescent="0.2">
      <c r="A56" s="267"/>
      <c r="AK56" s="338"/>
      <c r="AL56" s="339" t="s">
        <v>541</v>
      </c>
      <c r="AM56" s="340">
        <v>91255</v>
      </c>
      <c r="AN56" s="341">
        <v>7657</v>
      </c>
      <c r="AO56" s="342">
        <v>-32.5</v>
      </c>
      <c r="AP56" s="343">
        <v>49013</v>
      </c>
      <c r="AQ56" s="344">
        <v>6.4</v>
      </c>
      <c r="AR56" s="345">
        <v>-38.9</v>
      </c>
    </row>
    <row r="57" spans="1:44" ht="13.2" x14ac:dyDescent="0.2">
      <c r="A57" s="267"/>
      <c r="AK57" s="323" t="s">
        <v>544</v>
      </c>
      <c r="AL57" s="324"/>
      <c r="AM57" s="332">
        <v>178254</v>
      </c>
      <c r="AN57" s="333">
        <v>15113</v>
      </c>
      <c r="AO57" s="334">
        <v>-13.5</v>
      </c>
      <c r="AP57" s="335">
        <v>103390</v>
      </c>
      <c r="AQ57" s="336">
        <v>17.100000000000001</v>
      </c>
      <c r="AR57" s="337">
        <v>-30.6</v>
      </c>
    </row>
    <row r="58" spans="1:44" ht="13.2" x14ac:dyDescent="0.2">
      <c r="A58" s="267"/>
      <c r="AK58" s="338"/>
      <c r="AL58" s="339" t="s">
        <v>541</v>
      </c>
      <c r="AM58" s="340">
        <v>131692</v>
      </c>
      <c r="AN58" s="341">
        <v>11165</v>
      </c>
      <c r="AO58" s="342">
        <v>45.8</v>
      </c>
      <c r="AP58" s="343">
        <v>51269</v>
      </c>
      <c r="AQ58" s="344">
        <v>4.5999999999999996</v>
      </c>
      <c r="AR58" s="345">
        <v>41.2</v>
      </c>
    </row>
    <row r="59" spans="1:44" ht="13.2" x14ac:dyDescent="0.2">
      <c r="A59" s="267"/>
      <c r="AK59" s="323" t="s">
        <v>545</v>
      </c>
      <c r="AL59" s="324"/>
      <c r="AM59" s="332">
        <v>336413</v>
      </c>
      <c r="AN59" s="333">
        <v>29001</v>
      </c>
      <c r="AO59" s="334">
        <v>91.9</v>
      </c>
      <c r="AP59" s="335">
        <v>117234</v>
      </c>
      <c r="AQ59" s="336">
        <v>13.4</v>
      </c>
      <c r="AR59" s="337">
        <v>78.5</v>
      </c>
    </row>
    <row r="60" spans="1:44" ht="13.2" x14ac:dyDescent="0.2">
      <c r="A60" s="267"/>
      <c r="AK60" s="338"/>
      <c r="AL60" s="339" t="s">
        <v>541</v>
      </c>
      <c r="AM60" s="340">
        <v>238877</v>
      </c>
      <c r="AN60" s="341">
        <v>20593</v>
      </c>
      <c r="AO60" s="342">
        <v>84.4</v>
      </c>
      <c r="AP60" s="343">
        <v>59796</v>
      </c>
      <c r="AQ60" s="344">
        <v>16.600000000000001</v>
      </c>
      <c r="AR60" s="345">
        <v>67.8</v>
      </c>
    </row>
    <row r="61" spans="1:44" ht="13.2" x14ac:dyDescent="0.2">
      <c r="A61" s="267"/>
      <c r="AK61" s="323" t="s">
        <v>546</v>
      </c>
      <c r="AL61" s="346"/>
      <c r="AM61" s="332">
        <v>245375</v>
      </c>
      <c r="AN61" s="333">
        <v>20536</v>
      </c>
      <c r="AO61" s="334">
        <v>6.8</v>
      </c>
      <c r="AP61" s="335">
        <v>95698</v>
      </c>
      <c r="AQ61" s="347">
        <v>9.3000000000000007</v>
      </c>
      <c r="AR61" s="337">
        <v>-2.5</v>
      </c>
    </row>
    <row r="62" spans="1:44" ht="13.2" x14ac:dyDescent="0.2">
      <c r="A62" s="267"/>
      <c r="AK62" s="338"/>
      <c r="AL62" s="339" t="s">
        <v>541</v>
      </c>
      <c r="AM62" s="340">
        <v>155084</v>
      </c>
      <c r="AN62" s="341">
        <v>12991</v>
      </c>
      <c r="AO62" s="342">
        <v>16.600000000000001</v>
      </c>
      <c r="AP62" s="343">
        <v>50161</v>
      </c>
      <c r="AQ62" s="344">
        <v>8.1</v>
      </c>
      <c r="AR62" s="345">
        <v>8.5</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UPAxeRtEaYVh5SZxemlaBL+Rwhu2HW8PAJa/XFkSz4F6N9CXpCXrt/xBJYKD1+2luInW1NZI/xvWX1+Dh32GdQ==" saltValue="V19K9RZw/JPdRslbpf70U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548</v>
      </c>
    </row>
    <row r="121" spans="125:125" ht="13.5" hidden="1" customHeight="1" x14ac:dyDescent="0.2">
      <c r="DU121" s="261"/>
    </row>
  </sheetData>
  <sheetProtection algorithmName="SHA-512" hashValue="mCppsGeKMhAiRnimMdlyq8CRoRq4iuzneaY2Q3tOZ9Te8sEZdWftS5pO5ME0Ro7yDj0xN38G8kxONTNaDMyjWg==" saltValue="vImMN8W8JqDqyPFoL61n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549</v>
      </c>
    </row>
  </sheetData>
  <sheetProtection algorithmName="SHA-512" hashValue="xDUAvsnCTA7Ear+mX9IuFnIP5mvIutyG1nOkjiMKbu/xt7Pse8gCJcLZwrZrpzMc4DnpkIN92uAq2I8FrFxtKQ==" saltValue="FNsqmxbv54bDsnzPtMvp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43" t="s">
        <v>3</v>
      </c>
      <c r="D47" s="1143"/>
      <c r="E47" s="1144"/>
      <c r="F47" s="11">
        <v>10.35</v>
      </c>
      <c r="G47" s="12">
        <v>11.01</v>
      </c>
      <c r="H47" s="12">
        <v>12.22</v>
      </c>
      <c r="I47" s="12">
        <v>14.19</v>
      </c>
      <c r="J47" s="13">
        <v>10.27</v>
      </c>
    </row>
    <row r="48" spans="2:10" ht="57.75" customHeight="1" x14ac:dyDescent="0.2">
      <c r="B48" s="14"/>
      <c r="C48" s="1145" t="s">
        <v>4</v>
      </c>
      <c r="D48" s="1145"/>
      <c r="E48" s="1146"/>
      <c r="F48" s="15">
        <v>4.03</v>
      </c>
      <c r="G48" s="16">
        <v>6.01</v>
      </c>
      <c r="H48" s="16">
        <v>4.57</v>
      </c>
      <c r="I48" s="16">
        <v>3.94</v>
      </c>
      <c r="J48" s="17">
        <v>2.97</v>
      </c>
    </row>
    <row r="49" spans="2:10" ht="57.75" customHeight="1" thickBot="1" x14ac:dyDescent="0.25">
      <c r="B49" s="18"/>
      <c r="C49" s="1147" t="s">
        <v>5</v>
      </c>
      <c r="D49" s="1147"/>
      <c r="E49" s="1148"/>
      <c r="F49" s="19" t="s">
        <v>555</v>
      </c>
      <c r="G49" s="20">
        <v>2.77</v>
      </c>
      <c r="H49" s="20" t="s">
        <v>556</v>
      </c>
      <c r="I49" s="20">
        <v>1.25</v>
      </c>
      <c r="J49" s="21" t="s">
        <v>557</v>
      </c>
    </row>
    <row r="50" spans="2:10" ht="13.5" customHeight="1" x14ac:dyDescent="0.2"/>
  </sheetData>
  <sheetProtection algorithmName="SHA-512" hashValue="y+fUir4v7JABpADLon5HaZkFS4sjqomSrMwjz7kyhvKB85nwznhPg7HMAv3edxquZI0vL/CFZDXU78pbWNXBMQ==" saltValue="8wEuys66LsKJe8ZS5egnZ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2022-03-03T23:53:57Z</cp:lastPrinted>
  <dcterms:created xsi:type="dcterms:W3CDTF">2022-02-02T06:37:28Z</dcterms:created>
  <dcterms:modified xsi:type="dcterms:W3CDTF">2022-09-29T01:04:23Z</dcterms:modified>
  <cp:category/>
</cp:coreProperties>
</file>