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W6G1AuEFGUNv/4fyPGXgBpL/++D1Vx5cvN69Lw/i4ZV5FvsprfG6b0G2tXsK7NvlBSwIqLnWswWyL9Sy3nwKg==" workbookSaltValue="jAu22/Li0GYwAXsiybmJE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<sst xmlns="http://schemas.openxmlformats.org/spreadsheetml/2006/main" xmlns:r="http://schemas.openxmlformats.org/officeDocument/2006/relationships" count="116" uniqueCount="116">
  <si>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</si>
  <si>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</si>
  <si>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</si>
  <si>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</si>
  <si>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</si>
  <si>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</si>
  <si>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</si>
  <si>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</si>
  <si>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</si>
  <si>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</si>
  <si>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</si>
  <si>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</si>
  <si>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</si>
  <si>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</si>
  <si>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</si>
  <si>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</si>
  <si>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</si>
  <si>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</si>
  <si>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</si>
  <si>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</si>
  <si>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</si>
  <si>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</si>
  <si>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</si>
  <si>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</si>
  <si>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</si>
  <si>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</si>
  <si>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</si>
  <si>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</si>
  <si>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</si>
  <si>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</si>
  <si>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</si>
  <si>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</si>
  <si>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</si>
  <si>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</si>
  <si>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</si>
  <si>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</si>
  <si>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</si>
  <si>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</si>
  <si>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</si>
  <si>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</si>
  <si>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</si>
  <si>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</si>
  <si>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</si>
  <si>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</si>
  <si>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</si>
  <si>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</si>
  <si>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</si>
  <si>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</si>
  <si>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</si>
  <si>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</si>
  <si>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</si>
  <si>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</si>
  <si>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</si>
  <si>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</si>
  <si>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</si>
  <si>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</si>
  <si>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</si>
  <si>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</si>
  <si>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</si>
  <si>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</si>
  <si>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</si>
  <si>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</si>
  <si>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</si>
  <si>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</si>
  <si>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</si>
  <si>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</si>
  <si>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</si>
  <si>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</si>
  <si>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</si>
  <si>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</si>
  <si>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</si>
  <si>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</si>
  <si>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</si>
  <si>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</si>
  <si>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</si>
  <si>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</si>
  <si>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</si>
  <si>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</si>
  <si>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</si>
  <si>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</si>
  <si>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</si>
  <si>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</si>
  <si>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</si>
  <si>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</si>
  <si>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</si>
  <si>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</si>
  <si>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</si>
  <si>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</si>
  <si>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</si>
  <si>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</si>
  <si>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</si>
  <si>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</si>
  <si>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</si>
  <si>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</si>
  <si>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</si>
  <si>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</si>
  <si>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山口県　田布施町</t>
  </si>
  <si>
    <t>法非適用</t>
  </si>
  <si>
    <t>下水道事業</t>
  </si>
  <si>
    <t>公共下水道</t>
  </si>
  <si>
    <t>Cc2</t>
  </si>
  <si>
    <t>非設置</t>
  </si>
  <si>
    <t>該当数値なし</t>
  </si>
  <si>
    <t>Ｎ－４年度</t>
    <rPh sb="3" eb="5">
      <t>ネンド</t>
    </rPh>
    <phoneticPr fontId="1"/>
  </si>
  <si>
    <t>Ｎ－３年度</t>
    <rPh sb="3" eb="5">
      <t>ネンド</t>
    </rPh>
    <phoneticPr fontId="1"/>
  </si>
  <si>
    <t xml:space="preserve">本町は、人口密集地が分散しているという地理的条件により建設コストや維持管理費が割高となる。それに伴い汚水処理費も高くなり、類似団体と比較すると⑥汚水処理原価が高くなるとともに⑤経費回収率も低くなる。また、普及率も微増にとどまり思うように向上しないため、料金収入(有収水量)も緩やかな増加となっている。
① 収益的収支比率
　概ね66％前後で推移しており大きな変化はない。
④ 企業債残高対事業規模比率
　企業債残高の減少により、比率も年々減少しており、今年度も類似団体平均値を下回っている。
⑤ 経費回収率
　料金収入の増加と汚水処理費の減少により、回収率も増加したが、類似団体と比較すると依然として低い。
⑥ 汚水処理原価
　年間有収水量の増加と汚水処理費の減少により、年々安くなっているが、類似団体と比較すると依然として高い。
⑧ 水洗化率
　処理区域内の水洗化は順調に進んでいるため、類似団体と比較しても高い。
</t>
  </si>
  <si>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</si>
  <si>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</si>
  <si>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</si>
  <si>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</si>
  <si>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</si>
  <si>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</si>
  <si>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</si>
  <si>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</si>
  <si>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③ 管渠改善率
　長寿命化については、未実施である。
　今後、ストックマネジメント計画を策定し、計画的に老朽化施設の改善に努める。
</t>
  </si>
  <si>
    <t xml:space="preserve">経営の安定化を図るため、財源の確保と経費の節減等合理化をさらにすすめて、健全な下水道事業経営を目指していく。
● 財源の確保
① 民間が開発する団地等の下水道接続促進
② 処理区域内の未接続家屋の下水道接続促進
③ 使用料金の収納率維持
● 経費の節減合理化
① 中期・長期の汚水処理計画(アクションプラン・平成28年度策定済)による計画的な下水道整備
② 公営企業会計導入による経営状況、資産状況の把握
③ 維持管理費の経費見直しを定期的に行うことによる経済的な維持管理と経費節減
</t>
    <rPh sb="23" eb="24">
      <t>ナド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</si>
</sst>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0.15</c:v>
                </c:pt>
                <c:pt idx="1">
                  <c:v>0.16</c:v>
                </c:pt>
                <c:pt idx="2">
                  <c:v>0.13</c:v>
                </c:pt>
                <c:pt idx="3">
                  <c:v>0.15</c:v>
                </c:pt>
                <c:pt idx="4">
                  <c:v>1.65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53.51</c:v>
                </c:pt>
                <c:pt idx="1">
                  <c:v>53.5</c:v>
                </c:pt>
                <c:pt idx="2">
                  <c:v>52.58</c:v>
                </c:pt>
                <c:pt idx="3">
                  <c:v>50.94</c:v>
                </c:pt>
                <c:pt idx="4">
                  <c:v>50.53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98.04</c:v>
                </c:pt>
                <c:pt idx="1">
                  <c:v>98.51</c:v>
                </c:pt>
                <c:pt idx="2">
                  <c:v>98.5</c:v>
                </c:pt>
                <c:pt idx="3">
                  <c:v>98.01</c:v>
                </c:pt>
                <c:pt idx="4">
                  <c:v>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83.91</c:v>
                </c:pt>
                <c:pt idx="1">
                  <c:v>83.51</c:v>
                </c:pt>
                <c:pt idx="2">
                  <c:v>83.02</c:v>
                </c:pt>
                <c:pt idx="3">
                  <c:v>82.55</c:v>
                </c:pt>
                <c:pt idx="4">
                  <c:v>82.08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69.37</c:v>
                </c:pt>
                <c:pt idx="1">
                  <c:v>68.459999999999994</c:v>
                </c:pt>
                <c:pt idx="2">
                  <c:v>70.05</c:v>
                </c:pt>
                <c:pt idx="3">
                  <c:v>67.92</c:v>
                </c:pt>
                <c:pt idx="4">
                  <c:v>66.22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1465.88</c:v>
                </c:pt>
                <c:pt idx="1">
                  <c:v>942.66</c:v>
                </c:pt>
                <c:pt idx="2">
                  <c:v>806.69</c:v>
                </c:pt>
                <c:pt idx="3">
                  <c:v>724.35</c:v>
                </c:pt>
                <c:pt idx="4">
                  <c:v>610.75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1111.31</c:v>
                </c:pt>
                <c:pt idx="1">
                  <c:v>966.33</c:v>
                </c:pt>
                <c:pt idx="2">
                  <c:v>958.81</c:v>
                </c:pt>
                <c:pt idx="3">
                  <c:v>1001.3</c:v>
                </c:pt>
                <c:pt idx="4">
                  <c:v>1050.51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55.62</c:v>
                </c:pt>
                <c:pt idx="1">
                  <c:v>68.540000000000006</c:v>
                </c:pt>
                <c:pt idx="2">
                  <c:v>73.77</c:v>
                </c:pt>
                <c:pt idx="3">
                  <c:v>74.31</c:v>
                </c:pt>
                <c:pt idx="4">
                  <c:v>78.88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75.540000000000006</c:v>
                </c:pt>
                <c:pt idx="1">
                  <c:v>81.739999999999995</c:v>
                </c:pt>
                <c:pt idx="2">
                  <c:v>82.88</c:v>
                </c:pt>
                <c:pt idx="3">
                  <c:v>81.88</c:v>
                </c:pt>
                <c:pt idx="4">
                  <c:v>82.65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368.26</c:v>
                </c:pt>
                <c:pt idx="1">
                  <c:v>298.69</c:v>
                </c:pt>
                <c:pt idx="2">
                  <c:v>278.51</c:v>
                </c:pt>
                <c:pt idx="3">
                  <c:v>279.14999999999998</c:v>
                </c:pt>
                <c:pt idx="4">
                  <c:v>265.52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207.96</c:v>
                </c:pt>
                <c:pt idx="1">
                  <c:v>194.31</c:v>
                </c:pt>
                <c:pt idx="2">
                  <c:v>190.99</c:v>
                </c:pt>
                <c:pt idx="3">
                  <c:v>187.55</c:v>
                </c:pt>
                <c:pt idx="4">
                  <c:v>186.3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山口県　田布施町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15002</v>
      </c>
      <c r="AM8" s="22"/>
      <c r="AN8" s="22"/>
      <c r="AO8" s="22"/>
      <c r="AP8" s="22"/>
      <c r="AQ8" s="22"/>
      <c r="AR8" s="22"/>
      <c r="AS8" s="22"/>
      <c r="AT8" s="7">
        <f>データ!T6</f>
        <v>50.42</v>
      </c>
      <c r="AU8" s="7"/>
      <c r="AV8" s="7"/>
      <c r="AW8" s="7"/>
      <c r="AX8" s="7"/>
      <c r="AY8" s="7"/>
      <c r="AZ8" s="7"/>
      <c r="BA8" s="7"/>
      <c r="BB8" s="7">
        <f>データ!U6</f>
        <v>297.54000000000002</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48.79</v>
      </c>
      <c r="Q10" s="7"/>
      <c r="R10" s="7"/>
      <c r="S10" s="7"/>
      <c r="T10" s="7"/>
      <c r="U10" s="7"/>
      <c r="V10" s="7"/>
      <c r="W10" s="7">
        <f>データ!Q6</f>
        <v>95.47</v>
      </c>
      <c r="X10" s="7"/>
      <c r="Y10" s="7"/>
      <c r="Z10" s="7"/>
      <c r="AA10" s="7"/>
      <c r="AB10" s="7"/>
      <c r="AC10" s="7"/>
      <c r="AD10" s="22">
        <f>データ!R6</f>
        <v>3938</v>
      </c>
      <c r="AE10" s="22"/>
      <c r="AF10" s="22"/>
      <c r="AG10" s="22"/>
      <c r="AH10" s="22"/>
      <c r="AI10" s="22"/>
      <c r="AJ10" s="22"/>
      <c r="AK10" s="2"/>
      <c r="AL10" s="22">
        <f>データ!V6</f>
        <v>7266</v>
      </c>
      <c r="AM10" s="22"/>
      <c r="AN10" s="22"/>
      <c r="AO10" s="22"/>
      <c r="AP10" s="22"/>
      <c r="AQ10" s="22"/>
      <c r="AR10" s="22"/>
      <c r="AS10" s="22"/>
      <c r="AT10" s="7">
        <f>データ!W6</f>
        <v>2.88</v>
      </c>
      <c r="AU10" s="7"/>
      <c r="AV10" s="7"/>
      <c r="AW10" s="7"/>
      <c r="AX10" s="7"/>
      <c r="AY10" s="7"/>
      <c r="AZ10" s="7"/>
      <c r="BA10" s="7"/>
      <c r="BB10" s="7">
        <f>データ!X6</f>
        <v>2522.92</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0</v>
      </c>
      <c r="I85" s="12" t="s">
        <v>11</v>
      </c>
      <c r="J85" s="12" t="s">
        <v>49</v>
      </c>
      <c r="K85" s="12" t="s">
        <v>50</v>
      </c>
      <c r="L85" s="12" t="s">
        <v>33</v>
      </c>
      <c r="M85" s="12" t="s">
        <v>37</v>
      </c>
      <c r="N85" s="12" t="s">
        <v>51</v>
      </c>
      <c r="O85" s="12" t="s">
        <v>52</v>
      </c>
    </row>
    <row r="86" spans="1:78" hidden="1">
      <c r="B86" s="12"/>
      <c r="C86" s="12"/>
      <c r="D86" s="12"/>
      <c r="E86" s="12" t="str">
        <f>データ!AI6</f>
        <v/>
      </c>
      <c r="F86" s="12" t="s">
        <v>41</v>
      </c>
      <c r="G86" s="12" t="s">
        <v>41</v>
      </c>
      <c r="H86" s="12" t="str">
        <f>データ!BP6</f>
        <v>【705.21】</v>
      </c>
      <c r="I86" s="12" t="str">
        <f>データ!CA6</f>
        <v>【98.96】</v>
      </c>
      <c r="J86" s="12" t="str">
        <f>データ!CL6</f>
        <v>【134.52】</v>
      </c>
      <c r="K86" s="12" t="str">
        <f>データ!CW6</f>
        <v>【59.57】</v>
      </c>
      <c r="L86" s="12" t="str">
        <f>データ!DH6</f>
        <v>【95.57】</v>
      </c>
      <c r="M86" s="12" t="s">
        <v>41</v>
      </c>
      <c r="N86" s="12" t="s">
        <v>41</v>
      </c>
      <c r="O86" s="12" t="str">
        <f>データ!EO6</f>
        <v>【0.30】</v>
      </c>
    </row>
  </sheetData>
  <sheetProtection algorithmName="SHA-512" hashValue="cTNOdyVIPL6oyh+knPhWcp3D2hqQmRg9STwwjcxxoidxV2efGPxIQvgqTFO6yYfj6ISQc2UweVxal04DAHh6FA==" saltValue="WU0qAC0elclmLiz1cKZpG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34</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46</v>
      </c>
      <c r="AK4" s="81"/>
      <c r="AL4" s="81"/>
      <c r="AM4" s="81"/>
      <c r="AN4" s="81"/>
      <c r="AO4" s="81"/>
      <c r="AP4" s="81"/>
      <c r="AQ4" s="81"/>
      <c r="AR4" s="81"/>
      <c r="AS4" s="81"/>
      <c r="AT4" s="81"/>
      <c r="AU4" s="81" t="s">
        <v>29</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2020</v>
      </c>
      <c r="C6" s="65">
        <f t="shared" si="1"/>
        <v>353434</v>
      </c>
      <c r="D6" s="65">
        <f t="shared" si="1"/>
        <v>47</v>
      </c>
      <c r="E6" s="65">
        <f t="shared" si="1"/>
        <v>17</v>
      </c>
      <c r="F6" s="65">
        <f t="shared" si="1"/>
        <v>1</v>
      </c>
      <c r="G6" s="65">
        <f t="shared" si="1"/>
        <v>0</v>
      </c>
      <c r="H6" s="65" t="str">
        <f t="shared" si="1"/>
        <v>山口県　田布施町</v>
      </c>
      <c r="I6" s="65" t="str">
        <f t="shared" si="1"/>
        <v>法非適用</v>
      </c>
      <c r="J6" s="65" t="str">
        <f t="shared" si="1"/>
        <v>下水道事業</v>
      </c>
      <c r="K6" s="65" t="str">
        <f t="shared" si="1"/>
        <v>公共下水道</v>
      </c>
      <c r="L6" s="65" t="str">
        <f t="shared" si="1"/>
        <v>Cc2</v>
      </c>
      <c r="M6" s="65" t="str">
        <f t="shared" si="1"/>
        <v>非設置</v>
      </c>
      <c r="N6" s="74" t="str">
        <f t="shared" si="1"/>
        <v>-</v>
      </c>
      <c r="O6" s="74" t="str">
        <f t="shared" si="1"/>
        <v>該当数値なし</v>
      </c>
      <c r="P6" s="74">
        <f t="shared" si="1"/>
        <v>48.79</v>
      </c>
      <c r="Q6" s="74">
        <f t="shared" si="1"/>
        <v>95.47</v>
      </c>
      <c r="R6" s="74">
        <f t="shared" si="1"/>
        <v>3938</v>
      </c>
      <c r="S6" s="74">
        <f t="shared" si="1"/>
        <v>15002</v>
      </c>
      <c r="T6" s="74">
        <f t="shared" si="1"/>
        <v>50.42</v>
      </c>
      <c r="U6" s="74">
        <f t="shared" si="1"/>
        <v>297.54000000000002</v>
      </c>
      <c r="V6" s="74">
        <f t="shared" si="1"/>
        <v>7266</v>
      </c>
      <c r="W6" s="74">
        <f t="shared" si="1"/>
        <v>2.88</v>
      </c>
      <c r="X6" s="74">
        <f t="shared" si="1"/>
        <v>2522.92</v>
      </c>
      <c r="Y6" s="82">
        <f t="shared" ref="Y6:AH6" si="2">IF(Y7="",NA(),Y7)</f>
        <v>69.37</v>
      </c>
      <c r="Z6" s="82">
        <f t="shared" si="2"/>
        <v>68.459999999999994</v>
      </c>
      <c r="AA6" s="82">
        <f t="shared" si="2"/>
        <v>70.05</v>
      </c>
      <c r="AB6" s="82">
        <f t="shared" si="2"/>
        <v>67.92</v>
      </c>
      <c r="AC6" s="82">
        <f t="shared" si="2"/>
        <v>66.22</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1465.88</v>
      </c>
      <c r="BG6" s="82">
        <f t="shared" si="5"/>
        <v>942.66</v>
      </c>
      <c r="BH6" s="82">
        <f t="shared" si="5"/>
        <v>806.69</v>
      </c>
      <c r="BI6" s="82">
        <f t="shared" si="5"/>
        <v>724.35</v>
      </c>
      <c r="BJ6" s="82">
        <f t="shared" si="5"/>
        <v>610.75</v>
      </c>
      <c r="BK6" s="82">
        <f t="shared" si="5"/>
        <v>1111.31</v>
      </c>
      <c r="BL6" s="82">
        <f t="shared" si="5"/>
        <v>966.33</v>
      </c>
      <c r="BM6" s="82">
        <f t="shared" si="5"/>
        <v>958.81</v>
      </c>
      <c r="BN6" s="82">
        <f t="shared" si="5"/>
        <v>1001.3</v>
      </c>
      <c r="BO6" s="82">
        <f t="shared" si="5"/>
        <v>1050.51</v>
      </c>
      <c r="BP6" s="74" t="str">
        <f>IF(BP7="","",IF(BP7="-","【-】","【"&amp;SUBSTITUTE(TEXT(BP7,"#,##0.00"),"-","△")&amp;"】"))</f>
        <v>【705.21】</v>
      </c>
      <c r="BQ6" s="82">
        <f t="shared" ref="BQ6:BZ6" si="6">IF(BQ7="",NA(),BQ7)</f>
        <v>55.62</v>
      </c>
      <c r="BR6" s="82">
        <f t="shared" si="6"/>
        <v>68.540000000000006</v>
      </c>
      <c r="BS6" s="82">
        <f t="shared" si="6"/>
        <v>73.77</v>
      </c>
      <c r="BT6" s="82">
        <f t="shared" si="6"/>
        <v>74.31</v>
      </c>
      <c r="BU6" s="82">
        <f t="shared" si="6"/>
        <v>78.88</v>
      </c>
      <c r="BV6" s="82">
        <f t="shared" si="6"/>
        <v>75.540000000000006</v>
      </c>
      <c r="BW6" s="82">
        <f t="shared" si="6"/>
        <v>81.739999999999995</v>
      </c>
      <c r="BX6" s="82">
        <f t="shared" si="6"/>
        <v>82.88</v>
      </c>
      <c r="BY6" s="82">
        <f t="shared" si="6"/>
        <v>81.88</v>
      </c>
      <c r="BZ6" s="82">
        <f t="shared" si="6"/>
        <v>82.65</v>
      </c>
      <c r="CA6" s="74" t="str">
        <f>IF(CA7="","",IF(CA7="-","【-】","【"&amp;SUBSTITUTE(TEXT(CA7,"#,##0.00"),"-","△")&amp;"】"))</f>
        <v>【98.96】</v>
      </c>
      <c r="CB6" s="82">
        <f t="shared" ref="CB6:CK6" si="7">IF(CB7="",NA(),CB7)</f>
        <v>368.26</v>
      </c>
      <c r="CC6" s="82">
        <f t="shared" si="7"/>
        <v>298.69</v>
      </c>
      <c r="CD6" s="82">
        <f t="shared" si="7"/>
        <v>278.51</v>
      </c>
      <c r="CE6" s="82">
        <f t="shared" si="7"/>
        <v>279.14999999999998</v>
      </c>
      <c r="CF6" s="82">
        <f t="shared" si="7"/>
        <v>265.52</v>
      </c>
      <c r="CG6" s="82">
        <f t="shared" si="7"/>
        <v>207.96</v>
      </c>
      <c r="CH6" s="82">
        <f t="shared" si="7"/>
        <v>194.31</v>
      </c>
      <c r="CI6" s="82">
        <f t="shared" si="7"/>
        <v>190.99</v>
      </c>
      <c r="CJ6" s="82">
        <f t="shared" si="7"/>
        <v>187.55</v>
      </c>
      <c r="CK6" s="82">
        <f t="shared" si="7"/>
        <v>186.3</v>
      </c>
      <c r="CL6" s="74" t="str">
        <f>IF(CL7="","",IF(CL7="-","【-】","【"&amp;SUBSTITUTE(TEXT(CL7,"#,##0.00"),"-","△")&amp;"】"))</f>
        <v>【134.52】</v>
      </c>
      <c r="CM6" s="82" t="str">
        <f t="shared" ref="CM6:CV6" si="8">IF(CM7="",NA(),CM7)</f>
        <v>-</v>
      </c>
      <c r="CN6" s="82" t="str">
        <f t="shared" si="8"/>
        <v>-</v>
      </c>
      <c r="CO6" s="82" t="str">
        <f t="shared" si="8"/>
        <v>-</v>
      </c>
      <c r="CP6" s="82" t="str">
        <f t="shared" si="8"/>
        <v>-</v>
      </c>
      <c r="CQ6" s="82" t="str">
        <f t="shared" si="8"/>
        <v>-</v>
      </c>
      <c r="CR6" s="82">
        <f t="shared" si="8"/>
        <v>53.51</v>
      </c>
      <c r="CS6" s="82">
        <f t="shared" si="8"/>
        <v>53.5</v>
      </c>
      <c r="CT6" s="82">
        <f t="shared" si="8"/>
        <v>52.58</v>
      </c>
      <c r="CU6" s="82">
        <f t="shared" si="8"/>
        <v>50.94</v>
      </c>
      <c r="CV6" s="82">
        <f t="shared" si="8"/>
        <v>50.53</v>
      </c>
      <c r="CW6" s="74" t="str">
        <f>IF(CW7="","",IF(CW7="-","【-】","【"&amp;SUBSTITUTE(TEXT(CW7,"#,##0.00"),"-","△")&amp;"】"))</f>
        <v>【59.57】</v>
      </c>
      <c r="CX6" s="82">
        <f t="shared" ref="CX6:DG6" si="9">IF(CX7="",NA(),CX7)</f>
        <v>98.04</v>
      </c>
      <c r="CY6" s="82">
        <f t="shared" si="9"/>
        <v>98.51</v>
      </c>
      <c r="CZ6" s="82">
        <f t="shared" si="9"/>
        <v>98.5</v>
      </c>
      <c r="DA6" s="82">
        <f t="shared" si="9"/>
        <v>98.01</v>
      </c>
      <c r="DB6" s="82">
        <f t="shared" si="9"/>
        <v>98</v>
      </c>
      <c r="DC6" s="82">
        <f t="shared" si="9"/>
        <v>83.91</v>
      </c>
      <c r="DD6" s="82">
        <f t="shared" si="9"/>
        <v>83.51</v>
      </c>
      <c r="DE6" s="82">
        <f t="shared" si="9"/>
        <v>83.02</v>
      </c>
      <c r="DF6" s="82">
        <f t="shared" si="9"/>
        <v>82.55</v>
      </c>
      <c r="DG6" s="82">
        <f t="shared" si="9"/>
        <v>82.08</v>
      </c>
      <c r="DH6" s="74" t="str">
        <f>IF(DH7="","",IF(DH7="-","【-】","【"&amp;SUBSTITUTE(TEXT(DH7,"#,##0.00"),"-","△")&amp;"】"))</f>
        <v>【95.57】</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0.15</v>
      </c>
      <c r="EK6" s="82">
        <f t="shared" si="12"/>
        <v>0.16</v>
      </c>
      <c r="EL6" s="82">
        <f t="shared" si="12"/>
        <v>0.13</v>
      </c>
      <c r="EM6" s="82">
        <f t="shared" si="12"/>
        <v>0.15</v>
      </c>
      <c r="EN6" s="82">
        <f t="shared" si="12"/>
        <v>1.65</v>
      </c>
      <c r="EO6" s="74" t="str">
        <f>IF(EO7="","",IF(EO7="-","【-】","【"&amp;SUBSTITUTE(TEXT(EO7,"#,##0.00"),"-","△")&amp;"】"))</f>
        <v>【0.30】</v>
      </c>
    </row>
    <row r="7" spans="1:145" s="59" customFormat="1">
      <c r="A7" s="60"/>
      <c r="B7" s="66">
        <v>2020</v>
      </c>
      <c r="C7" s="66">
        <v>353434</v>
      </c>
      <c r="D7" s="66">
        <v>47</v>
      </c>
      <c r="E7" s="66">
        <v>17</v>
      </c>
      <c r="F7" s="66">
        <v>1</v>
      </c>
      <c r="G7" s="66">
        <v>0</v>
      </c>
      <c r="H7" s="66" t="s">
        <v>96</v>
      </c>
      <c r="I7" s="66" t="s">
        <v>97</v>
      </c>
      <c r="J7" s="66" t="s">
        <v>98</v>
      </c>
      <c r="K7" s="66" t="s">
        <v>99</v>
      </c>
      <c r="L7" s="66" t="s">
        <v>100</v>
      </c>
      <c r="M7" s="66" t="s">
        <v>101</v>
      </c>
      <c r="N7" s="75" t="s">
        <v>41</v>
      </c>
      <c r="O7" s="75" t="s">
        <v>102</v>
      </c>
      <c r="P7" s="75">
        <v>48.79</v>
      </c>
      <c r="Q7" s="75">
        <v>95.47</v>
      </c>
      <c r="R7" s="75">
        <v>3938</v>
      </c>
      <c r="S7" s="75">
        <v>15002</v>
      </c>
      <c r="T7" s="75">
        <v>50.42</v>
      </c>
      <c r="U7" s="75">
        <v>297.54000000000002</v>
      </c>
      <c r="V7" s="75">
        <v>7266</v>
      </c>
      <c r="W7" s="75">
        <v>2.88</v>
      </c>
      <c r="X7" s="75">
        <v>2522.92</v>
      </c>
      <c r="Y7" s="75">
        <v>69.37</v>
      </c>
      <c r="Z7" s="75">
        <v>68.459999999999994</v>
      </c>
      <c r="AA7" s="75">
        <v>70.05</v>
      </c>
      <c r="AB7" s="75">
        <v>67.92</v>
      </c>
      <c r="AC7" s="75">
        <v>66.22</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1465.88</v>
      </c>
      <c r="BG7" s="75">
        <v>942.66</v>
      </c>
      <c r="BH7" s="75">
        <v>806.69</v>
      </c>
      <c r="BI7" s="75">
        <v>724.35</v>
      </c>
      <c r="BJ7" s="75">
        <v>610.75</v>
      </c>
      <c r="BK7" s="75">
        <v>1111.31</v>
      </c>
      <c r="BL7" s="75">
        <v>966.33</v>
      </c>
      <c r="BM7" s="75">
        <v>958.81</v>
      </c>
      <c r="BN7" s="75">
        <v>1001.3</v>
      </c>
      <c r="BO7" s="75">
        <v>1050.51</v>
      </c>
      <c r="BP7" s="75">
        <v>705.21</v>
      </c>
      <c r="BQ7" s="75">
        <v>55.62</v>
      </c>
      <c r="BR7" s="75">
        <v>68.540000000000006</v>
      </c>
      <c r="BS7" s="75">
        <v>73.77</v>
      </c>
      <c r="BT7" s="75">
        <v>74.31</v>
      </c>
      <c r="BU7" s="75">
        <v>78.88</v>
      </c>
      <c r="BV7" s="75">
        <v>75.540000000000006</v>
      </c>
      <c r="BW7" s="75">
        <v>81.739999999999995</v>
      </c>
      <c r="BX7" s="75">
        <v>82.88</v>
      </c>
      <c r="BY7" s="75">
        <v>81.88</v>
      </c>
      <c r="BZ7" s="75">
        <v>82.65</v>
      </c>
      <c r="CA7" s="75">
        <v>98.96</v>
      </c>
      <c r="CB7" s="75">
        <v>368.26</v>
      </c>
      <c r="CC7" s="75">
        <v>298.69</v>
      </c>
      <c r="CD7" s="75">
        <v>278.51</v>
      </c>
      <c r="CE7" s="75">
        <v>279.14999999999998</v>
      </c>
      <c r="CF7" s="75">
        <v>265.52</v>
      </c>
      <c r="CG7" s="75">
        <v>207.96</v>
      </c>
      <c r="CH7" s="75">
        <v>194.31</v>
      </c>
      <c r="CI7" s="75">
        <v>190.99</v>
      </c>
      <c r="CJ7" s="75">
        <v>187.55</v>
      </c>
      <c r="CK7" s="75">
        <v>186.3</v>
      </c>
      <c r="CL7" s="75">
        <v>134.52000000000001</v>
      </c>
      <c r="CM7" s="75" t="s">
        <v>41</v>
      </c>
      <c r="CN7" s="75" t="s">
        <v>41</v>
      </c>
      <c r="CO7" s="75" t="s">
        <v>41</v>
      </c>
      <c r="CP7" s="75" t="s">
        <v>41</v>
      </c>
      <c r="CQ7" s="75" t="s">
        <v>41</v>
      </c>
      <c r="CR7" s="75">
        <v>53.51</v>
      </c>
      <c r="CS7" s="75">
        <v>53.5</v>
      </c>
      <c r="CT7" s="75">
        <v>52.58</v>
      </c>
      <c r="CU7" s="75">
        <v>50.94</v>
      </c>
      <c r="CV7" s="75">
        <v>50.53</v>
      </c>
      <c r="CW7" s="75">
        <v>59.57</v>
      </c>
      <c r="CX7" s="75">
        <v>98.04</v>
      </c>
      <c r="CY7" s="75">
        <v>98.51</v>
      </c>
      <c r="CZ7" s="75">
        <v>98.5</v>
      </c>
      <c r="DA7" s="75">
        <v>98.01</v>
      </c>
      <c r="DB7" s="75">
        <v>98</v>
      </c>
      <c r="DC7" s="75">
        <v>83.91</v>
      </c>
      <c r="DD7" s="75">
        <v>83.51</v>
      </c>
      <c r="DE7" s="75">
        <v>83.02</v>
      </c>
      <c r="DF7" s="75">
        <v>82.55</v>
      </c>
      <c r="DG7" s="75">
        <v>82.08</v>
      </c>
      <c r="DH7" s="75">
        <v>95.57</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0.15</v>
      </c>
      <c r="EK7" s="75">
        <v>0.16</v>
      </c>
      <c r="EL7" s="75">
        <v>0.13</v>
      </c>
      <c r="EM7" s="75">
        <v>0.15</v>
      </c>
      <c r="EN7" s="75">
        <v>1.65</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山下 慎吾</cp:lastModifiedBy>
  <dcterms:created xsi:type="dcterms:W3CDTF">2021-12-03T07:46:33Z</dcterms:created>
  <dcterms:modified xsi:type="dcterms:W3CDTF">2022-01-17T02:28:14Z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2022-01-17T02:28:14Z</vt:filetime>
  </property>
</Properties>
</file>