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統計等調査もの\R03年度\R040113公営企業に係る「経営比較分析表」（令和２年度決算）の分析等について\【経営比較分析表】2020_352128_46_1718\"/>
    </mc:Choice>
  </mc:AlternateContent>
  <workbookProtection workbookAlgorithmName="SHA-512" workbookHashValue="T+4vqtmRa2lrK3Um9BcllYZvzPFMduiGlkBMx68xQ0JdqC5XfRX2WKwo5Qny3aZfYSgtDKTLcrprHxbhSv01nw==" workbookSaltValue="1tfPkdhS3lD4DNf9wg0kw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<sst xmlns="http://schemas.openxmlformats.org/spreadsheetml/2006/main" count="319" uniqueCount="118">
  <si>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</si>
  <si>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</si>
  <si>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</si>
  <si>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</si>
  <si>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</si>
  <si>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</si>
  <si>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</si>
  <si>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</si>
  <si>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</si>
  <si>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</si>
  <si>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</si>
  <si>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</si>
  <si>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</si>
  <si>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</si>
  <si>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</si>
  <si>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</si>
  <si>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</si>
  <si>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</si>
  <si>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</si>
  <si>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</si>
  <si>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</si>
  <si>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</si>
  <si>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</si>
  <si>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</si>
  <si>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</si>
  <si>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</si>
  <si>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</si>
  <si>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</si>
  <si>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</si>
  <si>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</si>
  <si>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</si>
  <si>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</si>
  <si>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</si>
  <si>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</si>
  <si>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</si>
  <si>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</si>
  <si>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</si>
  <si>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</si>
  <si>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</si>
  <si>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</si>
  <si>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</si>
  <si>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</si>
  <si>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</si>
  <si>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</si>
  <si>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</si>
  <si>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</si>
  <si>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</si>
  <si>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</si>
  <si>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</si>
  <si>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</si>
  <si>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</si>
  <si>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</si>
  <si>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</si>
  <si>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</si>
  <si>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</si>
  <si>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</si>
  <si>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</si>
  <si>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</si>
  <si>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</si>
  <si>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</si>
  <si>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</si>
  <si>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</si>
  <si>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</si>
  <si>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</si>
  <si>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</si>
  <si>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</si>
  <si>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</si>
  <si>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</si>
  <si>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</si>
  <si>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</si>
  <si>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</si>
  <si>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</si>
  <si>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</si>
  <si>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</si>
  <si>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</si>
  <si>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</si>
  <si>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</si>
  <si>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</si>
  <si>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</si>
  <si>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</si>
  <si>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</si>
  <si>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</si>
  <si>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</si>
  <si>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</si>
  <si>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</si>
  <si>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</si>
  <si>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</si>
  <si>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</si>
  <si>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</si>
  <si>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</si>
  <si>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</si>
  <si>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</si>
  <si>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</si>
  <si>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</si>
  <si>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</si>
  <si>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</si>
  <si>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柳井市</t>
  </si>
  <si>
    <t>法適用</t>
  </si>
  <si>
    <t>下水道事業</t>
  </si>
  <si>
    <t>公共下水道</t>
  </si>
  <si>
    <t>Cc2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</si>
  <si>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</si>
  <si>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</si>
  <si>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</si>
  <si>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</si>
  <si>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</si>
  <si>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</si>
  <si>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</si>
  <si>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</si>
  <si>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</si>
  <si>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</si>
  <si>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</si>
  <si>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</si>
  <si>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</si>
  <si>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</si>
  <si>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公共下水道事業については、近年、雨水事業を優先的に実施しており、汚水処理区域の拡大が進まないことに加え、行政人口の減少に伴い、処理区域内人口も減少傾向である。
　令和２年度から地方公営企業会計に移行したため、前年度以前の実績はない。
　①経常収支比率は100％を超えているが、収益の大部分は一般会計からの繰出金となっている。
　③流動比率は100％を下回っているが、流動資産が企業債を除いた流動負債を上回っており資金不足は回避している。
　④企業債残高対象事業比率は、毎年度の起債額が当該年度の元金償還額を上回らないよう制限しているため、類似団体よりも低水準となった。
　⑤経費回収率、⑥汚水処理原価は、類似団体よりも良好な水準であるが、一般会計からの繰出金に依存している状況であり、一層の投資の効率化や維持管理費の削減に努める必要がある。
　⑦施設利用率は、類似団体よりも高水準であるが、処理区域内人口は減少傾向であり、処理区域内人口の減少により今後低下していくと見込まれる。
　⑧水洗化率は、類似団体よりも高水準であるが、さらなる向上を目指し取り組んでいく必要がある。</t>
    <rPh sb="1" eb="3">
      <t>コウキョウ</t>
    </rPh>
    <rPh sb="3" eb="6">
      <t>ゲスイドウ</t>
    </rPh>
    <rPh sb="6" eb="8">
      <t>ジギョウ</t>
    </rPh>
    <rPh sb="53" eb="55">
      <t>ギョウセイ</t>
    </rPh>
    <rPh sb="55" eb="57">
      <t>ジンコウ</t>
    </rPh>
    <rPh sb="58" eb="60">
      <t>ゲンショウ</t>
    </rPh>
    <rPh sb="61" eb="62">
      <t>トモナ</t>
    </rPh>
    <rPh sb="74" eb="76">
      <t>ケイコウ</t>
    </rPh>
    <rPh sb="222" eb="224">
      <t>キギョウ</t>
    </rPh>
    <rPh sb="224" eb="225">
      <t>サイ</t>
    </rPh>
    <rPh sb="225" eb="227">
      <t>ザンダカ</t>
    </rPh>
    <rPh sb="227" eb="229">
      <t>タイショウ</t>
    </rPh>
    <rPh sb="229" eb="231">
      <t>ジギョウ</t>
    </rPh>
    <rPh sb="231" eb="233">
      <t>ヒリツ</t>
    </rPh>
    <rPh sb="235" eb="238">
      <t>マイネンド</t>
    </rPh>
    <rPh sb="239" eb="241">
      <t>キサイ</t>
    </rPh>
    <rPh sb="241" eb="242">
      <t>ガク</t>
    </rPh>
    <rPh sb="243" eb="245">
      <t>トウガイ</t>
    </rPh>
    <rPh sb="245" eb="247">
      <t>ネンド</t>
    </rPh>
    <rPh sb="248" eb="250">
      <t>ガンキン</t>
    </rPh>
    <rPh sb="250" eb="252">
      <t>ショウカン</t>
    </rPh>
    <rPh sb="252" eb="253">
      <t>ガク</t>
    </rPh>
    <rPh sb="254" eb="256">
      <t>ウワマワ</t>
    </rPh>
    <rPh sb="261" eb="263">
      <t>セイゲン</t>
    </rPh>
    <rPh sb="270" eb="272">
      <t>ルイジ</t>
    </rPh>
    <rPh sb="272" eb="274">
      <t>ダンタイ</t>
    </rPh>
    <rPh sb="277" eb="278">
      <t>テイ</t>
    </rPh>
    <rPh sb="278" eb="280">
      <t>スイジュン</t>
    </rPh>
    <rPh sb="288" eb="290">
      <t>ケイヒ</t>
    </rPh>
    <rPh sb="290" eb="292">
      <t>カイシュウ</t>
    </rPh>
    <rPh sb="292" eb="293">
      <t>リツ</t>
    </rPh>
    <rPh sb="295" eb="297">
      <t>オスイ</t>
    </rPh>
    <rPh sb="297" eb="299">
      <t>ショリ</t>
    </rPh>
    <rPh sb="299" eb="301">
      <t>ゲンカ</t>
    </rPh>
    <rPh sb="303" eb="305">
      <t>ルイジ</t>
    </rPh>
    <rPh sb="305" eb="307">
      <t>ダンタイ</t>
    </rPh>
    <rPh sb="310" eb="312">
      <t>リョウコウ</t>
    </rPh>
    <rPh sb="313" eb="315">
      <t>スイジュン</t>
    </rPh>
    <rPh sb="320" eb="322">
      <t>イッパン</t>
    </rPh>
    <rPh sb="322" eb="324">
      <t>カイケイ</t>
    </rPh>
    <rPh sb="327" eb="329">
      <t>クリダ</t>
    </rPh>
    <rPh sb="329" eb="330">
      <t>キン</t>
    </rPh>
    <rPh sb="331" eb="333">
      <t>イゾン</t>
    </rPh>
    <rPh sb="337" eb="339">
      <t>ジョウキョウ</t>
    </rPh>
    <rPh sb="343" eb="345">
      <t>イッソウ</t>
    </rPh>
    <rPh sb="346" eb="348">
      <t>トウシ</t>
    </rPh>
    <rPh sb="349" eb="352">
      <t>コウリツカ</t>
    </rPh>
    <rPh sb="353" eb="355">
      <t>イジ</t>
    </rPh>
    <rPh sb="355" eb="358">
      <t>カンリヒ</t>
    </rPh>
    <rPh sb="359" eb="361">
      <t>サクゲン</t>
    </rPh>
    <rPh sb="362" eb="363">
      <t>ツト</t>
    </rPh>
    <rPh sb="365" eb="367">
      <t>ヒツヨウ</t>
    </rPh>
    <rPh sb="381" eb="383">
      <t>ルイジ</t>
    </rPh>
    <rPh sb="383" eb="385">
      <t>ダンタイ</t>
    </rPh>
    <rPh sb="396" eb="398">
      <t>ショリ</t>
    </rPh>
    <rPh sb="398" eb="401">
      <t>クイキナイ</t>
    </rPh>
    <rPh sb="401" eb="403">
      <t>ジンコウ</t>
    </rPh>
    <rPh sb="404" eb="406">
      <t>ゲンショウ</t>
    </rPh>
    <rPh sb="406" eb="408">
      <t>ケイコウ</t>
    </rPh>
    <rPh sb="443" eb="446">
      <t>スイセンカ</t>
    </rPh>
    <rPh sb="446" eb="447">
      <t>リツ</t>
    </rPh>
    <rPh sb="449" eb="451">
      <t>ルイジ</t>
    </rPh>
    <rPh sb="451" eb="453">
      <t>ダンタイ</t>
    </rPh>
    <rPh sb="456" eb="459">
      <t>コウスイジュン</t>
    </rPh>
    <rPh sb="468" eb="470">
      <t>コウジョウ</t>
    </rPh>
    <rPh sb="471" eb="473">
      <t>メザ</t>
    </rPh>
    <rPh sb="474" eb="475">
      <t>ト</t>
    </rPh>
    <rPh sb="476" eb="477">
      <t>ク</t>
    </rPh>
    <rPh sb="481" eb="483">
      <t>ヒツヨウ</t>
    </rPh>
    <phoneticPr fontId="4"/>
  </si>
  <si>
    <t>　公共下水道事業は、昭和61年度に建設事業に着手し、平成５年度以降、順次供用を開始している。したがって、管渠の更新等老朽化対策を講じる段階には至っていない。
　①有形固定資産減価償却率については類似団体と比較して低い数値であるが、これは地方公営企業会計に移行した際、当初取得価額から法適用開始時前の減価償却累計額相当分を控除した数値を資産の取得価額としているためであり、処理場等施設の老朽化は相応に進行している。</t>
    <rPh sb="1" eb="3">
      <t>コウキョウ</t>
    </rPh>
    <rPh sb="3" eb="6">
      <t>ゲスイドウ</t>
    </rPh>
    <rPh sb="6" eb="8">
      <t>ジギョウ</t>
    </rPh>
    <rPh sb="10" eb="12">
      <t>ショウワ</t>
    </rPh>
    <rPh sb="14" eb="16">
      <t>ネンド</t>
    </rPh>
    <rPh sb="17" eb="19">
      <t>ケンセツ</t>
    </rPh>
    <rPh sb="19" eb="21">
      <t>ジギョウ</t>
    </rPh>
    <rPh sb="22" eb="24">
      <t>チャクシュ</t>
    </rPh>
    <rPh sb="26" eb="28">
      <t>ヘイセイ</t>
    </rPh>
    <rPh sb="29" eb="31">
      <t>ネンド</t>
    </rPh>
    <rPh sb="31" eb="33">
      <t>イコウ</t>
    </rPh>
    <rPh sb="34" eb="36">
      <t>ジュンジ</t>
    </rPh>
    <rPh sb="36" eb="38">
      <t>キョウヨウ</t>
    </rPh>
    <rPh sb="39" eb="41">
      <t>カイシ</t>
    </rPh>
    <rPh sb="52" eb="54">
      <t>カンキョ</t>
    </rPh>
    <rPh sb="55" eb="57">
      <t>コウシン</t>
    </rPh>
    <rPh sb="57" eb="58">
      <t>トウ</t>
    </rPh>
    <rPh sb="58" eb="61">
      <t>ロウキュウカ</t>
    </rPh>
    <rPh sb="61" eb="63">
      <t>タイサク</t>
    </rPh>
    <rPh sb="64" eb="65">
      <t>コウ</t>
    </rPh>
    <rPh sb="67" eb="69">
      <t>ダンカイ</t>
    </rPh>
    <rPh sb="71" eb="72">
      <t>イタ</t>
    </rPh>
    <rPh sb="185" eb="188">
      <t>ショリジョウ</t>
    </rPh>
    <rPh sb="188" eb="189">
      <t>トウ</t>
    </rPh>
    <rPh sb="189" eb="191">
      <t>シセツ</t>
    </rPh>
    <phoneticPr fontId="4"/>
  </si>
  <si>
    <t>　令和２年度から公営企業会計へ移行したため、公営企業会計に基づく経営状況の把握に努めたうえで、使用料収入の見通し及び見直しについても検討する。
　今後、下水道施設の老朽化が進み、施設管理に必要な経費の増大が予測される。ストックマネジメント計画を策定したことにより、この計画に基づき、下水道施設全体を対象に計画的かつ効率的に管理していく必要がある。</t>
    <rPh sb="73" eb="75">
      <t>コンゴ</t>
    </rPh>
    <rPh sb="76" eb="79">
      <t>ゲスイドウ</t>
    </rPh>
    <rPh sb="79" eb="81">
      <t>シセツ</t>
    </rPh>
    <rPh sb="82" eb="85">
      <t>ロウキュウカ</t>
    </rPh>
    <rPh sb="86" eb="87">
      <t>スス</t>
    </rPh>
    <rPh sb="89" eb="91">
      <t>シセツ</t>
    </rPh>
    <rPh sb="91" eb="93">
      <t>カンリ</t>
    </rPh>
    <rPh sb="94" eb="96">
      <t>ヒツヨウ</t>
    </rPh>
    <rPh sb="97" eb="99">
      <t>ケイヒ</t>
    </rPh>
    <rPh sb="100" eb="102">
      <t>ゾウダイ</t>
    </rPh>
    <rPh sb="103" eb="105">
      <t>ヨソク</t>
    </rPh>
    <rPh sb="119" eb="121">
      <t>ケイカク</t>
    </rPh>
    <rPh sb="122" eb="124">
      <t>サクテイ</t>
    </rPh>
    <rPh sb="134" eb="136">
      <t>ケイカク</t>
    </rPh>
    <rPh sb="137" eb="138">
      <t>モト</t>
    </rPh>
    <rPh sb="141" eb="144">
      <t>ゲスイドウ</t>
    </rPh>
    <rPh sb="144" eb="146">
      <t>シセツ</t>
    </rPh>
    <rPh sb="146" eb="148">
      <t>ゼンタイ</t>
    </rPh>
    <rPh sb="149" eb="151">
      <t>タイショウ</t>
    </rPh>
    <rPh sb="152" eb="155">
      <t>ケイカクテキ</t>
    </rPh>
    <rPh sb="157" eb="160">
      <t>コウリツテキ</t>
    </rPh>
    <rPh sb="161" eb="163">
      <t>カンリ</t>
    </rPh>
    <rPh sb="167" eb="169">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</si>
</sst>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200A-4026-9879-9474C09B1597}"/>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1.65</c:v>
                </c:pt>
              </c:numCache>
            </c:numRef>
          </c:val>
          <c:smooth val="0"/>
          <c:extLst>
            <c:ext xmlns:c16="http://schemas.microsoft.com/office/drawing/2014/chart" uri="{C3380CC4-5D6E-409C-BE32-E72D297353CC}">
              <c16:uniqueId val="{00000001-200A-4026-9879-9474C09B1597}"/>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57.18</c:v>
                </c:pt>
              </c:numCache>
            </c:numRef>
          </c:val>
          <c:extLst>
            <c:ext xmlns:c16="http://schemas.microsoft.com/office/drawing/2014/chart" uri="{C3380CC4-5D6E-409C-BE32-E72D297353CC}">
              <c16:uniqueId val="{00000000-6C47-4C97-950D-79D3A0B243BD}"/>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50.53</c:v>
                </c:pt>
              </c:numCache>
            </c:numRef>
          </c:val>
          <c:smooth val="0"/>
          <c:extLst>
            <c:ext xmlns:c16="http://schemas.microsoft.com/office/drawing/2014/chart" uri="{C3380CC4-5D6E-409C-BE32-E72D297353CC}">
              <c16:uniqueId val="{00000001-6C47-4C97-950D-79D3A0B243BD}"/>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88.63</c:v>
                </c:pt>
              </c:numCache>
            </c:numRef>
          </c:val>
          <c:extLst>
            <c:ext xmlns:c16="http://schemas.microsoft.com/office/drawing/2014/chart" uri="{C3380CC4-5D6E-409C-BE32-E72D297353CC}">
              <c16:uniqueId val="{00000000-4F9B-497A-973E-29691671424C}"/>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82.08</c:v>
                </c:pt>
              </c:numCache>
            </c:numRef>
          </c:val>
          <c:smooth val="0"/>
          <c:extLst>
            <c:ext xmlns:c16="http://schemas.microsoft.com/office/drawing/2014/chart" uri="{C3380CC4-5D6E-409C-BE32-E72D297353CC}">
              <c16:uniqueId val="{00000001-4F9B-497A-973E-29691671424C}"/>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102.68</c:v>
                </c:pt>
              </c:numCache>
            </c:numRef>
          </c:val>
          <c:extLst>
            <c:ext xmlns:c16="http://schemas.microsoft.com/office/drawing/2014/chart" uri="{C3380CC4-5D6E-409C-BE32-E72D297353CC}">
              <c16:uniqueId val="{00000000-0053-450A-9728-A07B6065823F}"/>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107.21</c:v>
                </c:pt>
              </c:numCache>
            </c:numRef>
          </c:val>
          <c:smooth val="0"/>
          <c:extLst>
            <c:ext xmlns:c16="http://schemas.microsoft.com/office/drawing/2014/chart" uri="{C3380CC4-5D6E-409C-BE32-E72D297353CC}">
              <c16:uniqueId val="{00000001-0053-450A-9728-A07B6065823F}"/>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3.6</c:v>
                </c:pt>
              </c:numCache>
            </c:numRef>
          </c:val>
          <c:extLst>
            <c:ext xmlns:c16="http://schemas.microsoft.com/office/drawing/2014/chart" uri="{C3380CC4-5D6E-409C-BE32-E72D297353CC}">
              <c16:uniqueId val="{00000000-BE49-458D-914C-570E88D25B45}"/>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12.7</c:v>
                </c:pt>
              </c:numCache>
            </c:numRef>
          </c:val>
          <c:smooth val="0"/>
          <c:extLst>
            <c:ext xmlns:c16="http://schemas.microsoft.com/office/drawing/2014/chart" uri="{C3380CC4-5D6E-409C-BE32-E72D297353CC}">
              <c16:uniqueId val="{00000001-BE49-458D-914C-570E88D25B45}"/>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312D-41C4-BB59-5F2CFD7F2A44}"/>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312D-41C4-BB59-5F2CFD7F2A44}"/>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DD9E-4DED-BF8D-66577E6F51EB}"/>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43.71</c:v>
                </c:pt>
              </c:numCache>
            </c:numRef>
          </c:val>
          <c:smooth val="0"/>
          <c:extLst>
            <c:ext xmlns:c16="http://schemas.microsoft.com/office/drawing/2014/chart" uri="{C3380CC4-5D6E-409C-BE32-E72D297353CC}">
              <c16:uniqueId val="{00000001-DD9E-4DED-BF8D-66577E6F51EB}"/>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39.33</c:v>
                </c:pt>
              </c:numCache>
            </c:numRef>
          </c:val>
          <c:extLst>
            <c:ext xmlns:c16="http://schemas.microsoft.com/office/drawing/2014/chart" uri="{C3380CC4-5D6E-409C-BE32-E72D297353CC}">
              <c16:uniqueId val="{00000000-D525-4C9F-BA0D-B50458C7F92D}"/>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40.67</c:v>
                </c:pt>
              </c:numCache>
            </c:numRef>
          </c:val>
          <c:smooth val="0"/>
          <c:extLst>
            <c:ext xmlns:c16="http://schemas.microsoft.com/office/drawing/2014/chart" uri="{C3380CC4-5D6E-409C-BE32-E72D297353CC}">
              <c16:uniqueId val="{00000001-D525-4C9F-BA0D-B50458C7F92D}"/>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259.73</c:v>
                </c:pt>
              </c:numCache>
            </c:numRef>
          </c:val>
          <c:extLst>
            <c:ext xmlns:c16="http://schemas.microsoft.com/office/drawing/2014/chart" uri="{C3380CC4-5D6E-409C-BE32-E72D297353CC}">
              <c16:uniqueId val="{00000000-7364-4D24-8A8F-C5971E1CBB10}"/>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1050.51</c:v>
                </c:pt>
              </c:numCache>
            </c:numRef>
          </c:val>
          <c:smooth val="0"/>
          <c:extLst>
            <c:ext xmlns:c16="http://schemas.microsoft.com/office/drawing/2014/chart" uri="{C3380CC4-5D6E-409C-BE32-E72D297353CC}">
              <c16:uniqueId val="{00000001-7364-4D24-8A8F-C5971E1CBB10}"/>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96.16</c:v>
                </c:pt>
              </c:numCache>
            </c:numRef>
          </c:val>
          <c:extLst>
            <c:ext xmlns:c16="http://schemas.microsoft.com/office/drawing/2014/chart" uri="{C3380CC4-5D6E-409C-BE32-E72D297353CC}">
              <c16:uniqueId val="{00000000-7644-4FA4-9A8D-CBC2B99A0F16}"/>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82.65</c:v>
                </c:pt>
              </c:numCache>
            </c:numRef>
          </c:val>
          <c:smooth val="0"/>
          <c:extLst>
            <c:ext xmlns:c16="http://schemas.microsoft.com/office/drawing/2014/chart" uri="{C3380CC4-5D6E-409C-BE32-E72D297353CC}">
              <c16:uniqueId val="{00000001-7644-4FA4-9A8D-CBC2B99A0F16}"/>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176.56</c:v>
                </c:pt>
              </c:numCache>
            </c:numRef>
          </c:val>
          <c:extLst>
            <c:ext xmlns:c16="http://schemas.microsoft.com/office/drawing/2014/chart" uri="{C3380CC4-5D6E-409C-BE32-E72D297353CC}">
              <c16:uniqueId val="{00000000-0FF2-41F2-AC64-0C99AB9AF798}"/>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186.3</c:v>
                </c:pt>
              </c:numCache>
            </c:numRef>
          </c:val>
          <c:smooth val="0"/>
          <c:extLst>
            <c:ext xmlns:c16="http://schemas.microsoft.com/office/drawing/2014/chart" uri="{C3380CC4-5D6E-409C-BE32-E72D297353CC}">
              <c16:uniqueId val="{00000001-0FF2-41F2-AC64-0C99AB9AF798}"/>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L41" zoomScale="90" zoomScaleNormal="90" workbookViewId="0">
      <selection activeCell="BL66" sqref="BL66:BZ82"/>
    </sheetView>
  </sheetViews>
  <sheetFormatPr defaultColWidth="2.5703125" defaultRowHeight="13.5" x14ac:dyDescent="0.15"/>
  <cols>
    <col min="1" max="1" width="2.5703125" customWidth="1"/>
    <col min="2" max="62" width="3.7109375" customWidth="1"/>
    <col min="64" max="78" width="3.140625" customWidth="1"/>
    <col min="79" max="79" width="4.42578125" bestFit="1" customWidth="1"/>
    <col min="81" max="82" width="4.4257812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山口県　柳井市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Cc2</v>
      </c>
      <c r="X8" s="72"/>
      <c r="Y8" s="72"/>
      <c r="Z8" s="72"/>
      <c r="AA8" s="72"/>
      <c r="AB8" s="72"/>
      <c r="AC8" s="72"/>
      <c r="AD8" s="73" t="str">
        <f>データ!$M$6</f>
        <v>非設置</v>
      </c>
      <c r="AE8" s="73"/>
      <c r="AF8" s="73"/>
      <c r="AG8" s="73"/>
      <c r="AH8" s="73"/>
      <c r="AI8" s="73"/>
      <c r="AJ8" s="73"/>
      <c r="AK8" s="3"/>
      <c r="AL8" s="69">
        <f>データ!S6</f>
        <v>31087</v>
      </c>
      <c r="AM8" s="69"/>
      <c r="AN8" s="69"/>
      <c r="AO8" s="69"/>
      <c r="AP8" s="69"/>
      <c r="AQ8" s="69"/>
      <c r="AR8" s="69"/>
      <c r="AS8" s="69"/>
      <c r="AT8" s="68">
        <f>データ!T6</f>
        <v>140.05000000000001</v>
      </c>
      <c r="AU8" s="68"/>
      <c r="AV8" s="68"/>
      <c r="AW8" s="68"/>
      <c r="AX8" s="68"/>
      <c r="AY8" s="68"/>
      <c r="AZ8" s="68"/>
      <c r="BA8" s="68"/>
      <c r="BB8" s="68">
        <f>データ!U6</f>
        <v>221.97</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54.87</v>
      </c>
      <c r="J10" s="68"/>
      <c r="K10" s="68"/>
      <c r="L10" s="68"/>
      <c r="M10" s="68"/>
      <c r="N10" s="68"/>
      <c r="O10" s="68"/>
      <c r="P10" s="68">
        <f>データ!P6</f>
        <v>24.56</v>
      </c>
      <c r="Q10" s="68"/>
      <c r="R10" s="68"/>
      <c r="S10" s="68"/>
      <c r="T10" s="68"/>
      <c r="U10" s="68"/>
      <c r="V10" s="68"/>
      <c r="W10" s="68">
        <f>データ!Q6</f>
        <v>88.05</v>
      </c>
      <c r="X10" s="68"/>
      <c r="Y10" s="68"/>
      <c r="Z10" s="68"/>
      <c r="AA10" s="68"/>
      <c r="AB10" s="68"/>
      <c r="AC10" s="68"/>
      <c r="AD10" s="69">
        <f>データ!R6</f>
        <v>3190</v>
      </c>
      <c r="AE10" s="69"/>
      <c r="AF10" s="69"/>
      <c r="AG10" s="69"/>
      <c r="AH10" s="69"/>
      <c r="AI10" s="69"/>
      <c r="AJ10" s="69"/>
      <c r="AK10" s="2"/>
      <c r="AL10" s="69">
        <f>データ!V6</f>
        <v>7583</v>
      </c>
      <c r="AM10" s="69"/>
      <c r="AN10" s="69"/>
      <c r="AO10" s="69"/>
      <c r="AP10" s="69"/>
      <c r="AQ10" s="69"/>
      <c r="AR10" s="69"/>
      <c r="AS10" s="69"/>
      <c r="AT10" s="68">
        <f>データ!W6</f>
        <v>2.52</v>
      </c>
      <c r="AU10" s="68"/>
      <c r="AV10" s="68"/>
      <c r="AW10" s="68"/>
      <c r="AX10" s="68"/>
      <c r="AY10" s="68"/>
      <c r="AZ10" s="68"/>
      <c r="BA10" s="68"/>
      <c r="BB10" s="68">
        <f>データ!X6</f>
        <v>3009.13</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115</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116</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117</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WeRSCNxwELiEU2UPFqrprc5kAjQCrfh3IZiHaHWcGJr3X5punDFz/QVVqfaGfzGQio8ctm+/74XeSHmw+Ekz1Q==" saltValue="Yq+BzjvkEcA23ByhMqFI8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5546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352128</v>
      </c>
      <c r="D6" s="33">
        <f t="shared" si="3"/>
        <v>46</v>
      </c>
      <c r="E6" s="33">
        <f t="shared" si="3"/>
        <v>17</v>
      </c>
      <c r="F6" s="33">
        <f t="shared" si="3"/>
        <v>1</v>
      </c>
      <c r="G6" s="33">
        <f t="shared" si="3"/>
        <v>0</v>
      </c>
      <c r="H6" s="33" t="str">
        <f t="shared" si="3"/>
        <v>山口県　柳井市</v>
      </c>
      <c r="I6" s="33" t="str">
        <f t="shared" si="3"/>
        <v>法適用</v>
      </c>
      <c r="J6" s="33" t="str">
        <f t="shared" si="3"/>
        <v>下水道事業</v>
      </c>
      <c r="K6" s="33" t="str">
        <f t="shared" si="3"/>
        <v>公共下水道</v>
      </c>
      <c r="L6" s="33" t="str">
        <f t="shared" si="3"/>
        <v>Cc2</v>
      </c>
      <c r="M6" s="33" t="str">
        <f t="shared" si="3"/>
        <v>非設置</v>
      </c>
      <c r="N6" s="34" t="str">
        <f t="shared" si="3"/>
        <v>-</v>
      </c>
      <c r="O6" s="34">
        <f t="shared" si="3"/>
        <v>54.87</v>
      </c>
      <c r="P6" s="34">
        <f t="shared" si="3"/>
        <v>24.56</v>
      </c>
      <c r="Q6" s="34">
        <f t="shared" si="3"/>
        <v>88.05</v>
      </c>
      <c r="R6" s="34">
        <f t="shared" si="3"/>
        <v>3190</v>
      </c>
      <c r="S6" s="34">
        <f t="shared" si="3"/>
        <v>31087</v>
      </c>
      <c r="T6" s="34">
        <f t="shared" si="3"/>
        <v>140.05000000000001</v>
      </c>
      <c r="U6" s="34">
        <f t="shared" si="3"/>
        <v>221.97</v>
      </c>
      <c r="V6" s="34">
        <f t="shared" si="3"/>
        <v>7583</v>
      </c>
      <c r="W6" s="34">
        <f t="shared" si="3"/>
        <v>2.52</v>
      </c>
      <c r="X6" s="34">
        <f t="shared" si="3"/>
        <v>3009.13</v>
      </c>
      <c r="Y6" s="35" t="str">
        <f>IF(Y7="",NA(),Y7)</f>
        <v>-</v>
      </c>
      <c r="Z6" s="35" t="str">
        <f t="shared" ref="Z6:AH6" si="4">IF(Z7="",NA(),Z7)</f>
        <v>-</v>
      </c>
      <c r="AA6" s="35" t="str">
        <f t="shared" si="4"/>
        <v>-</v>
      </c>
      <c r="AB6" s="35" t="str">
        <f t="shared" si="4"/>
        <v>-</v>
      </c>
      <c r="AC6" s="35">
        <f t="shared" si="4"/>
        <v>102.68</v>
      </c>
      <c r="AD6" s="35" t="str">
        <f t="shared" si="4"/>
        <v>-</v>
      </c>
      <c r="AE6" s="35" t="str">
        <f t="shared" si="4"/>
        <v>-</v>
      </c>
      <c r="AF6" s="35" t="str">
        <f t="shared" si="4"/>
        <v>-</v>
      </c>
      <c r="AG6" s="35" t="str">
        <f t="shared" si="4"/>
        <v>-</v>
      </c>
      <c r="AH6" s="35">
        <f t="shared" si="4"/>
        <v>107.21</v>
      </c>
      <c r="AI6" s="34" t="str">
        <f>IF(AI7="","",IF(AI7="-","【-】","【"&amp;SUBSTITUTE(TEXT(AI7,"#,##0.00"),"-","△")&amp;"】"))</f>
        <v>【106.67】</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43.71</v>
      </c>
      <c r="AT6" s="34" t="str">
        <f>IF(AT7="","",IF(AT7="-","【-】","【"&amp;SUBSTITUTE(TEXT(AT7,"#,##0.00"),"-","△")&amp;"】"))</f>
        <v>【3.64】</v>
      </c>
      <c r="AU6" s="35" t="str">
        <f>IF(AU7="",NA(),AU7)</f>
        <v>-</v>
      </c>
      <c r="AV6" s="35" t="str">
        <f t="shared" ref="AV6:BD6" si="6">IF(AV7="",NA(),AV7)</f>
        <v>-</v>
      </c>
      <c r="AW6" s="35" t="str">
        <f t="shared" si="6"/>
        <v>-</v>
      </c>
      <c r="AX6" s="35" t="str">
        <f t="shared" si="6"/>
        <v>-</v>
      </c>
      <c r="AY6" s="35">
        <f t="shared" si="6"/>
        <v>39.33</v>
      </c>
      <c r="AZ6" s="35" t="str">
        <f t="shared" si="6"/>
        <v>-</v>
      </c>
      <c r="BA6" s="35" t="str">
        <f t="shared" si="6"/>
        <v>-</v>
      </c>
      <c r="BB6" s="35" t="str">
        <f t="shared" si="6"/>
        <v>-</v>
      </c>
      <c r="BC6" s="35" t="str">
        <f t="shared" si="6"/>
        <v>-</v>
      </c>
      <c r="BD6" s="35">
        <f t="shared" si="6"/>
        <v>40.67</v>
      </c>
      <c r="BE6" s="34" t="str">
        <f>IF(BE7="","",IF(BE7="-","【-】","【"&amp;SUBSTITUTE(TEXT(BE7,"#,##0.00"),"-","△")&amp;"】"))</f>
        <v>【67.52】</v>
      </c>
      <c r="BF6" s="35" t="str">
        <f>IF(BF7="",NA(),BF7)</f>
        <v>-</v>
      </c>
      <c r="BG6" s="35" t="str">
        <f t="shared" ref="BG6:BO6" si="7">IF(BG7="",NA(),BG7)</f>
        <v>-</v>
      </c>
      <c r="BH6" s="35" t="str">
        <f t="shared" si="7"/>
        <v>-</v>
      </c>
      <c r="BI6" s="35" t="str">
        <f t="shared" si="7"/>
        <v>-</v>
      </c>
      <c r="BJ6" s="35">
        <f t="shared" si="7"/>
        <v>259.73</v>
      </c>
      <c r="BK6" s="35" t="str">
        <f t="shared" si="7"/>
        <v>-</v>
      </c>
      <c r="BL6" s="35" t="str">
        <f t="shared" si="7"/>
        <v>-</v>
      </c>
      <c r="BM6" s="35" t="str">
        <f t="shared" si="7"/>
        <v>-</v>
      </c>
      <c r="BN6" s="35" t="str">
        <f t="shared" si="7"/>
        <v>-</v>
      </c>
      <c r="BO6" s="35">
        <f t="shared" si="7"/>
        <v>1050.51</v>
      </c>
      <c r="BP6" s="34" t="str">
        <f>IF(BP7="","",IF(BP7="-","【-】","【"&amp;SUBSTITUTE(TEXT(BP7,"#,##0.00"),"-","△")&amp;"】"))</f>
        <v>【705.21】</v>
      </c>
      <c r="BQ6" s="35" t="str">
        <f>IF(BQ7="",NA(),BQ7)</f>
        <v>-</v>
      </c>
      <c r="BR6" s="35" t="str">
        <f t="shared" ref="BR6:BZ6" si="8">IF(BR7="",NA(),BR7)</f>
        <v>-</v>
      </c>
      <c r="BS6" s="35" t="str">
        <f t="shared" si="8"/>
        <v>-</v>
      </c>
      <c r="BT6" s="35" t="str">
        <f t="shared" si="8"/>
        <v>-</v>
      </c>
      <c r="BU6" s="35">
        <f t="shared" si="8"/>
        <v>96.16</v>
      </c>
      <c r="BV6" s="35" t="str">
        <f t="shared" si="8"/>
        <v>-</v>
      </c>
      <c r="BW6" s="35" t="str">
        <f t="shared" si="8"/>
        <v>-</v>
      </c>
      <c r="BX6" s="35" t="str">
        <f t="shared" si="8"/>
        <v>-</v>
      </c>
      <c r="BY6" s="35" t="str">
        <f t="shared" si="8"/>
        <v>-</v>
      </c>
      <c r="BZ6" s="35">
        <f t="shared" si="8"/>
        <v>82.65</v>
      </c>
      <c r="CA6" s="34" t="str">
        <f>IF(CA7="","",IF(CA7="-","【-】","【"&amp;SUBSTITUTE(TEXT(CA7,"#,##0.00"),"-","△")&amp;"】"))</f>
        <v>【98.96】</v>
      </c>
      <c r="CB6" s="35" t="str">
        <f>IF(CB7="",NA(),CB7)</f>
        <v>-</v>
      </c>
      <c r="CC6" s="35" t="str">
        <f t="shared" ref="CC6:CK6" si="9">IF(CC7="",NA(),CC7)</f>
        <v>-</v>
      </c>
      <c r="CD6" s="35" t="str">
        <f t="shared" si="9"/>
        <v>-</v>
      </c>
      <c r="CE6" s="35" t="str">
        <f t="shared" si="9"/>
        <v>-</v>
      </c>
      <c r="CF6" s="35">
        <f t="shared" si="9"/>
        <v>176.56</v>
      </c>
      <c r="CG6" s="35" t="str">
        <f t="shared" si="9"/>
        <v>-</v>
      </c>
      <c r="CH6" s="35" t="str">
        <f t="shared" si="9"/>
        <v>-</v>
      </c>
      <c r="CI6" s="35" t="str">
        <f t="shared" si="9"/>
        <v>-</v>
      </c>
      <c r="CJ6" s="35" t="str">
        <f t="shared" si="9"/>
        <v>-</v>
      </c>
      <c r="CK6" s="35">
        <f t="shared" si="9"/>
        <v>186.3</v>
      </c>
      <c r="CL6" s="34" t="str">
        <f>IF(CL7="","",IF(CL7="-","【-】","【"&amp;SUBSTITUTE(TEXT(CL7,"#,##0.00"),"-","△")&amp;"】"))</f>
        <v>【134.52】</v>
      </c>
      <c r="CM6" s="35" t="str">
        <f>IF(CM7="",NA(),CM7)</f>
        <v>-</v>
      </c>
      <c r="CN6" s="35" t="str">
        <f t="shared" ref="CN6:CV6" si="10">IF(CN7="",NA(),CN7)</f>
        <v>-</v>
      </c>
      <c r="CO6" s="35" t="str">
        <f t="shared" si="10"/>
        <v>-</v>
      </c>
      <c r="CP6" s="35" t="str">
        <f t="shared" si="10"/>
        <v>-</v>
      </c>
      <c r="CQ6" s="35">
        <f t="shared" si="10"/>
        <v>57.18</v>
      </c>
      <c r="CR6" s="35" t="str">
        <f t="shared" si="10"/>
        <v>-</v>
      </c>
      <c r="CS6" s="35" t="str">
        <f t="shared" si="10"/>
        <v>-</v>
      </c>
      <c r="CT6" s="35" t="str">
        <f t="shared" si="10"/>
        <v>-</v>
      </c>
      <c r="CU6" s="35" t="str">
        <f t="shared" si="10"/>
        <v>-</v>
      </c>
      <c r="CV6" s="35">
        <f t="shared" si="10"/>
        <v>50.53</v>
      </c>
      <c r="CW6" s="34" t="str">
        <f>IF(CW7="","",IF(CW7="-","【-】","【"&amp;SUBSTITUTE(TEXT(CW7,"#,##0.00"),"-","△")&amp;"】"))</f>
        <v>【59.57】</v>
      </c>
      <c r="CX6" s="35" t="str">
        <f>IF(CX7="",NA(),CX7)</f>
        <v>-</v>
      </c>
      <c r="CY6" s="35" t="str">
        <f t="shared" ref="CY6:DG6" si="11">IF(CY7="",NA(),CY7)</f>
        <v>-</v>
      </c>
      <c r="CZ6" s="35" t="str">
        <f t="shared" si="11"/>
        <v>-</v>
      </c>
      <c r="DA6" s="35" t="str">
        <f t="shared" si="11"/>
        <v>-</v>
      </c>
      <c r="DB6" s="35">
        <f t="shared" si="11"/>
        <v>88.63</v>
      </c>
      <c r="DC6" s="35" t="str">
        <f t="shared" si="11"/>
        <v>-</v>
      </c>
      <c r="DD6" s="35" t="str">
        <f t="shared" si="11"/>
        <v>-</v>
      </c>
      <c r="DE6" s="35" t="str">
        <f t="shared" si="11"/>
        <v>-</v>
      </c>
      <c r="DF6" s="35" t="str">
        <f t="shared" si="11"/>
        <v>-</v>
      </c>
      <c r="DG6" s="35">
        <f t="shared" si="11"/>
        <v>82.08</v>
      </c>
      <c r="DH6" s="34" t="str">
        <f>IF(DH7="","",IF(DH7="-","【-】","【"&amp;SUBSTITUTE(TEXT(DH7,"#,##0.00"),"-","△")&amp;"】"))</f>
        <v>【95.57】</v>
      </c>
      <c r="DI6" s="35" t="str">
        <f>IF(DI7="",NA(),DI7)</f>
        <v>-</v>
      </c>
      <c r="DJ6" s="35" t="str">
        <f t="shared" ref="DJ6:DR6" si="12">IF(DJ7="",NA(),DJ7)</f>
        <v>-</v>
      </c>
      <c r="DK6" s="35" t="str">
        <f t="shared" si="12"/>
        <v>-</v>
      </c>
      <c r="DL6" s="35" t="str">
        <f t="shared" si="12"/>
        <v>-</v>
      </c>
      <c r="DM6" s="35">
        <f t="shared" si="12"/>
        <v>3.6</v>
      </c>
      <c r="DN6" s="35" t="str">
        <f t="shared" si="12"/>
        <v>-</v>
      </c>
      <c r="DO6" s="35" t="str">
        <f t="shared" si="12"/>
        <v>-</v>
      </c>
      <c r="DP6" s="35" t="str">
        <f t="shared" si="12"/>
        <v>-</v>
      </c>
      <c r="DQ6" s="35" t="str">
        <f t="shared" si="12"/>
        <v>-</v>
      </c>
      <c r="DR6" s="35">
        <f t="shared" si="12"/>
        <v>12.7</v>
      </c>
      <c r="DS6" s="34" t="str">
        <f>IF(DS7="","",IF(DS7="-","【-】","【"&amp;SUBSTITUTE(TEXT(DS7,"#,##0.00"),"-","△")&amp;"】"))</f>
        <v>【36.52】</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【5.72】</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1.65</v>
      </c>
      <c r="EO6" s="34" t="str">
        <f>IF(EO7="","",IF(EO7="-","【-】","【"&amp;SUBSTITUTE(TEXT(EO7,"#,##0.00"),"-","△")&amp;"】"))</f>
        <v>【0.30】</v>
      </c>
    </row>
    <row r="7" spans="1:148" s="36" customFormat="1" x14ac:dyDescent="0.15">
      <c r="A7" s="28"/>
      <c r="B7" s="37">
        <v>2020</v>
      </c>
      <c r="C7" s="37">
        <v>352128</v>
      </c>
      <c r="D7" s="37">
        <v>46</v>
      </c>
      <c r="E7" s="37">
        <v>17</v>
      </c>
      <c r="F7" s="37">
        <v>1</v>
      </c>
      <c r="G7" s="37">
        <v>0</v>
      </c>
      <c r="H7" s="37" t="s">
        <v>96</v>
      </c>
      <c r="I7" s="37" t="s">
        <v>97</v>
      </c>
      <c r="J7" s="37" t="s">
        <v>98</v>
      </c>
      <c r="K7" s="37" t="s">
        <v>99</v>
      </c>
      <c r="L7" s="37" t="s">
        <v>100</v>
      </c>
      <c r="M7" s="37" t="s">
        <v>101</v>
      </c>
      <c r="N7" s="38" t="s">
        <v>102</v>
      </c>
      <c r="O7" s="38">
        <v>54.87</v>
      </c>
      <c r="P7" s="38">
        <v>24.56</v>
      </c>
      <c r="Q7" s="38">
        <v>88.05</v>
      </c>
      <c r="R7" s="38">
        <v>3190</v>
      </c>
      <c r="S7" s="38">
        <v>31087</v>
      </c>
      <c r="T7" s="38">
        <v>140.05000000000001</v>
      </c>
      <c r="U7" s="38">
        <v>221.97</v>
      </c>
      <c r="V7" s="38">
        <v>7583</v>
      </c>
      <c r="W7" s="38">
        <v>2.52</v>
      </c>
      <c r="X7" s="38">
        <v>3009.13</v>
      </c>
      <c r="Y7" s="38" t="s">
        <v>102</v>
      </c>
      <c r="Z7" s="38" t="s">
        <v>102</v>
      </c>
      <c r="AA7" s="38" t="s">
        <v>102</v>
      </c>
      <c r="AB7" s="38" t="s">
        <v>102</v>
      </c>
      <c r="AC7" s="38">
        <v>102.68</v>
      </c>
      <c r="AD7" s="38" t="s">
        <v>102</v>
      </c>
      <c r="AE7" s="38" t="s">
        <v>102</v>
      </c>
      <c r="AF7" s="38" t="s">
        <v>102</v>
      </c>
      <c r="AG7" s="38" t="s">
        <v>102</v>
      </c>
      <c r="AH7" s="38">
        <v>107.21</v>
      </c>
      <c r="AI7" s="38">
        <v>106.67</v>
      </c>
      <c r="AJ7" s="38" t="s">
        <v>102</v>
      </c>
      <c r="AK7" s="38" t="s">
        <v>102</v>
      </c>
      <c r="AL7" s="38" t="s">
        <v>102</v>
      </c>
      <c r="AM7" s="38" t="s">
        <v>102</v>
      </c>
      <c r="AN7" s="38">
        <v>0</v>
      </c>
      <c r="AO7" s="38" t="s">
        <v>102</v>
      </c>
      <c r="AP7" s="38" t="s">
        <v>102</v>
      </c>
      <c r="AQ7" s="38" t="s">
        <v>102</v>
      </c>
      <c r="AR7" s="38" t="s">
        <v>102</v>
      </c>
      <c r="AS7" s="38">
        <v>43.71</v>
      </c>
      <c r="AT7" s="38">
        <v>3.64</v>
      </c>
      <c r="AU7" s="38" t="s">
        <v>102</v>
      </c>
      <c r="AV7" s="38" t="s">
        <v>102</v>
      </c>
      <c r="AW7" s="38" t="s">
        <v>102</v>
      </c>
      <c r="AX7" s="38" t="s">
        <v>102</v>
      </c>
      <c r="AY7" s="38">
        <v>39.33</v>
      </c>
      <c r="AZ7" s="38" t="s">
        <v>102</v>
      </c>
      <c r="BA7" s="38" t="s">
        <v>102</v>
      </c>
      <c r="BB7" s="38" t="s">
        <v>102</v>
      </c>
      <c r="BC7" s="38" t="s">
        <v>102</v>
      </c>
      <c r="BD7" s="38">
        <v>40.67</v>
      </c>
      <c r="BE7" s="38">
        <v>67.52</v>
      </c>
      <c r="BF7" s="38" t="s">
        <v>102</v>
      </c>
      <c r="BG7" s="38" t="s">
        <v>102</v>
      </c>
      <c r="BH7" s="38" t="s">
        <v>102</v>
      </c>
      <c r="BI7" s="38" t="s">
        <v>102</v>
      </c>
      <c r="BJ7" s="38">
        <v>259.73</v>
      </c>
      <c r="BK7" s="38" t="s">
        <v>102</v>
      </c>
      <c r="BL7" s="38" t="s">
        <v>102</v>
      </c>
      <c r="BM7" s="38" t="s">
        <v>102</v>
      </c>
      <c r="BN7" s="38" t="s">
        <v>102</v>
      </c>
      <c r="BO7" s="38">
        <v>1050.51</v>
      </c>
      <c r="BP7" s="38">
        <v>705.21</v>
      </c>
      <c r="BQ7" s="38" t="s">
        <v>102</v>
      </c>
      <c r="BR7" s="38" t="s">
        <v>102</v>
      </c>
      <c r="BS7" s="38" t="s">
        <v>102</v>
      </c>
      <c r="BT7" s="38" t="s">
        <v>102</v>
      </c>
      <c r="BU7" s="38">
        <v>96.16</v>
      </c>
      <c r="BV7" s="38" t="s">
        <v>102</v>
      </c>
      <c r="BW7" s="38" t="s">
        <v>102</v>
      </c>
      <c r="BX7" s="38" t="s">
        <v>102</v>
      </c>
      <c r="BY7" s="38" t="s">
        <v>102</v>
      </c>
      <c r="BZ7" s="38">
        <v>82.65</v>
      </c>
      <c r="CA7" s="38">
        <v>98.96</v>
      </c>
      <c r="CB7" s="38" t="s">
        <v>102</v>
      </c>
      <c r="CC7" s="38" t="s">
        <v>102</v>
      </c>
      <c r="CD7" s="38" t="s">
        <v>102</v>
      </c>
      <c r="CE7" s="38" t="s">
        <v>102</v>
      </c>
      <c r="CF7" s="38">
        <v>176.56</v>
      </c>
      <c r="CG7" s="38" t="s">
        <v>102</v>
      </c>
      <c r="CH7" s="38" t="s">
        <v>102</v>
      </c>
      <c r="CI7" s="38" t="s">
        <v>102</v>
      </c>
      <c r="CJ7" s="38" t="s">
        <v>102</v>
      </c>
      <c r="CK7" s="38">
        <v>186.3</v>
      </c>
      <c r="CL7" s="38">
        <v>134.52000000000001</v>
      </c>
      <c r="CM7" s="38" t="s">
        <v>102</v>
      </c>
      <c r="CN7" s="38" t="s">
        <v>102</v>
      </c>
      <c r="CO7" s="38" t="s">
        <v>102</v>
      </c>
      <c r="CP7" s="38" t="s">
        <v>102</v>
      </c>
      <c r="CQ7" s="38">
        <v>57.18</v>
      </c>
      <c r="CR7" s="38" t="s">
        <v>102</v>
      </c>
      <c r="CS7" s="38" t="s">
        <v>102</v>
      </c>
      <c r="CT7" s="38" t="s">
        <v>102</v>
      </c>
      <c r="CU7" s="38" t="s">
        <v>102</v>
      </c>
      <c r="CV7" s="38">
        <v>50.53</v>
      </c>
      <c r="CW7" s="38">
        <v>59.57</v>
      </c>
      <c r="CX7" s="38" t="s">
        <v>102</v>
      </c>
      <c r="CY7" s="38" t="s">
        <v>102</v>
      </c>
      <c r="CZ7" s="38" t="s">
        <v>102</v>
      </c>
      <c r="DA7" s="38" t="s">
        <v>102</v>
      </c>
      <c r="DB7" s="38">
        <v>88.63</v>
      </c>
      <c r="DC7" s="38" t="s">
        <v>102</v>
      </c>
      <c r="DD7" s="38" t="s">
        <v>102</v>
      </c>
      <c r="DE7" s="38" t="s">
        <v>102</v>
      </c>
      <c r="DF7" s="38" t="s">
        <v>102</v>
      </c>
      <c r="DG7" s="38">
        <v>82.08</v>
      </c>
      <c r="DH7" s="38">
        <v>95.57</v>
      </c>
      <c r="DI7" s="38" t="s">
        <v>102</v>
      </c>
      <c r="DJ7" s="38" t="s">
        <v>102</v>
      </c>
      <c r="DK7" s="38" t="s">
        <v>102</v>
      </c>
      <c r="DL7" s="38" t="s">
        <v>102</v>
      </c>
      <c r="DM7" s="38">
        <v>3.6</v>
      </c>
      <c r="DN7" s="38" t="s">
        <v>102</v>
      </c>
      <c r="DO7" s="38" t="s">
        <v>102</v>
      </c>
      <c r="DP7" s="38" t="s">
        <v>102</v>
      </c>
      <c r="DQ7" s="38" t="s">
        <v>102</v>
      </c>
      <c r="DR7" s="38">
        <v>12.7</v>
      </c>
      <c r="DS7" s="38">
        <v>36.520000000000003</v>
      </c>
      <c r="DT7" s="38" t="s">
        <v>102</v>
      </c>
      <c r="DU7" s="38" t="s">
        <v>102</v>
      </c>
      <c r="DV7" s="38" t="s">
        <v>102</v>
      </c>
      <c r="DW7" s="38" t="s">
        <v>102</v>
      </c>
      <c r="DX7" s="38">
        <v>0</v>
      </c>
      <c r="DY7" s="38" t="s">
        <v>102</v>
      </c>
      <c r="DZ7" s="38" t="s">
        <v>102</v>
      </c>
      <c r="EA7" s="38" t="s">
        <v>102</v>
      </c>
      <c r="EB7" s="38" t="s">
        <v>102</v>
      </c>
      <c r="EC7" s="38">
        <v>0</v>
      </c>
      <c r="ED7" s="38">
        <v>5.72</v>
      </c>
      <c r="EE7" s="38" t="s">
        <v>102</v>
      </c>
      <c r="EF7" s="38" t="s">
        <v>102</v>
      </c>
      <c r="EG7" s="38" t="s">
        <v>102</v>
      </c>
      <c r="EH7" s="38" t="s">
        <v>102</v>
      </c>
      <c r="EI7" s="38">
        <v>0</v>
      </c>
      <c r="EJ7" s="38" t="s">
        <v>102</v>
      </c>
      <c r="EK7" s="38" t="s">
        <v>102</v>
      </c>
      <c r="EL7" s="38" t="s">
        <v>102</v>
      </c>
      <c r="EM7" s="38" t="s">
        <v>102</v>
      </c>
      <c r="EN7" s="38">
        <v>1.65</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111</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2022-01-27T02:05:41Z</cp:lastPrinted>
  <dcterms:created xsi:type="dcterms:W3CDTF">2021-12-03T07:17:43Z</dcterms:created>
  <dcterms:modified xsi:type="dcterms:W3CDTF">2022-01-27T02:05:44Z</dcterms:modified>
  <cp:category/>
</cp:coreProperties>
</file>