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ユーザーデータ\Desktop\【経営比較分析表】2020_352152_47_140\"/>
    </mc:Choice>
  </mc:AlternateContent>
  <xr:revisionPtr revIDLastSave="0" documentId="13_ncr:1_{C82BB8AD-DC41-4900-B799-53C1EB1F62A2}" xr6:coauthVersionLast="45" xr6:coauthVersionMax="45" xr10:uidLastSave="{00000000-0000-0000-0000-000000000000}"/>
  <workbookProtection workbookAlgorithmName="SHA-512" workbookHashValue="nNh8vQYWCi9rSFAprk753PMwA+J3Y2sDIZJ5s1UGIm8C0jhm9SmDPkpMQahvXSRGgDzIzOaIFcbMfxWa8NfodA==" workbookSaltValue="UbSErADON1rf2Ni+CfEF2w==" workbookSpinCount="100000" lockStructure="1"/>
  <bookViews>
    <workbookView xWindow="-120" yWindow="-12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HJ51" i="4"/>
  <c r="MI76" i="4"/>
  <c r="MA30" i="4"/>
  <c r="IT76" i="4"/>
  <c r="CS51" i="4"/>
  <c r="HJ30" i="4"/>
  <c r="MA51" i="4"/>
  <c r="CS30" i="4"/>
  <c r="C11" i="5"/>
  <c r="D11" i="5"/>
  <c r="E11" i="5"/>
  <c r="B11" i="5"/>
  <c r="BZ30" i="4" l="1"/>
  <c r="LT76" i="4"/>
  <c r="GQ51" i="4"/>
  <c r="LH30" i="4"/>
  <c r="IE76" i="4"/>
  <c r="GQ30" i="4"/>
  <c r="BZ51" i="4"/>
  <c r="BK76" i="4"/>
  <c r="LH51" i="4"/>
  <c r="BG30" i="4"/>
  <c r="AV76" i="4"/>
  <c r="KO51" i="4"/>
  <c r="FX51" i="4"/>
  <c r="HP76" i="4"/>
  <c r="BG51" i="4"/>
  <c r="FX30" i="4"/>
  <c r="LE76" i="4"/>
  <c r="KO30" i="4"/>
  <c r="FE51" i="4"/>
  <c r="HA76" i="4"/>
  <c r="AN30" i="4"/>
  <c r="AG76" i="4"/>
  <c r="JV51" i="4"/>
  <c r="KP76" i="4"/>
  <c r="JV30" i="4"/>
  <c r="AN51" i="4"/>
  <c r="FE30" i="4"/>
  <c r="GL76" i="4"/>
  <c r="U51" i="4"/>
  <c r="EL30" i="4"/>
  <c r="U30" i="4"/>
  <c r="R76" i="4"/>
  <c r="JC51" i="4"/>
  <c r="EL51" i="4"/>
  <c r="JC30" i="4"/>
  <c r="KA76" i="4"/>
</calcChain>
</file>

<file path=xl/sharedStrings.xml><?xml version="1.0" encoding="utf-8"?>
<sst xmlns="http://schemas.openxmlformats.org/spreadsheetml/2006/main" count="278" uniqueCount="145">
  <si>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</si>
  <si>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</si>
  <si>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</si>
  <si>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</si>
  <si>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</si>
  <si>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</si>
  <si>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</si>
  <si>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</si>
  <si>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</si>
  <si>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</si>
  <si>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</si>
  <si>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</si>
  <si>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</si>
  <si>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</si>
  <si>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</si>
  <si>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</si>
  <si>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</si>
  <si>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</si>
  <si>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</si>
  <si>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</si>
  <si>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</si>
  <si>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</si>
  <si>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</si>
  <si>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</si>
  <si>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</si>
  <si>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</si>
  <si>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</si>
  <si>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</si>
  <si>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</si>
  <si>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</si>
  <si>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</si>
  <si>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</si>
  <si>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</si>
  <si>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</si>
  <si>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</si>
  <si>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</si>
  <si>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</si>
  <si>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</si>
  <si>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</si>
  <si>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</si>
  <si>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</si>
  <si>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</si>
  <si>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</si>
  <si>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</si>
  <si>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</si>
  <si>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</si>
  <si>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</si>
  <si>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</si>
  <si>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</si>
  <si>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</si>
  <si>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</si>
  <si>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</si>
  <si>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</si>
  <si>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</si>
  <si>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</si>
  <si>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</si>
  <si>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</si>
  <si>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</si>
  <si>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</si>
  <si>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</si>
  <si>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</si>
  <si>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</si>
  <si>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</si>
  <si>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</si>
  <si>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</si>
  <si>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</si>
  <si>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</si>
  <si>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</si>
  <si>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</si>
  <si>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</si>
  <si>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</si>
  <si>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</si>
  <si>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</si>
  <si>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</si>
  <si>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</si>
  <si>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</si>
  <si>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</si>
  <si>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</si>
  <si>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</si>
  <si>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</si>
  <si>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</si>
  <si>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</si>
  <si>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</si>
  <si>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</si>
  <si>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</si>
  <si>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</si>
  <si>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</si>
  <si>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</si>
  <si>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</si>
  <si>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</si>
  <si>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</si>
  <si>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</si>
  <si>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</si>
  <si>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</si>
  <si>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</si>
  <si>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</si>
  <si>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</si>
  <si>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</si>
  <si>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</si>
  <si>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</si>
  <si>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</si>
  <si>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</si>
  <si>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</si>
  <si>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</si>
  <si>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</si>
  <si>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</si>
  <si>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</si>
  <si>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</si>
  <si>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</si>
  <si>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</si>
  <si>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</si>
  <si>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</si>
  <si>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</si>
  <si>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</si>
  <si>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</si>
  <si>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</si>
  <si>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</si>
  <si>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</si>
  <si>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</si>
  <si>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</si>
  <si>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</si>
  <si>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</si>
  <si>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</si>
  <si>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周南市</t>
  </si>
  <si>
    <t>周南市営熊毛インター前駐車場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</si>
  <si>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</si>
  <si>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</si>
  <si>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</si>
  <si>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</si>
  <si>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</si>
  <si>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</si>
  <si>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</si>
  <si>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</si>
  <si>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</si>
  <si>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</si>
  <si>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</si>
  <si>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</si>
  <si>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</si>
  <si>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</si>
  <si>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</si>
  <si>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</si>
  <si>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利用の状況は近年同水準を維持していたが、令和2年度については、新型コロナウイルス感染症拡大の影響により収益的収支比率、ＥＢＩＴＤＡが減少した。</t>
    <rPh sb="6" eb="8">
      <t>キンネン</t>
    </rPh>
    <phoneticPr fontId="5"/>
  </si>
  <si>
    <t>近年、企業債を発行した施設更新等は行っておらず、現在企業債の返済もない。また、駐車場機器を計画的に更新しており、新たなリース料が発生している。</t>
    <rPh sb="39" eb="42">
      <t>チュウシャジョウ</t>
    </rPh>
    <rPh sb="42" eb="44">
      <t>キキ</t>
    </rPh>
    <rPh sb="45" eb="48">
      <t>ケイカクテキ</t>
    </rPh>
    <rPh sb="49" eb="51">
      <t>コウシン</t>
    </rPh>
    <rPh sb="56" eb="57">
      <t>アラ</t>
    </rPh>
    <rPh sb="62" eb="63">
      <t>リョウ</t>
    </rPh>
    <rPh sb="64" eb="66">
      <t>ハッセイ</t>
    </rPh>
    <phoneticPr fontId="5"/>
  </si>
  <si>
    <t>近年同水準を維持していたが、令和2年度については、新型コロナウイルス感染症拡大の影響により大きく減少している。</t>
    <rPh sb="45" eb="46">
      <t>オオ</t>
    </rPh>
    <rPh sb="48" eb="50">
      <t>ゲンショウ</t>
    </rPh>
    <phoneticPr fontId="5"/>
  </si>
  <si>
    <t>現在、指定管理者制度による運営を実施している。今後、新型コロナウイルスの影響を注視し、民間活力を活用し、効率的かつ適正な運営を実施する。</t>
    <rPh sb="8" eb="10">
      <t>セイド</t>
    </rPh>
    <rPh sb="13" eb="15">
      <t>ウンエイ</t>
    </rPh>
    <rPh sb="26" eb="28">
      <t>シンガタ</t>
    </rPh>
    <rPh sb="36" eb="38">
      <t>エイキョウ</t>
    </rPh>
    <rPh sb="39" eb="41">
      <t>チュウシ</t>
    </rPh>
    <rPh sb="63" eb="65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</si>
</sst>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145.69999999999999</c:v>
                </c:pt>
                <c:pt idx="1">
                  <c:v>133</c:v>
                </c:pt>
                <c:pt idx="2">
                  <c:v>130</c:v>
                </c:pt>
                <c:pt idx="3">
                  <c:v>106</c:v>
                </c:pt>
                <c:pt idx="4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7-4963-B69E-D20E47A6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7-4963-B69E-D20E47A6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7-4A1B-9485-5BFD82C7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7-4A1B-9485-5BFD82C7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DBE-47E4-9505-7C37E315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E-47E4-9505-7C37E315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89-4B09-9EC4-3F7D25C2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9-4B09-9EC4-3F7D25C2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B-4843-8BC1-8AE827722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B-4843-8BC1-8AE827722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1-4B9A-88CD-AAEE7A6A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1-4B9A-88CD-AAEE7A6A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75.2</c:v>
                </c:pt>
                <c:pt idx="2">
                  <c:v>81.400000000000006</c:v>
                </c:pt>
                <c:pt idx="3">
                  <c:v>77</c:v>
                </c:pt>
                <c:pt idx="4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4A3B-98DA-28C13FB4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3-4A3B-98DA-28C13FB4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25</c:v>
                </c:pt>
                <c:pt idx="2">
                  <c:v>23</c:v>
                </c:pt>
                <c:pt idx="3">
                  <c:v>5</c:v>
                </c:pt>
                <c:pt idx="4">
                  <c:v>-65.7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0-4298-B7CD-44D1A3C4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0-4298-B7CD-44D1A3C4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2472</c:v>
                </c:pt>
                <c:pt idx="1">
                  <c:v>1875</c:v>
                </c:pt>
                <c:pt idx="2">
                  <c:v>1855</c:v>
                </c:pt>
                <c:pt idx="3">
                  <c:v>372</c:v>
                </c:pt>
                <c:pt idx="4">
                  <c:v>-2062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8-4BB8-BD38-4AB97DA7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8-4BB8-BD38-4AB97DA7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S48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</row>
    <row r="3" spans="1:382" ht="9.75" customHeight="1" x14ac:dyDescent="0.15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</row>
    <row r="4" spans="1:382" ht="9.75" customHeight="1" x14ac:dyDescent="0.15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4" t="str">
        <f>データ!H6&amp;"　"&amp;データ!I6</f>
        <v>山口県周南市　周南市営熊毛インター前駐車場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7" t="s">
        <v>2</v>
      </c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/>
      <c r="CF7" s="137" t="s">
        <v>3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9"/>
      <c r="DU7" s="145" t="s">
        <v>4</v>
      </c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0" t="s">
        <v>5</v>
      </c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40" t="s">
        <v>6</v>
      </c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 t="s">
        <v>7</v>
      </c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 t="s">
        <v>8</v>
      </c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商業施設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3168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5" t="s">
        <v>10</v>
      </c>
      <c r="NE8" s="136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7" t="s">
        <v>12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37" t="s">
        <v>13</v>
      </c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9"/>
      <c r="CF9" s="137" t="s">
        <v>14</v>
      </c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9"/>
      <c r="DU9" s="140" t="s">
        <v>15</v>
      </c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40" t="s">
        <v>16</v>
      </c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  <c r="IY9" s="140"/>
      <c r="IZ9" s="140"/>
      <c r="JA9" s="140"/>
      <c r="JB9" s="140"/>
      <c r="JC9" s="140"/>
      <c r="JD9" s="140"/>
      <c r="JE9" s="140"/>
      <c r="JF9" s="140"/>
      <c r="JG9" s="140"/>
      <c r="JH9" s="140"/>
      <c r="JI9" s="140"/>
      <c r="JJ9" s="140"/>
      <c r="JK9" s="140"/>
      <c r="JL9" s="140"/>
      <c r="JM9" s="140"/>
      <c r="JN9" s="140"/>
      <c r="JO9" s="140"/>
      <c r="JP9" s="140"/>
      <c r="JQ9" s="140" t="s">
        <v>17</v>
      </c>
      <c r="JR9" s="140"/>
      <c r="JS9" s="140"/>
      <c r="JT9" s="140"/>
      <c r="JU9" s="140"/>
      <c r="JV9" s="140"/>
      <c r="JW9" s="140"/>
      <c r="JX9" s="140"/>
      <c r="JY9" s="140"/>
      <c r="JZ9" s="140"/>
      <c r="KA9" s="140"/>
      <c r="KB9" s="140"/>
      <c r="KC9" s="140"/>
      <c r="KD9" s="140"/>
      <c r="KE9" s="140"/>
      <c r="KF9" s="140"/>
      <c r="KG9" s="140"/>
      <c r="KH9" s="140"/>
      <c r="KI9" s="140"/>
      <c r="KJ9" s="140"/>
      <c r="KK9" s="140"/>
      <c r="KL9" s="140"/>
      <c r="KM9" s="140"/>
      <c r="KN9" s="140"/>
      <c r="KO9" s="140"/>
      <c r="KP9" s="140"/>
      <c r="KQ9" s="140"/>
      <c r="KR9" s="140"/>
      <c r="KS9" s="140"/>
      <c r="KT9" s="140"/>
      <c r="KU9" s="140"/>
      <c r="KV9" s="140"/>
      <c r="KW9" s="140"/>
      <c r="KX9" s="140"/>
      <c r="KY9" s="140"/>
      <c r="KZ9" s="140"/>
      <c r="LA9" s="140"/>
      <c r="LB9" s="140"/>
      <c r="LC9" s="140"/>
      <c r="LD9" s="140"/>
      <c r="LE9" s="140"/>
      <c r="LF9" s="140"/>
      <c r="LG9" s="140"/>
      <c r="LH9" s="140"/>
      <c r="LI9" s="140"/>
      <c r="LJ9" s="140" t="s">
        <v>18</v>
      </c>
      <c r="LK9" s="140"/>
      <c r="LL9" s="140"/>
      <c r="LM9" s="140"/>
      <c r="LN9" s="140"/>
      <c r="LO9" s="140"/>
      <c r="LP9" s="140"/>
      <c r="LQ9" s="140"/>
      <c r="LR9" s="140"/>
      <c r="LS9" s="140"/>
      <c r="LT9" s="140"/>
      <c r="LU9" s="140"/>
      <c r="LV9" s="140"/>
      <c r="LW9" s="140"/>
      <c r="LX9" s="140"/>
      <c r="LY9" s="140"/>
      <c r="LZ9" s="140"/>
      <c r="MA9" s="140"/>
      <c r="MB9" s="140"/>
      <c r="MC9" s="140"/>
      <c r="MD9" s="140"/>
      <c r="ME9" s="140"/>
      <c r="MF9" s="140"/>
      <c r="MG9" s="140"/>
      <c r="MH9" s="140"/>
      <c r="MI9" s="140"/>
      <c r="MJ9" s="140"/>
      <c r="MK9" s="140"/>
      <c r="ML9" s="140"/>
      <c r="MM9" s="140"/>
      <c r="MN9" s="140"/>
      <c r="MO9" s="140"/>
      <c r="MP9" s="140"/>
      <c r="MQ9" s="140"/>
      <c r="MR9" s="140"/>
      <c r="MS9" s="140"/>
      <c r="MT9" s="140"/>
      <c r="MU9" s="140"/>
      <c r="MV9" s="140"/>
      <c r="MW9" s="140"/>
      <c r="MX9" s="140"/>
      <c r="MY9" s="140"/>
      <c r="MZ9" s="140"/>
      <c r="NA9" s="140"/>
      <c r="NB9" s="140"/>
      <c r="NC9" s="3"/>
      <c r="ND9" s="141" t="s">
        <v>19</v>
      </c>
      <c r="NE9" s="142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131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18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113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300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利用料金制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32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3" t="s">
        <v>23</v>
      </c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8" t="s">
        <v>24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8" t="s">
        <v>25</v>
      </c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20"/>
      <c r="MX15" s="20"/>
      <c r="MY15" s="20"/>
      <c r="MZ15" s="20"/>
      <c r="NA15" s="20"/>
      <c r="NB15" s="21"/>
      <c r="NC15" s="2"/>
      <c r="ND15" s="112" t="s">
        <v>141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145.69999999999999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133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130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60.3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78.8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75.2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81.400000000000006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40.700000000000003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143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31.3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-65.7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2472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1875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1855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372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-2062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8" t="s">
        <v>31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  <c r="IV60" s="118"/>
      <c r="IW60" s="118"/>
      <c r="IX60" s="118"/>
      <c r="IY60" s="118"/>
      <c r="IZ60" s="118"/>
      <c r="JA60" s="118"/>
      <c r="JB60" s="118"/>
      <c r="JC60" s="118"/>
      <c r="JD60" s="118"/>
      <c r="JE60" s="118"/>
      <c r="JF60" s="118"/>
      <c r="JG60" s="118"/>
      <c r="JH60" s="118"/>
      <c r="JI60" s="118"/>
      <c r="JJ60" s="118"/>
      <c r="JK60" s="118"/>
      <c r="JL60" s="118"/>
      <c r="JM60" s="118"/>
      <c r="JN60" s="118"/>
      <c r="JO60" s="118"/>
      <c r="JP60" s="118"/>
      <c r="JQ60" s="118"/>
      <c r="JR60" s="118"/>
      <c r="JS60" s="118"/>
      <c r="JT60" s="118"/>
      <c r="JU60" s="118"/>
      <c r="JV60" s="118"/>
      <c r="JW60" s="118"/>
      <c r="JX60" s="118"/>
      <c r="JY60" s="118"/>
      <c r="JZ60" s="118"/>
      <c r="KA60" s="118"/>
      <c r="KB60" s="118"/>
      <c r="KC60" s="118"/>
      <c r="KD60" s="118"/>
      <c r="KE60" s="118"/>
      <c r="KF60" s="118"/>
      <c r="KG60" s="118"/>
      <c r="KH60" s="118"/>
      <c r="KI60" s="118"/>
      <c r="KJ60" s="118"/>
      <c r="KK60" s="118"/>
      <c r="KL60" s="118"/>
      <c r="KM60" s="118"/>
      <c r="KN60" s="118"/>
      <c r="KO60" s="118"/>
      <c r="KP60" s="118"/>
      <c r="KQ60" s="118"/>
      <c r="KR60" s="118"/>
      <c r="KS60" s="118"/>
      <c r="KT60" s="118"/>
      <c r="KU60" s="118"/>
      <c r="KV60" s="118"/>
      <c r="KW60" s="118"/>
      <c r="KX60" s="118"/>
      <c r="KY60" s="118"/>
      <c r="KZ60" s="118"/>
      <c r="LA60" s="118"/>
      <c r="LB60" s="118"/>
      <c r="LC60" s="118"/>
      <c r="LD60" s="118"/>
      <c r="LE60" s="118"/>
      <c r="LF60" s="118"/>
      <c r="LG60" s="118"/>
      <c r="LH60" s="118"/>
      <c r="LI60" s="118"/>
      <c r="LJ60" s="118"/>
      <c r="LK60" s="118"/>
      <c r="LL60" s="118"/>
      <c r="LM60" s="118"/>
      <c r="LN60" s="118"/>
      <c r="LO60" s="118"/>
      <c r="LP60" s="118"/>
      <c r="LQ60" s="118"/>
      <c r="LR60" s="118"/>
      <c r="LS60" s="118"/>
      <c r="LT60" s="118"/>
      <c r="LU60" s="118"/>
      <c r="LV60" s="118"/>
      <c r="LW60" s="118"/>
      <c r="LX60" s="118"/>
      <c r="LY60" s="118"/>
      <c r="LZ60" s="118"/>
      <c r="MA60" s="118"/>
      <c r="MB60" s="118"/>
      <c r="MC60" s="118"/>
      <c r="MD60" s="118"/>
      <c r="ME60" s="118"/>
      <c r="MF60" s="118"/>
      <c r="MG60" s="118"/>
      <c r="MH60" s="118"/>
      <c r="MI60" s="118"/>
      <c r="MJ60" s="118"/>
      <c r="MK60" s="118"/>
      <c r="ML60" s="118"/>
      <c r="MM60" s="118"/>
      <c r="MN60" s="118"/>
      <c r="MO60" s="118"/>
      <c r="MP60" s="118"/>
      <c r="MQ60" s="118"/>
      <c r="MR60" s="118"/>
      <c r="MS60" s="118"/>
      <c r="MT60" s="118"/>
      <c r="MU60" s="118"/>
      <c r="MV60" s="118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  <c r="IW61" s="119"/>
      <c r="IX61" s="119"/>
      <c r="IY61" s="119"/>
      <c r="IZ61" s="119"/>
      <c r="JA61" s="119"/>
      <c r="JB61" s="119"/>
      <c r="JC61" s="119"/>
      <c r="JD61" s="119"/>
      <c r="JE61" s="119"/>
      <c r="JF61" s="119"/>
      <c r="JG61" s="119"/>
      <c r="JH61" s="119"/>
      <c r="JI61" s="119"/>
      <c r="JJ61" s="119"/>
      <c r="JK61" s="119"/>
      <c r="JL61" s="119"/>
      <c r="JM61" s="119"/>
      <c r="JN61" s="119"/>
      <c r="JO61" s="119"/>
      <c r="JP61" s="119"/>
      <c r="JQ61" s="119"/>
      <c r="JR61" s="119"/>
      <c r="JS61" s="119"/>
      <c r="JT61" s="119"/>
      <c r="JU61" s="119"/>
      <c r="JV61" s="119"/>
      <c r="JW61" s="119"/>
      <c r="JX61" s="119"/>
      <c r="JY61" s="119"/>
      <c r="JZ61" s="119"/>
      <c r="KA61" s="119"/>
      <c r="KB61" s="119"/>
      <c r="KC61" s="119"/>
      <c r="KD61" s="119"/>
      <c r="KE61" s="119"/>
      <c r="KF61" s="119"/>
      <c r="KG61" s="119"/>
      <c r="KH61" s="119"/>
      <c r="KI61" s="119"/>
      <c r="KJ61" s="119"/>
      <c r="KK61" s="119"/>
      <c r="KL61" s="119"/>
      <c r="KM61" s="119"/>
      <c r="KN61" s="119"/>
      <c r="KO61" s="119"/>
      <c r="KP61" s="119"/>
      <c r="KQ61" s="119"/>
      <c r="KR61" s="119"/>
      <c r="KS61" s="119"/>
      <c r="KT61" s="119"/>
      <c r="KU61" s="119"/>
      <c r="KV61" s="119"/>
      <c r="KW61" s="119"/>
      <c r="KX61" s="119"/>
      <c r="KY61" s="119"/>
      <c r="KZ61" s="119"/>
      <c r="LA61" s="119"/>
      <c r="LB61" s="119"/>
      <c r="LC61" s="119"/>
      <c r="LD61" s="119"/>
      <c r="LE61" s="119"/>
      <c r="LF61" s="119"/>
      <c r="LG61" s="119"/>
      <c r="LH61" s="119"/>
      <c r="LI61" s="119"/>
      <c r="LJ61" s="119"/>
      <c r="LK61" s="119"/>
      <c r="LL61" s="119"/>
      <c r="LM61" s="119"/>
      <c r="LN61" s="119"/>
      <c r="LO61" s="119"/>
      <c r="LP61" s="119"/>
      <c r="LQ61" s="119"/>
      <c r="LR61" s="119"/>
      <c r="LS61" s="119"/>
      <c r="LT61" s="119"/>
      <c r="LU61" s="119"/>
      <c r="LV61" s="119"/>
      <c r="LW61" s="119"/>
      <c r="LX61" s="119"/>
      <c r="LY61" s="119"/>
      <c r="LZ61" s="119"/>
      <c r="MA61" s="119"/>
      <c r="MB61" s="119"/>
      <c r="MC61" s="119"/>
      <c r="MD61" s="119"/>
      <c r="ME61" s="119"/>
      <c r="MF61" s="119"/>
      <c r="MG61" s="119"/>
      <c r="MH61" s="119"/>
      <c r="MI61" s="119"/>
      <c r="MJ61" s="119"/>
      <c r="MK61" s="119"/>
      <c r="ML61" s="119"/>
      <c r="MM61" s="119"/>
      <c r="MN61" s="119"/>
      <c r="MO61" s="119"/>
      <c r="MP61" s="119"/>
      <c r="MQ61" s="119"/>
      <c r="MR61" s="119"/>
      <c r="MS61" s="119"/>
      <c r="MT61" s="119"/>
      <c r="MU61" s="119"/>
      <c r="MV61" s="119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5"/>
      <c r="NE64" s="116"/>
      <c r="NF64" s="116"/>
      <c r="NG64" s="116"/>
      <c r="NH64" s="116"/>
      <c r="NI64" s="116"/>
      <c r="NJ64" s="116"/>
      <c r="NK64" s="116"/>
      <c r="NL64" s="116"/>
      <c r="NM64" s="116"/>
      <c r="NN64" s="116"/>
      <c r="NO64" s="116"/>
      <c r="NP64" s="116"/>
      <c r="NQ64" s="116"/>
      <c r="NR64" s="117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20321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JxUgEKFTX3lAykqo6IYnwVI6lDs5el1AQgqiNtqJssfCh5acJ0Ygt2tr4xQmzvUEJrm6BRORTh+10lFf8kM9A==" saltValue="emcvtp5W1ExpLuzzA4VVn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9" t="s">
        <v>58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63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64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65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66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67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68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69</v>
      </c>
      <c r="CN4" s="155" t="s">
        <v>70</v>
      </c>
      <c r="CO4" s="146" t="s">
        <v>71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72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73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90</v>
      </c>
      <c r="AW5" s="59" t="s">
        <v>91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107</v>
      </c>
      <c r="BG5" s="59" t="s">
        <v>108</v>
      </c>
      <c r="BH5" s="59" t="s">
        <v>102</v>
      </c>
      <c r="BI5" s="59" t="s">
        <v>92</v>
      </c>
      <c r="BJ5" s="59" t="s">
        <v>109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110</v>
      </c>
      <c r="BR5" s="59" t="s">
        <v>101</v>
      </c>
      <c r="BS5" s="59" t="s">
        <v>91</v>
      </c>
      <c r="BT5" s="59" t="s">
        <v>111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107</v>
      </c>
      <c r="CC5" s="59" t="s">
        <v>90</v>
      </c>
      <c r="CD5" s="59" t="s">
        <v>91</v>
      </c>
      <c r="CE5" s="59" t="s">
        <v>105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6"/>
      <c r="CN5" s="156"/>
      <c r="CO5" s="59" t="s">
        <v>100</v>
      </c>
      <c r="CP5" s="59" t="s">
        <v>90</v>
      </c>
      <c r="CQ5" s="59" t="s">
        <v>112</v>
      </c>
      <c r="CR5" s="59" t="s">
        <v>105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113</v>
      </c>
      <c r="DB5" s="59" t="s">
        <v>91</v>
      </c>
      <c r="DC5" s="59" t="s">
        <v>111</v>
      </c>
      <c r="DD5" s="59" t="s">
        <v>114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113</v>
      </c>
      <c r="DM5" s="59" t="s">
        <v>115</v>
      </c>
      <c r="DN5" s="59" t="s">
        <v>111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2020</v>
      </c>
      <c r="C6" s="60">
        <f t="shared" ref="C6:X6" si="1">C8</f>
        <v>352152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山口県周南市</v>
      </c>
      <c r="I6" s="60" t="str">
        <f t="shared" si="1"/>
        <v>周南市営熊毛インター前駐車場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商業施設</v>
      </c>
      <c r="T6" s="62" t="str">
        <f t="shared" si="1"/>
        <v>無</v>
      </c>
      <c r="U6" s="63">
        <f t="shared" si="1"/>
        <v>3168</v>
      </c>
      <c r="V6" s="63">
        <f t="shared" si="1"/>
        <v>113</v>
      </c>
      <c r="W6" s="63">
        <f t="shared" si="1"/>
        <v>300</v>
      </c>
      <c r="X6" s="62" t="str">
        <f t="shared" si="1"/>
        <v>利用料金制</v>
      </c>
      <c r="Y6" s="64">
        <f>IF(Y8="-",NA(),Y8)</f>
        <v>145.69999999999999</v>
      </c>
      <c r="Z6" s="64">
        <f t="shared" ref="Z6:AH6" si="2">IF(Z8="-",NA(),Z8)</f>
        <v>133</v>
      </c>
      <c r="AA6" s="64">
        <f t="shared" si="2"/>
        <v>130</v>
      </c>
      <c r="AB6" s="64">
        <f t="shared" si="2"/>
        <v>106</v>
      </c>
      <c r="AC6" s="64">
        <f t="shared" si="2"/>
        <v>60.3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31.3</v>
      </c>
      <c r="BG6" s="64">
        <f t="shared" ref="BG6:BO6" si="5">IF(BG8="-",NA(),BG8)</f>
        <v>25</v>
      </c>
      <c r="BH6" s="64">
        <f t="shared" si="5"/>
        <v>23</v>
      </c>
      <c r="BI6" s="64">
        <f t="shared" si="5"/>
        <v>5</v>
      </c>
      <c r="BJ6" s="64">
        <f t="shared" si="5"/>
        <v>-65.7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2472</v>
      </c>
      <c r="BR6" s="65">
        <f t="shared" ref="BR6:BZ6" si="6">IF(BR8="-",NA(),BR8)</f>
        <v>1875</v>
      </c>
      <c r="BS6" s="65">
        <f t="shared" si="6"/>
        <v>1855</v>
      </c>
      <c r="BT6" s="65">
        <f t="shared" si="6"/>
        <v>372</v>
      </c>
      <c r="BU6" s="65">
        <f t="shared" si="6"/>
        <v>-2062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20321</v>
      </c>
      <c r="CN6" s="63">
        <f t="shared" si="7"/>
        <v>10000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78.8</v>
      </c>
      <c r="DL6" s="64">
        <f t="shared" ref="DL6:DT6" si="9">IF(DL8="-",NA(),DL8)</f>
        <v>75.2</v>
      </c>
      <c r="DM6" s="64">
        <f t="shared" si="9"/>
        <v>81.400000000000006</v>
      </c>
      <c r="DN6" s="64">
        <f t="shared" si="9"/>
        <v>77</v>
      </c>
      <c r="DO6" s="64">
        <f t="shared" si="9"/>
        <v>40.700000000000003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119</v>
      </c>
      <c r="B7" s="60">
        <f t="shared" ref="B7:X7" si="10">B8</f>
        <v>2020</v>
      </c>
      <c r="C7" s="60">
        <f t="shared" si="10"/>
        <v>352152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周南市</v>
      </c>
      <c r="I7" s="60" t="str">
        <f t="shared" si="10"/>
        <v>周南市営熊毛インター前駐車場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3168</v>
      </c>
      <c r="V7" s="63">
        <f t="shared" si="10"/>
        <v>113</v>
      </c>
      <c r="W7" s="63">
        <f t="shared" si="10"/>
        <v>300</v>
      </c>
      <c r="X7" s="62" t="str">
        <f t="shared" si="10"/>
        <v>利用料金制</v>
      </c>
      <c r="Y7" s="64">
        <f>Y8</f>
        <v>145.69999999999999</v>
      </c>
      <c r="Z7" s="64">
        <f t="shared" ref="Z7:AH7" si="11">Z8</f>
        <v>133</v>
      </c>
      <c r="AA7" s="64">
        <f t="shared" si="11"/>
        <v>130</v>
      </c>
      <c r="AB7" s="64">
        <f t="shared" si="11"/>
        <v>106</v>
      </c>
      <c r="AC7" s="64">
        <f t="shared" si="11"/>
        <v>60.3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31.3</v>
      </c>
      <c r="BG7" s="64">
        <f t="shared" ref="BG7:BO7" si="14">BG8</f>
        <v>25</v>
      </c>
      <c r="BH7" s="64">
        <f t="shared" si="14"/>
        <v>23</v>
      </c>
      <c r="BI7" s="64">
        <f t="shared" si="14"/>
        <v>5</v>
      </c>
      <c r="BJ7" s="64">
        <f t="shared" si="14"/>
        <v>-65.7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2472</v>
      </c>
      <c r="BR7" s="65">
        <f t="shared" ref="BR7:BZ7" si="15">BR8</f>
        <v>1875</v>
      </c>
      <c r="BS7" s="65">
        <f t="shared" si="15"/>
        <v>1855</v>
      </c>
      <c r="BT7" s="65">
        <f t="shared" si="15"/>
        <v>372</v>
      </c>
      <c r="BU7" s="65">
        <f t="shared" si="15"/>
        <v>-2062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>
        <f>CM8</f>
        <v>20321</v>
      </c>
      <c r="CN7" s="63">
        <f>CN8</f>
        <v>10000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78.8</v>
      </c>
      <c r="DL7" s="64">
        <f t="shared" ref="DL7:DT7" si="17">DL8</f>
        <v>75.2</v>
      </c>
      <c r="DM7" s="64">
        <f t="shared" si="17"/>
        <v>81.400000000000006</v>
      </c>
      <c r="DN7" s="64">
        <f t="shared" si="17"/>
        <v>77</v>
      </c>
      <c r="DO7" s="64">
        <f t="shared" si="17"/>
        <v>40.700000000000003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352152</v>
      </c>
      <c r="D8" s="67">
        <v>47</v>
      </c>
      <c r="E8" s="67">
        <v>14</v>
      </c>
      <c r="F8" s="67">
        <v>0</v>
      </c>
      <c r="G8" s="67">
        <v>3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18</v>
      </c>
      <c r="S8" s="69" t="s">
        <v>133</v>
      </c>
      <c r="T8" s="69" t="s">
        <v>134</v>
      </c>
      <c r="U8" s="70">
        <v>3168</v>
      </c>
      <c r="V8" s="70">
        <v>113</v>
      </c>
      <c r="W8" s="70">
        <v>300</v>
      </c>
      <c r="X8" s="69" t="s">
        <v>135</v>
      </c>
      <c r="Y8" s="71">
        <v>145.69999999999999</v>
      </c>
      <c r="Z8" s="71">
        <v>133</v>
      </c>
      <c r="AA8" s="71">
        <v>130</v>
      </c>
      <c r="AB8" s="71">
        <v>106</v>
      </c>
      <c r="AC8" s="71">
        <v>60.3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31.3</v>
      </c>
      <c r="BG8" s="71">
        <v>25</v>
      </c>
      <c r="BH8" s="71">
        <v>23</v>
      </c>
      <c r="BI8" s="71">
        <v>5</v>
      </c>
      <c r="BJ8" s="71">
        <v>-65.7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2472</v>
      </c>
      <c r="BR8" s="72">
        <v>1875</v>
      </c>
      <c r="BS8" s="72">
        <v>1855</v>
      </c>
      <c r="BT8" s="73">
        <v>372</v>
      </c>
      <c r="BU8" s="73">
        <v>-2062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20321</v>
      </c>
      <c r="CN8" s="70">
        <v>10000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78.8</v>
      </c>
      <c r="DL8" s="71">
        <v>75.2</v>
      </c>
      <c r="DM8" s="71">
        <v>81.400000000000006</v>
      </c>
      <c r="DN8" s="71">
        <v>77</v>
      </c>
      <c r="DO8" s="71">
        <v>40.700000000000003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PC200167</cp:lastModifiedBy>
  <dcterms:created xsi:type="dcterms:W3CDTF">2021-12-17T06:07:28Z</dcterms:created>
  <dcterms:modified xsi:type="dcterms:W3CDTF">2022-01-27T00:26:35Z</dcterms:modified>
  <cp:category/>
</cp:coreProperties>
</file>