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7_市町課一件\05_公営企業関係\R3\220114公営企業に係る「経営比較分析表」（令和２年度決算）の分析等について\04提出用\駐車場\"/>
    </mc:Choice>
  </mc:AlternateContent>
  <workbookProtection workbookAlgorithmName="SHA-512" workbookHashValue="ZByulTfxPKy6vTQw4PlrrRivx7TMbV/0UPWwBSvWt/pFZsI09F6Du+4QO7pNfBTpyrSg6g39PVKJo3LN8oOQnw==" workbookSaltValue="p7L50bPDljQzope1vbWvn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BG51" i="4"/>
  <c r="BG30" i="4"/>
  <c r="KO51" i="4"/>
  <c r="AV76" i="4"/>
  <c r="FX30" i="4"/>
  <c r="LE76" i="4"/>
  <c r="FX51" i="4"/>
  <c r="KO30" i="4"/>
  <c r="HP76" i="4"/>
  <c r="KP76" i="4"/>
  <c r="HA76" i="4"/>
  <c r="AN51" i="4"/>
  <c r="FE30" i="4"/>
  <c r="AN30" i="4"/>
  <c r="JV30" i="4"/>
  <c r="AG76" i="4"/>
  <c r="JV51" i="4"/>
  <c r="FE51" i="4"/>
  <c r="KA76" i="4"/>
  <c r="EL51" i="4"/>
  <c r="JC30" i="4"/>
  <c r="GL76" i="4"/>
  <c r="U51" i="4"/>
  <c r="EL30" i="4"/>
  <c r="U30" i="4"/>
  <c r="R76"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<sst xmlns="http://schemas.openxmlformats.org/spreadsheetml/2006/main" count="278" uniqueCount="133">
  <si>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</si>
  <si>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</si>
  <si>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</si>
  <si>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</si>
  <si>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</si>
  <si>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</si>
  <si>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</si>
  <si>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</si>
  <si>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</si>
  <si>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</si>
  <si>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</si>
  <si>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</si>
  <si>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</si>
  <si>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</si>
  <si>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</si>
  <si>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</si>
  <si>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</si>
  <si>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</si>
  <si>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</si>
  <si>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</si>
  <si>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</si>
  <si>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</si>
  <si>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</si>
  <si>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</si>
  <si>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</si>
  <si>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</si>
  <si>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</si>
  <si>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</si>
  <si>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</si>
  <si>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</si>
  <si>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</si>
  <si>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</si>
  <si>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</si>
  <si>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</si>
  <si>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</si>
  <si>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</si>
  <si>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</si>
  <si>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</si>
  <si>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</si>
  <si>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</si>
  <si>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</si>
  <si>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</si>
  <si>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</si>
  <si>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</si>
  <si>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</si>
  <si>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</si>
  <si>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</si>
  <si>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</si>
  <si>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</si>
  <si>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</si>
  <si>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</si>
  <si>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</si>
  <si>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</si>
  <si>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</si>
  <si>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</si>
  <si>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</si>
  <si>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</si>
  <si>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</si>
  <si>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</si>
  <si>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</si>
  <si>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</si>
  <si>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</si>
  <si>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</si>
  <si>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</si>
  <si>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</si>
  <si>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</si>
  <si>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</si>
  <si>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</si>
  <si>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</si>
  <si>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</si>
  <si>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</si>
  <si>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</si>
  <si>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</si>
  <si>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</si>
  <si>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</si>
  <si>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</si>
  <si>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</si>
  <si>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</si>
  <si>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</si>
  <si>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</si>
  <si>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</si>
  <si>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</si>
  <si>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</si>
  <si>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</si>
  <si>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</si>
  <si>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</si>
  <si>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</si>
  <si>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</si>
  <si>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</si>
  <si>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</si>
  <si>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</si>
  <si>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</si>
  <si>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</si>
  <si>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</si>
  <si>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</si>
  <si>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</si>
  <si>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</si>
  <si>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</si>
  <si>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</si>
  <si>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</si>
  <si>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</si>
  <si>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</si>
  <si>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</si>
  <si>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</si>
  <si>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</si>
  <si>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</si>
  <si>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</si>
  <si>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</si>
  <si>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</si>
  <si>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</si>
  <si>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</si>
  <si>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</si>
  <si>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防府市</t>
  </si>
  <si>
    <t>防府市営中央町駐車場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</si>
  <si>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</si>
  <si>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</si>
  <si>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</si>
  <si>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</si>
  <si>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</si>
  <si>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</si>
  <si>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</si>
  <si>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</si>
  <si>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</si>
  <si>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</si>
  <si>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</si>
  <si>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</si>
  <si>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</si>
  <si>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</si>
  <si>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</si>
  <si>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広場式の駐車場であり、主要な資産は土地やフェンス等があり、現時点においては大規模な施設投資を予定していない。
　今後とも、修繕が必要な箇所等を精査し、計画的な投資に努める必要がある。</t>
    <phoneticPr fontId="5"/>
  </si>
  <si>
    <t>　令和２年度の当事業の単年度収支は赤字であったものの、繰越金で赤字を補填したため一般会計から繰入を行わなかった。収益的収支比率については類似施設の下げ幅に比べ緩やかであるが、類似施設と同様の動きをたどっている。
　歳出については必要最低限に抑えており、これ以上の経費削減は困難になっているが、利用者の需要に沿った利用環境の整備を通じ、利用者の増加と経営安定に努める必要がある。</t>
    <rPh sb="7" eb="8">
      <t>トウ</t>
    </rPh>
    <rPh sb="8" eb="10">
      <t>ジギョウ</t>
    </rPh>
    <rPh sb="11" eb="14">
      <t>タンネンド</t>
    </rPh>
    <rPh sb="14" eb="16">
      <t>シュウシ</t>
    </rPh>
    <rPh sb="17" eb="19">
      <t>アカジ</t>
    </rPh>
    <rPh sb="27" eb="29">
      <t>クリコシ</t>
    </rPh>
    <rPh sb="29" eb="30">
      <t>キン</t>
    </rPh>
    <rPh sb="31" eb="33">
      <t>アカジ</t>
    </rPh>
    <rPh sb="34" eb="36">
      <t>ホテン</t>
    </rPh>
    <rPh sb="40" eb="42">
      <t>イッパン</t>
    </rPh>
    <rPh sb="42" eb="44">
      <t>カイケイ</t>
    </rPh>
    <rPh sb="46" eb="48">
      <t>クリイレ</t>
    </rPh>
    <rPh sb="49" eb="50">
      <t>オコナ</t>
    </rPh>
    <rPh sb="56" eb="59">
      <t>シュウエキテキ</t>
    </rPh>
    <rPh sb="59" eb="61">
      <t>シュウシ</t>
    </rPh>
    <rPh sb="61" eb="63">
      <t>ヒリツ</t>
    </rPh>
    <rPh sb="68" eb="70">
      <t>ルイジ</t>
    </rPh>
    <rPh sb="70" eb="72">
      <t>シセツ</t>
    </rPh>
    <rPh sb="73" eb="74">
      <t>サ</t>
    </rPh>
    <rPh sb="75" eb="76">
      <t>ハバ</t>
    </rPh>
    <rPh sb="77" eb="78">
      <t>クラ</t>
    </rPh>
    <rPh sb="79" eb="80">
      <t>ユル</t>
    </rPh>
    <rPh sb="87" eb="89">
      <t>ルイジ</t>
    </rPh>
    <rPh sb="89" eb="91">
      <t>シセツ</t>
    </rPh>
    <rPh sb="92" eb="94">
      <t>ドウヨウ</t>
    </rPh>
    <rPh sb="95" eb="96">
      <t>ウゴ</t>
    </rPh>
    <phoneticPr fontId="5"/>
  </si>
  <si>
    <t>　令和２年度については新型コロナウイルスの影響もあり収益的収支比率が赤字であったが、類似施設と比較し下げ幅自体は緩やかである。稼働率についても前年度に比べ落ち込んでいるが、類似施設と比較し下げ幅は緩やかである。世情の影響があるものの、単年度収支は赤字であるので、今後の状況に注視しながら健全な運営を行っていく必要がある。また、近隣民営駐車場との競合がないよう料金体系の均衡を図りつつ、これからの駐車場の状況を確認し、利用者の需要に沿った事業運営を行っていく必要がある。</t>
    <rPh sb="1" eb="3">
      <t>レイワ</t>
    </rPh>
    <rPh sb="4" eb="6">
      <t>ネンド</t>
    </rPh>
    <rPh sb="11" eb="13">
      <t>シンガタ</t>
    </rPh>
    <rPh sb="21" eb="23">
      <t>エイキョウ</t>
    </rPh>
    <rPh sb="26" eb="29">
      <t>シュウエキテキ</t>
    </rPh>
    <rPh sb="29" eb="31">
      <t>シュウシ</t>
    </rPh>
    <rPh sb="31" eb="33">
      <t>ヒリツ</t>
    </rPh>
    <rPh sb="34" eb="36">
      <t>アカジ</t>
    </rPh>
    <rPh sb="42" eb="44">
      <t>ルイジ</t>
    </rPh>
    <rPh sb="44" eb="46">
      <t>シセツ</t>
    </rPh>
    <rPh sb="47" eb="49">
      <t>ヒカク</t>
    </rPh>
    <rPh sb="50" eb="51">
      <t>サ</t>
    </rPh>
    <rPh sb="52" eb="53">
      <t>ハバ</t>
    </rPh>
    <rPh sb="53" eb="55">
      <t>ジタイ</t>
    </rPh>
    <rPh sb="56" eb="57">
      <t>ユル</t>
    </rPh>
    <rPh sb="71" eb="74">
      <t>ゼンネンド</t>
    </rPh>
    <rPh sb="75" eb="76">
      <t>クラ</t>
    </rPh>
    <rPh sb="77" eb="78">
      <t>オ</t>
    </rPh>
    <rPh sb="79" eb="80">
      <t>コ</t>
    </rPh>
    <rPh sb="94" eb="95">
      <t>サ</t>
    </rPh>
    <rPh sb="96" eb="97">
      <t>ハバ</t>
    </rPh>
    <rPh sb="98" eb="99">
      <t>ユル</t>
    </rPh>
    <rPh sb="105" eb="107">
      <t>セジョウ</t>
    </rPh>
    <rPh sb="108" eb="110">
      <t>エイキョウ</t>
    </rPh>
    <rPh sb="117" eb="120">
      <t>タンネンド</t>
    </rPh>
    <rPh sb="120" eb="122">
      <t>シュウシ</t>
    </rPh>
    <rPh sb="123" eb="125">
      <t>アカジ</t>
    </rPh>
    <rPh sb="131" eb="133">
      <t>コンゴ</t>
    </rPh>
    <rPh sb="134" eb="136">
      <t>ジョウキョウ</t>
    </rPh>
    <rPh sb="137" eb="139">
      <t>チュウシ</t>
    </rPh>
    <phoneticPr fontId="5"/>
  </si>
  <si>
    <r>
      <t>　稼働率は例年６０～７０％で推移していたが、令和２年度は新型コロナウイルスの影響で、５０％台に落ち込んだ。類似施設の下げ幅に比べ多少緩やかであるが同様の動きをたどっている。</t>
    </r>
    <r>
      <rPr>
        <sz val="11"/>
        <color rgb="FFFF0000"/>
        <rFont val="ＭＳ ゴシック"/>
        <family val="3"/>
        <charset val="128"/>
      </rPr>
      <t/>
    </r>
    <rPh sb="5" eb="7">
      <t>レイネン</t>
    </rPh>
    <rPh sb="22" eb="24">
      <t>レイワ</t>
    </rPh>
    <rPh sb="25" eb="27">
      <t>ネンド</t>
    </rPh>
    <rPh sb="28" eb="30">
      <t>シンガタ</t>
    </rPh>
    <rPh sb="38" eb="40">
      <t>エイキョウ</t>
    </rPh>
    <rPh sb="45" eb="46">
      <t>ダイ</t>
    </rPh>
    <rPh sb="47" eb="48">
      <t>オ</t>
    </rPh>
    <rPh sb="49" eb="50">
      <t>コ</t>
    </rPh>
    <rPh sb="53" eb="55">
      <t>ルイジ</t>
    </rPh>
    <rPh sb="55" eb="57">
      <t>シセツ</t>
    </rPh>
    <rPh sb="58" eb="59">
      <t>サ</t>
    </rPh>
    <rPh sb="60" eb="61">
      <t>ハバ</t>
    </rPh>
    <rPh sb="62" eb="63">
      <t>クラ</t>
    </rPh>
    <rPh sb="64" eb="66">
      <t>タショウ</t>
    </rPh>
    <rPh sb="66" eb="67">
      <t>ユル</t>
    </rPh>
    <rPh sb="73" eb="75">
      <t>ドウヨウ</t>
    </rPh>
    <rPh sb="76" eb="77">
      <t>ウゴ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</si>
</sst>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360.3</c:v>
                </c:pt>
                <c:pt idx="1">
                  <c:v>182.5</c:v>
                </c:pt>
                <c:pt idx="2">
                  <c:v>210.5</c:v>
                </c:pt>
                <c:pt idx="3">
                  <c:v>141.5</c:v>
                </c:pt>
                <c:pt idx="4">
                  <c:v>99.3</c:v>
                </c:pt>
              </c:numCache>
            </c:numRef>
          </c:val>
          <c:extLst>
            <c:ext xmlns:c16="http://schemas.microsoft.com/office/drawing/2014/chart" uri="{C3380CC4-5D6E-409C-BE32-E72D297353CC}">
              <c16:uniqueId val="{00000000-9E59-479B-BAF1-9A56EB4A48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9E59-479B-BAF1-9A56EB4A48A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42-4DDA-AA82-D206067FC60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2742-4DDA-AA82-D206067FC60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12B-480C-8334-C65459BCB8F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12B-480C-8334-C65459BCB8F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72A-4636-9E6E-546EBE41E36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72A-4636-9E6E-546EBE41E36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A64-46B0-A1FA-302A576A1AA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BA64-46B0-A1FA-302A576A1AA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C2C-4649-A0A1-ECBE10AD4EC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6C2C-4649-A0A1-ECBE10AD4EC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60</c:v>
                </c:pt>
                <c:pt idx="1">
                  <c:v>73.7</c:v>
                </c:pt>
                <c:pt idx="2">
                  <c:v>68.400000000000006</c:v>
                </c:pt>
                <c:pt idx="3">
                  <c:v>61.8</c:v>
                </c:pt>
                <c:pt idx="4">
                  <c:v>52.6</c:v>
                </c:pt>
              </c:numCache>
            </c:numRef>
          </c:val>
          <c:extLst>
            <c:ext xmlns:c16="http://schemas.microsoft.com/office/drawing/2014/chart" uri="{C3380CC4-5D6E-409C-BE32-E72D297353CC}">
              <c16:uniqueId val="{00000000-CD40-4A55-99F4-04C0F7D279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CD40-4A55-99F4-04C0F7D279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72.2</c:v>
                </c:pt>
                <c:pt idx="1">
                  <c:v>44.9</c:v>
                </c:pt>
                <c:pt idx="2">
                  <c:v>52.5</c:v>
                </c:pt>
                <c:pt idx="3">
                  <c:v>29.3</c:v>
                </c:pt>
                <c:pt idx="4">
                  <c:v>99.3</c:v>
                </c:pt>
              </c:numCache>
            </c:numRef>
          </c:val>
          <c:extLst>
            <c:ext xmlns:c16="http://schemas.microsoft.com/office/drawing/2014/chart" uri="{C3380CC4-5D6E-409C-BE32-E72D297353CC}">
              <c16:uniqueId val="{00000000-CA19-4016-AEF8-27AEA577E4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CA19-4016-AEF8-27AEA577E4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5406</c:v>
                </c:pt>
                <c:pt idx="1">
                  <c:v>2634</c:v>
                </c:pt>
                <c:pt idx="2">
                  <c:v>2835</c:v>
                </c:pt>
                <c:pt idx="3">
                  <c:v>1567</c:v>
                </c:pt>
                <c:pt idx="4">
                  <c:v>-24</c:v>
                </c:pt>
              </c:numCache>
            </c:numRef>
          </c:val>
          <c:extLst>
            <c:ext xmlns:c16="http://schemas.microsoft.com/office/drawing/2014/chart" uri="{C3380CC4-5D6E-409C-BE32-E72D297353CC}">
              <c16:uniqueId val="{00000000-6BBF-44D9-9DA8-105A5DC8DBE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6BBF-44D9-9DA8-105A5DC8DBE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1" zoomScale="85" zoomScaleNormal="8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山口県防府市　防府市営中央町駐車場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Ａ３Ｂ１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駅</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2391</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120</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45</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76</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150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無</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130</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360.3</v>
      </c>
      <c r="V31" s="104"/>
      <c r="W31" s="104"/>
      <c r="X31" s="104"/>
      <c r="Y31" s="104"/>
      <c r="Z31" s="104"/>
      <c r="AA31" s="104"/>
      <c r="AB31" s="104"/>
      <c r="AC31" s="104"/>
      <c r="AD31" s="104"/>
      <c r="AE31" s="104"/>
      <c r="AF31" s="104"/>
      <c r="AG31" s="104"/>
      <c r="AH31" s="104"/>
      <c r="AI31" s="104"/>
      <c r="AJ31" s="104"/>
      <c r="AK31" s="104"/>
      <c r="AL31" s="104"/>
      <c r="AM31" s="104"/>
      <c r="AN31" s="104">
        <f>データ!Z7</f>
        <v>182.5</v>
      </c>
      <c r="AO31" s="104"/>
      <c r="AP31" s="104"/>
      <c r="AQ31" s="104"/>
      <c r="AR31" s="104"/>
      <c r="AS31" s="104"/>
      <c r="AT31" s="104"/>
      <c r="AU31" s="104"/>
      <c r="AV31" s="104"/>
      <c r="AW31" s="104"/>
      <c r="AX31" s="104"/>
      <c r="AY31" s="104"/>
      <c r="AZ31" s="104"/>
      <c r="BA31" s="104"/>
      <c r="BB31" s="104"/>
      <c r="BC31" s="104"/>
      <c r="BD31" s="104"/>
      <c r="BE31" s="104"/>
      <c r="BF31" s="104"/>
      <c r="BG31" s="104">
        <f>データ!AA7</f>
        <v>210.5</v>
      </c>
      <c r="BH31" s="104"/>
      <c r="BI31" s="104"/>
      <c r="BJ31" s="104"/>
      <c r="BK31" s="104"/>
      <c r="BL31" s="104"/>
      <c r="BM31" s="104"/>
      <c r="BN31" s="104"/>
      <c r="BO31" s="104"/>
      <c r="BP31" s="104"/>
      <c r="BQ31" s="104"/>
      <c r="BR31" s="104"/>
      <c r="BS31" s="104"/>
      <c r="BT31" s="104"/>
      <c r="BU31" s="104"/>
      <c r="BV31" s="104"/>
      <c r="BW31" s="104"/>
      <c r="BX31" s="104"/>
      <c r="BY31" s="104"/>
      <c r="BZ31" s="104">
        <f>データ!AB7</f>
        <v>141.5</v>
      </c>
      <c r="CA31" s="104"/>
      <c r="CB31" s="104"/>
      <c r="CC31" s="104"/>
      <c r="CD31" s="104"/>
      <c r="CE31" s="104"/>
      <c r="CF31" s="104"/>
      <c r="CG31" s="104"/>
      <c r="CH31" s="104"/>
      <c r="CI31" s="104"/>
      <c r="CJ31" s="104"/>
      <c r="CK31" s="104"/>
      <c r="CL31" s="104"/>
      <c r="CM31" s="104"/>
      <c r="CN31" s="104"/>
      <c r="CO31" s="104"/>
      <c r="CP31" s="104"/>
      <c r="CQ31" s="104"/>
      <c r="CR31" s="104"/>
      <c r="CS31" s="104">
        <f>データ!AC7</f>
        <v>99.3</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60</v>
      </c>
      <c r="JD31" s="81"/>
      <c r="JE31" s="81"/>
      <c r="JF31" s="81"/>
      <c r="JG31" s="81"/>
      <c r="JH31" s="81"/>
      <c r="JI31" s="81"/>
      <c r="JJ31" s="81"/>
      <c r="JK31" s="81"/>
      <c r="JL31" s="81"/>
      <c r="JM31" s="81"/>
      <c r="JN31" s="81"/>
      <c r="JO31" s="81"/>
      <c r="JP31" s="81"/>
      <c r="JQ31" s="81"/>
      <c r="JR31" s="81"/>
      <c r="JS31" s="81"/>
      <c r="JT31" s="81"/>
      <c r="JU31" s="82"/>
      <c r="JV31" s="80">
        <f>データ!DL7</f>
        <v>73.7</v>
      </c>
      <c r="JW31" s="81"/>
      <c r="JX31" s="81"/>
      <c r="JY31" s="81"/>
      <c r="JZ31" s="81"/>
      <c r="KA31" s="81"/>
      <c r="KB31" s="81"/>
      <c r="KC31" s="81"/>
      <c r="KD31" s="81"/>
      <c r="KE31" s="81"/>
      <c r="KF31" s="81"/>
      <c r="KG31" s="81"/>
      <c r="KH31" s="81"/>
      <c r="KI31" s="81"/>
      <c r="KJ31" s="81"/>
      <c r="KK31" s="81"/>
      <c r="KL31" s="81"/>
      <c r="KM31" s="81"/>
      <c r="KN31" s="82"/>
      <c r="KO31" s="80">
        <f>データ!DM7</f>
        <v>68.400000000000006</v>
      </c>
      <c r="KP31" s="81"/>
      <c r="KQ31" s="81"/>
      <c r="KR31" s="81"/>
      <c r="KS31" s="81"/>
      <c r="KT31" s="81"/>
      <c r="KU31" s="81"/>
      <c r="KV31" s="81"/>
      <c r="KW31" s="81"/>
      <c r="KX31" s="81"/>
      <c r="KY31" s="81"/>
      <c r="KZ31" s="81"/>
      <c r="LA31" s="81"/>
      <c r="LB31" s="81"/>
      <c r="LC31" s="81"/>
      <c r="LD31" s="81"/>
      <c r="LE31" s="81"/>
      <c r="LF31" s="81"/>
      <c r="LG31" s="82"/>
      <c r="LH31" s="80">
        <f>データ!DN7</f>
        <v>61.8</v>
      </c>
      <c r="LI31" s="81"/>
      <c r="LJ31" s="81"/>
      <c r="LK31" s="81"/>
      <c r="LL31" s="81"/>
      <c r="LM31" s="81"/>
      <c r="LN31" s="81"/>
      <c r="LO31" s="81"/>
      <c r="LP31" s="81"/>
      <c r="LQ31" s="81"/>
      <c r="LR31" s="81"/>
      <c r="LS31" s="81"/>
      <c r="LT31" s="81"/>
      <c r="LU31" s="81"/>
      <c r="LV31" s="81"/>
      <c r="LW31" s="81"/>
      <c r="LX31" s="81"/>
      <c r="LY31" s="81"/>
      <c r="LZ31" s="82"/>
      <c r="MA31" s="80">
        <f>データ!DO7</f>
        <v>52.6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48" t="s">
        <v>28</v>
      </c>
      <c r="NE31" s="149"/>
      <c r="NF31" s="149"/>
      <c r="NG31" s="149"/>
      <c r="NH31" s="149"/>
      <c r="NI31" s="149"/>
      <c r="NJ31" s="149"/>
      <c r="NK31" s="149"/>
      <c r="NL31" s="149"/>
      <c r="NM31" s="149"/>
      <c r="NN31" s="149"/>
      <c r="NO31" s="149"/>
      <c r="NP31" s="149"/>
      <c r="NQ31" s="149"/>
      <c r="NR31" s="150"/>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378</v>
      </c>
      <c r="V32" s="104"/>
      <c r="W32" s="104"/>
      <c r="X32" s="104"/>
      <c r="Y32" s="104"/>
      <c r="Z32" s="104"/>
      <c r="AA32" s="104"/>
      <c r="AB32" s="104"/>
      <c r="AC32" s="104"/>
      <c r="AD32" s="104"/>
      <c r="AE32" s="104"/>
      <c r="AF32" s="104"/>
      <c r="AG32" s="104"/>
      <c r="AH32" s="104"/>
      <c r="AI32" s="104"/>
      <c r="AJ32" s="104"/>
      <c r="AK32" s="104"/>
      <c r="AL32" s="104"/>
      <c r="AM32" s="104"/>
      <c r="AN32" s="104">
        <f>データ!AE7</f>
        <v>477.8</v>
      </c>
      <c r="AO32" s="104"/>
      <c r="AP32" s="104"/>
      <c r="AQ32" s="104"/>
      <c r="AR32" s="104"/>
      <c r="AS32" s="104"/>
      <c r="AT32" s="104"/>
      <c r="AU32" s="104"/>
      <c r="AV32" s="104"/>
      <c r="AW32" s="104"/>
      <c r="AX32" s="104"/>
      <c r="AY32" s="104"/>
      <c r="AZ32" s="104"/>
      <c r="BA32" s="104"/>
      <c r="BB32" s="104"/>
      <c r="BC32" s="104"/>
      <c r="BD32" s="104"/>
      <c r="BE32" s="104"/>
      <c r="BF32" s="104"/>
      <c r="BG32" s="104">
        <f>データ!AF7</f>
        <v>373.2</v>
      </c>
      <c r="BH32" s="104"/>
      <c r="BI32" s="104"/>
      <c r="BJ32" s="104"/>
      <c r="BK32" s="104"/>
      <c r="BL32" s="104"/>
      <c r="BM32" s="104"/>
      <c r="BN32" s="104"/>
      <c r="BO32" s="104"/>
      <c r="BP32" s="104"/>
      <c r="BQ32" s="104"/>
      <c r="BR32" s="104"/>
      <c r="BS32" s="104"/>
      <c r="BT32" s="104"/>
      <c r="BU32" s="104"/>
      <c r="BV32" s="104"/>
      <c r="BW32" s="104"/>
      <c r="BX32" s="104"/>
      <c r="BY32" s="104"/>
      <c r="BZ32" s="104">
        <f>データ!AG7</f>
        <v>742.8</v>
      </c>
      <c r="CA32" s="104"/>
      <c r="CB32" s="104"/>
      <c r="CC32" s="104"/>
      <c r="CD32" s="104"/>
      <c r="CE32" s="104"/>
      <c r="CF32" s="104"/>
      <c r="CG32" s="104"/>
      <c r="CH32" s="104"/>
      <c r="CI32" s="104"/>
      <c r="CJ32" s="104"/>
      <c r="CK32" s="104"/>
      <c r="CL32" s="104"/>
      <c r="CM32" s="104"/>
      <c r="CN32" s="104"/>
      <c r="CO32" s="104"/>
      <c r="CP32" s="104"/>
      <c r="CQ32" s="104"/>
      <c r="CR32" s="104"/>
      <c r="CS32" s="104">
        <f>データ!AH7</f>
        <v>385.7</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3.1</v>
      </c>
      <c r="EM32" s="104"/>
      <c r="EN32" s="104"/>
      <c r="EO32" s="104"/>
      <c r="EP32" s="104"/>
      <c r="EQ32" s="104"/>
      <c r="ER32" s="104"/>
      <c r="ES32" s="104"/>
      <c r="ET32" s="104"/>
      <c r="EU32" s="104"/>
      <c r="EV32" s="104"/>
      <c r="EW32" s="104"/>
      <c r="EX32" s="104"/>
      <c r="EY32" s="104"/>
      <c r="EZ32" s="104"/>
      <c r="FA32" s="104"/>
      <c r="FB32" s="104"/>
      <c r="FC32" s="104"/>
      <c r="FD32" s="104"/>
      <c r="FE32" s="104">
        <f>データ!AP7</f>
        <v>6.3</v>
      </c>
      <c r="FF32" s="104"/>
      <c r="FG32" s="104"/>
      <c r="FH32" s="104"/>
      <c r="FI32" s="104"/>
      <c r="FJ32" s="104"/>
      <c r="FK32" s="104"/>
      <c r="FL32" s="104"/>
      <c r="FM32" s="104"/>
      <c r="FN32" s="104"/>
      <c r="FO32" s="104"/>
      <c r="FP32" s="104"/>
      <c r="FQ32" s="104"/>
      <c r="FR32" s="104"/>
      <c r="FS32" s="104"/>
      <c r="FT32" s="104"/>
      <c r="FU32" s="104"/>
      <c r="FV32" s="104"/>
      <c r="FW32" s="104"/>
      <c r="FX32" s="104">
        <f>データ!AQ7</f>
        <v>4</v>
      </c>
      <c r="FY32" s="104"/>
      <c r="FZ32" s="104"/>
      <c r="GA32" s="104"/>
      <c r="GB32" s="104"/>
      <c r="GC32" s="104"/>
      <c r="GD32" s="104"/>
      <c r="GE32" s="104"/>
      <c r="GF32" s="104"/>
      <c r="GG32" s="104"/>
      <c r="GH32" s="104"/>
      <c r="GI32" s="104"/>
      <c r="GJ32" s="104"/>
      <c r="GK32" s="104"/>
      <c r="GL32" s="104"/>
      <c r="GM32" s="104"/>
      <c r="GN32" s="104"/>
      <c r="GO32" s="104"/>
      <c r="GP32" s="104"/>
      <c r="GQ32" s="104">
        <f>データ!AR7</f>
        <v>2</v>
      </c>
      <c r="GR32" s="104"/>
      <c r="GS32" s="104"/>
      <c r="GT32" s="104"/>
      <c r="GU32" s="104"/>
      <c r="GV32" s="104"/>
      <c r="GW32" s="104"/>
      <c r="GX32" s="104"/>
      <c r="GY32" s="104"/>
      <c r="GZ32" s="104"/>
      <c r="HA32" s="104"/>
      <c r="HB32" s="104"/>
      <c r="HC32" s="104"/>
      <c r="HD32" s="104"/>
      <c r="HE32" s="104"/>
      <c r="HF32" s="104"/>
      <c r="HG32" s="104"/>
      <c r="HH32" s="104"/>
      <c r="HI32" s="104"/>
      <c r="HJ32" s="104">
        <f>データ!AS7</f>
        <v>9</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129</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48" t="s">
        <v>30</v>
      </c>
      <c r="NE48" s="149"/>
      <c r="NF48" s="149"/>
      <c r="NG48" s="149"/>
      <c r="NH48" s="149"/>
      <c r="NI48" s="149"/>
      <c r="NJ48" s="149"/>
      <c r="NK48" s="149"/>
      <c r="NL48" s="149"/>
      <c r="NM48" s="149"/>
      <c r="NN48" s="149"/>
      <c r="NO48" s="149"/>
      <c r="NP48" s="149"/>
      <c r="NQ48" s="149"/>
      <c r="NR48" s="15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132</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72.2</v>
      </c>
      <c r="EM52" s="104"/>
      <c r="EN52" s="104"/>
      <c r="EO52" s="104"/>
      <c r="EP52" s="104"/>
      <c r="EQ52" s="104"/>
      <c r="ER52" s="104"/>
      <c r="ES52" s="104"/>
      <c r="ET52" s="104"/>
      <c r="EU52" s="104"/>
      <c r="EV52" s="104"/>
      <c r="EW52" s="104"/>
      <c r="EX52" s="104"/>
      <c r="EY52" s="104"/>
      <c r="EZ52" s="104"/>
      <c r="FA52" s="104"/>
      <c r="FB52" s="104"/>
      <c r="FC52" s="104"/>
      <c r="FD52" s="104"/>
      <c r="FE52" s="104">
        <f>データ!BG7</f>
        <v>44.9</v>
      </c>
      <c r="FF52" s="104"/>
      <c r="FG52" s="104"/>
      <c r="FH52" s="104"/>
      <c r="FI52" s="104"/>
      <c r="FJ52" s="104"/>
      <c r="FK52" s="104"/>
      <c r="FL52" s="104"/>
      <c r="FM52" s="104"/>
      <c r="FN52" s="104"/>
      <c r="FO52" s="104"/>
      <c r="FP52" s="104"/>
      <c r="FQ52" s="104"/>
      <c r="FR52" s="104"/>
      <c r="FS52" s="104"/>
      <c r="FT52" s="104"/>
      <c r="FU52" s="104"/>
      <c r="FV52" s="104"/>
      <c r="FW52" s="104"/>
      <c r="FX52" s="104">
        <f>データ!BH7</f>
        <v>52.5</v>
      </c>
      <c r="FY52" s="104"/>
      <c r="FZ52" s="104"/>
      <c r="GA52" s="104"/>
      <c r="GB52" s="104"/>
      <c r="GC52" s="104"/>
      <c r="GD52" s="104"/>
      <c r="GE52" s="104"/>
      <c r="GF52" s="104"/>
      <c r="GG52" s="104"/>
      <c r="GH52" s="104"/>
      <c r="GI52" s="104"/>
      <c r="GJ52" s="104"/>
      <c r="GK52" s="104"/>
      <c r="GL52" s="104"/>
      <c r="GM52" s="104"/>
      <c r="GN52" s="104"/>
      <c r="GO52" s="104"/>
      <c r="GP52" s="104"/>
      <c r="GQ52" s="104">
        <f>データ!BI7</f>
        <v>29.3</v>
      </c>
      <c r="GR52" s="104"/>
      <c r="GS52" s="104"/>
      <c r="GT52" s="104"/>
      <c r="GU52" s="104"/>
      <c r="GV52" s="104"/>
      <c r="GW52" s="104"/>
      <c r="GX52" s="104"/>
      <c r="GY52" s="104"/>
      <c r="GZ52" s="104"/>
      <c r="HA52" s="104"/>
      <c r="HB52" s="104"/>
      <c r="HC52" s="104"/>
      <c r="HD52" s="104"/>
      <c r="HE52" s="104"/>
      <c r="HF52" s="104"/>
      <c r="HG52" s="104"/>
      <c r="HH52" s="104"/>
      <c r="HI52" s="104"/>
      <c r="HJ52" s="104">
        <f>データ!BJ7</f>
        <v>99.3</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5406</v>
      </c>
      <c r="JD52" s="100"/>
      <c r="JE52" s="100"/>
      <c r="JF52" s="100"/>
      <c r="JG52" s="100"/>
      <c r="JH52" s="100"/>
      <c r="JI52" s="100"/>
      <c r="JJ52" s="100"/>
      <c r="JK52" s="100"/>
      <c r="JL52" s="100"/>
      <c r="JM52" s="100"/>
      <c r="JN52" s="100"/>
      <c r="JO52" s="100"/>
      <c r="JP52" s="100"/>
      <c r="JQ52" s="100"/>
      <c r="JR52" s="100"/>
      <c r="JS52" s="100"/>
      <c r="JT52" s="100"/>
      <c r="JU52" s="100"/>
      <c r="JV52" s="100">
        <f>データ!BR7</f>
        <v>2634</v>
      </c>
      <c r="JW52" s="100"/>
      <c r="JX52" s="100"/>
      <c r="JY52" s="100"/>
      <c r="JZ52" s="100"/>
      <c r="KA52" s="100"/>
      <c r="KB52" s="100"/>
      <c r="KC52" s="100"/>
      <c r="KD52" s="100"/>
      <c r="KE52" s="100"/>
      <c r="KF52" s="100"/>
      <c r="KG52" s="100"/>
      <c r="KH52" s="100"/>
      <c r="KI52" s="100"/>
      <c r="KJ52" s="100"/>
      <c r="KK52" s="100"/>
      <c r="KL52" s="100"/>
      <c r="KM52" s="100"/>
      <c r="KN52" s="100"/>
      <c r="KO52" s="100">
        <f>データ!BS7</f>
        <v>2835</v>
      </c>
      <c r="KP52" s="100"/>
      <c r="KQ52" s="100"/>
      <c r="KR52" s="100"/>
      <c r="KS52" s="100"/>
      <c r="KT52" s="100"/>
      <c r="KU52" s="100"/>
      <c r="KV52" s="100"/>
      <c r="KW52" s="100"/>
      <c r="KX52" s="100"/>
      <c r="KY52" s="100"/>
      <c r="KZ52" s="100"/>
      <c r="LA52" s="100"/>
      <c r="LB52" s="100"/>
      <c r="LC52" s="100"/>
      <c r="LD52" s="100"/>
      <c r="LE52" s="100"/>
      <c r="LF52" s="100"/>
      <c r="LG52" s="100"/>
      <c r="LH52" s="100">
        <f>データ!BT7</f>
        <v>1567</v>
      </c>
      <c r="LI52" s="100"/>
      <c r="LJ52" s="100"/>
      <c r="LK52" s="100"/>
      <c r="LL52" s="100"/>
      <c r="LM52" s="100"/>
      <c r="LN52" s="100"/>
      <c r="LO52" s="100"/>
      <c r="LP52" s="100"/>
      <c r="LQ52" s="100"/>
      <c r="LR52" s="100"/>
      <c r="LS52" s="100"/>
      <c r="LT52" s="100"/>
      <c r="LU52" s="100"/>
      <c r="LV52" s="100"/>
      <c r="LW52" s="100"/>
      <c r="LX52" s="100"/>
      <c r="LY52" s="100"/>
      <c r="LZ52" s="100"/>
      <c r="MA52" s="100">
        <f>データ!BU7</f>
        <v>-24</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18</v>
      </c>
      <c r="V53" s="100"/>
      <c r="W53" s="100"/>
      <c r="X53" s="100"/>
      <c r="Y53" s="100"/>
      <c r="Z53" s="100"/>
      <c r="AA53" s="100"/>
      <c r="AB53" s="100"/>
      <c r="AC53" s="100"/>
      <c r="AD53" s="100"/>
      <c r="AE53" s="100"/>
      <c r="AF53" s="100"/>
      <c r="AG53" s="100"/>
      <c r="AH53" s="100"/>
      <c r="AI53" s="100"/>
      <c r="AJ53" s="100"/>
      <c r="AK53" s="100"/>
      <c r="AL53" s="100"/>
      <c r="AM53" s="100"/>
      <c r="AN53" s="100">
        <f>データ!BA7</f>
        <v>21</v>
      </c>
      <c r="AO53" s="100"/>
      <c r="AP53" s="100"/>
      <c r="AQ53" s="100"/>
      <c r="AR53" s="100"/>
      <c r="AS53" s="100"/>
      <c r="AT53" s="100"/>
      <c r="AU53" s="100"/>
      <c r="AV53" s="100"/>
      <c r="AW53" s="100"/>
      <c r="AX53" s="100"/>
      <c r="AY53" s="100"/>
      <c r="AZ53" s="100"/>
      <c r="BA53" s="100"/>
      <c r="BB53" s="100"/>
      <c r="BC53" s="100"/>
      <c r="BD53" s="100"/>
      <c r="BE53" s="100"/>
      <c r="BF53" s="100"/>
      <c r="BG53" s="100">
        <f>データ!BB7</f>
        <v>18</v>
      </c>
      <c r="BH53" s="100"/>
      <c r="BI53" s="100"/>
      <c r="BJ53" s="100"/>
      <c r="BK53" s="100"/>
      <c r="BL53" s="100"/>
      <c r="BM53" s="100"/>
      <c r="BN53" s="100"/>
      <c r="BO53" s="100"/>
      <c r="BP53" s="100"/>
      <c r="BQ53" s="100"/>
      <c r="BR53" s="100"/>
      <c r="BS53" s="100"/>
      <c r="BT53" s="100"/>
      <c r="BU53" s="100"/>
      <c r="BV53" s="100"/>
      <c r="BW53" s="100"/>
      <c r="BX53" s="100"/>
      <c r="BY53" s="100"/>
      <c r="BZ53" s="100">
        <f>データ!BC7</f>
        <v>15</v>
      </c>
      <c r="CA53" s="100"/>
      <c r="CB53" s="100"/>
      <c r="CC53" s="100"/>
      <c r="CD53" s="100"/>
      <c r="CE53" s="100"/>
      <c r="CF53" s="100"/>
      <c r="CG53" s="100"/>
      <c r="CH53" s="100"/>
      <c r="CI53" s="100"/>
      <c r="CJ53" s="100"/>
      <c r="CK53" s="100"/>
      <c r="CL53" s="100"/>
      <c r="CM53" s="100"/>
      <c r="CN53" s="100"/>
      <c r="CO53" s="100"/>
      <c r="CP53" s="100"/>
      <c r="CQ53" s="100"/>
      <c r="CR53" s="100"/>
      <c r="CS53" s="100">
        <f>データ!BD7</f>
        <v>405</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34.700000000000003</v>
      </c>
      <c r="EM53" s="104"/>
      <c r="EN53" s="104"/>
      <c r="EO53" s="104"/>
      <c r="EP53" s="104"/>
      <c r="EQ53" s="104"/>
      <c r="ER53" s="104"/>
      <c r="ES53" s="104"/>
      <c r="ET53" s="104"/>
      <c r="EU53" s="104"/>
      <c r="EV53" s="104"/>
      <c r="EW53" s="104"/>
      <c r="EX53" s="104"/>
      <c r="EY53" s="104"/>
      <c r="EZ53" s="104"/>
      <c r="FA53" s="104"/>
      <c r="FB53" s="104"/>
      <c r="FC53" s="104"/>
      <c r="FD53" s="104"/>
      <c r="FE53" s="104">
        <f>データ!BL7</f>
        <v>39.6</v>
      </c>
      <c r="FF53" s="104"/>
      <c r="FG53" s="104"/>
      <c r="FH53" s="104"/>
      <c r="FI53" s="104"/>
      <c r="FJ53" s="104"/>
      <c r="FK53" s="104"/>
      <c r="FL53" s="104"/>
      <c r="FM53" s="104"/>
      <c r="FN53" s="104"/>
      <c r="FO53" s="104"/>
      <c r="FP53" s="104"/>
      <c r="FQ53" s="104"/>
      <c r="FR53" s="104"/>
      <c r="FS53" s="104"/>
      <c r="FT53" s="104"/>
      <c r="FU53" s="104"/>
      <c r="FV53" s="104"/>
      <c r="FW53" s="104"/>
      <c r="FX53" s="104">
        <f>データ!BM7</f>
        <v>29</v>
      </c>
      <c r="FY53" s="104"/>
      <c r="FZ53" s="104"/>
      <c r="GA53" s="104"/>
      <c r="GB53" s="104"/>
      <c r="GC53" s="104"/>
      <c r="GD53" s="104"/>
      <c r="GE53" s="104"/>
      <c r="GF53" s="104"/>
      <c r="GG53" s="104"/>
      <c r="GH53" s="104"/>
      <c r="GI53" s="104"/>
      <c r="GJ53" s="104"/>
      <c r="GK53" s="104"/>
      <c r="GL53" s="104"/>
      <c r="GM53" s="104"/>
      <c r="GN53" s="104"/>
      <c r="GO53" s="104"/>
      <c r="GP53" s="104"/>
      <c r="GQ53" s="104">
        <f>データ!BN7</f>
        <v>32.9</v>
      </c>
      <c r="GR53" s="104"/>
      <c r="GS53" s="104"/>
      <c r="GT53" s="104"/>
      <c r="GU53" s="104"/>
      <c r="GV53" s="104"/>
      <c r="GW53" s="104"/>
      <c r="GX53" s="104"/>
      <c r="GY53" s="104"/>
      <c r="GZ53" s="104"/>
      <c r="HA53" s="104"/>
      <c r="HB53" s="104"/>
      <c r="HC53" s="104"/>
      <c r="HD53" s="104"/>
      <c r="HE53" s="104"/>
      <c r="HF53" s="104"/>
      <c r="HG53" s="104"/>
      <c r="HH53" s="104"/>
      <c r="HI53" s="104"/>
      <c r="HJ53" s="104">
        <f>データ!BO7</f>
        <v>-121.8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7123</v>
      </c>
      <c r="JD53" s="100"/>
      <c r="JE53" s="100"/>
      <c r="JF53" s="100"/>
      <c r="JG53" s="100"/>
      <c r="JH53" s="100"/>
      <c r="JI53" s="100"/>
      <c r="JJ53" s="100"/>
      <c r="JK53" s="100"/>
      <c r="JL53" s="100"/>
      <c r="JM53" s="100"/>
      <c r="JN53" s="100"/>
      <c r="JO53" s="100"/>
      <c r="JP53" s="100"/>
      <c r="JQ53" s="100"/>
      <c r="JR53" s="100"/>
      <c r="JS53" s="100"/>
      <c r="JT53" s="100"/>
      <c r="JU53" s="100"/>
      <c r="JV53" s="100">
        <f>データ!BW7</f>
        <v>8017</v>
      </c>
      <c r="JW53" s="100"/>
      <c r="JX53" s="100"/>
      <c r="JY53" s="100"/>
      <c r="JZ53" s="100"/>
      <c r="KA53" s="100"/>
      <c r="KB53" s="100"/>
      <c r="KC53" s="100"/>
      <c r="KD53" s="100"/>
      <c r="KE53" s="100"/>
      <c r="KF53" s="100"/>
      <c r="KG53" s="100"/>
      <c r="KH53" s="100"/>
      <c r="KI53" s="100"/>
      <c r="KJ53" s="100"/>
      <c r="KK53" s="100"/>
      <c r="KL53" s="100"/>
      <c r="KM53" s="100"/>
      <c r="KN53" s="100"/>
      <c r="KO53" s="100">
        <f>データ!BX7</f>
        <v>8137</v>
      </c>
      <c r="KP53" s="100"/>
      <c r="KQ53" s="100"/>
      <c r="KR53" s="100"/>
      <c r="KS53" s="100"/>
      <c r="KT53" s="100"/>
      <c r="KU53" s="100"/>
      <c r="KV53" s="100"/>
      <c r="KW53" s="100"/>
      <c r="KX53" s="100"/>
      <c r="KY53" s="100"/>
      <c r="KZ53" s="100"/>
      <c r="LA53" s="100"/>
      <c r="LB53" s="100"/>
      <c r="LC53" s="100"/>
      <c r="LD53" s="100"/>
      <c r="LE53" s="100"/>
      <c r="LF53" s="100"/>
      <c r="LG53" s="100"/>
      <c r="LH53" s="100">
        <f>データ!BY7</f>
        <v>8005</v>
      </c>
      <c r="LI53" s="100"/>
      <c r="LJ53" s="100"/>
      <c r="LK53" s="100"/>
      <c r="LL53" s="100"/>
      <c r="LM53" s="100"/>
      <c r="LN53" s="100"/>
      <c r="LO53" s="100"/>
      <c r="LP53" s="100"/>
      <c r="LQ53" s="100"/>
      <c r="LR53" s="100"/>
      <c r="LS53" s="100"/>
      <c r="LT53" s="100"/>
      <c r="LU53" s="100"/>
      <c r="LV53" s="100"/>
      <c r="LW53" s="100"/>
      <c r="LX53" s="100"/>
      <c r="LY53" s="100"/>
      <c r="LZ53" s="100"/>
      <c r="MA53" s="100">
        <f>データ!BZ7</f>
        <v>2698</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48" t="s">
        <v>33</v>
      </c>
      <c r="NE65" s="149"/>
      <c r="NF65" s="149"/>
      <c r="NG65" s="149"/>
      <c r="NH65" s="149"/>
      <c r="NI65" s="149"/>
      <c r="NJ65" s="149"/>
      <c r="NK65" s="149"/>
      <c r="NL65" s="149"/>
      <c r="NM65" s="149"/>
      <c r="NN65" s="149"/>
      <c r="NO65" s="149"/>
      <c r="NP65" s="149"/>
      <c r="NQ65" s="149"/>
      <c r="NR65" s="15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131</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292750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F1biPcraBPQ751VugKCX00v2wsPkxyk8lmWc1SbGLU4NawSypU99iDjMW9gfMpx6xw31CfrbZ5tSGJrY9P2Sg==" saltValue="ilQqPa/bASfBZrn7kdFD7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93</v>
      </c>
      <c r="AO5" s="59" t="s">
        <v>94</v>
      </c>
      <c r="AP5" s="59" t="s">
        <v>95</v>
      </c>
      <c r="AQ5" s="59" t="s">
        <v>96</v>
      </c>
      <c r="AR5" s="59" t="s">
        <v>97</v>
      </c>
      <c r="AS5" s="59" t="s">
        <v>98</v>
      </c>
      <c r="AT5" s="59" t="s">
        <v>99</v>
      </c>
      <c r="AU5" s="59" t="s">
        <v>89</v>
      </c>
      <c r="AV5" s="59" t="s">
        <v>102</v>
      </c>
      <c r="AW5" s="59" t="s">
        <v>91</v>
      </c>
      <c r="AX5" s="59" t="s">
        <v>101</v>
      </c>
      <c r="AY5" s="59" t="s">
        <v>93</v>
      </c>
      <c r="AZ5" s="59" t="s">
        <v>94</v>
      </c>
      <c r="BA5" s="59" t="s">
        <v>95</v>
      </c>
      <c r="BB5" s="59" t="s">
        <v>96</v>
      </c>
      <c r="BC5" s="59" t="s">
        <v>97</v>
      </c>
      <c r="BD5" s="59" t="s">
        <v>98</v>
      </c>
      <c r="BE5" s="59" t="s">
        <v>99</v>
      </c>
      <c r="BF5" s="59" t="s">
        <v>100</v>
      </c>
      <c r="BG5" s="59" t="s">
        <v>90</v>
      </c>
      <c r="BH5" s="59" t="s">
        <v>91</v>
      </c>
      <c r="BI5" s="59" t="s">
        <v>101</v>
      </c>
      <c r="BJ5" s="59" t="s">
        <v>93</v>
      </c>
      <c r="BK5" s="59" t="s">
        <v>94</v>
      </c>
      <c r="BL5" s="59" t="s">
        <v>95</v>
      </c>
      <c r="BM5" s="59" t="s">
        <v>96</v>
      </c>
      <c r="BN5" s="59" t="s">
        <v>97</v>
      </c>
      <c r="BO5" s="59" t="s">
        <v>98</v>
      </c>
      <c r="BP5" s="59" t="s">
        <v>99</v>
      </c>
      <c r="BQ5" s="59" t="s">
        <v>89</v>
      </c>
      <c r="BR5" s="59" t="s">
        <v>103</v>
      </c>
      <c r="BS5" s="59" t="s">
        <v>104</v>
      </c>
      <c r="BT5" s="59" t="s">
        <v>101</v>
      </c>
      <c r="BU5" s="59" t="s">
        <v>105</v>
      </c>
      <c r="BV5" s="59" t="s">
        <v>94</v>
      </c>
      <c r="BW5" s="59" t="s">
        <v>95</v>
      </c>
      <c r="BX5" s="59" t="s">
        <v>96</v>
      </c>
      <c r="BY5" s="59" t="s">
        <v>97</v>
      </c>
      <c r="BZ5" s="59" t="s">
        <v>98</v>
      </c>
      <c r="CA5" s="59" t="s">
        <v>99</v>
      </c>
      <c r="CB5" s="59" t="s">
        <v>100</v>
      </c>
      <c r="CC5" s="59" t="s">
        <v>90</v>
      </c>
      <c r="CD5" s="59" t="s">
        <v>91</v>
      </c>
      <c r="CE5" s="59" t="s">
        <v>101</v>
      </c>
      <c r="CF5" s="59" t="s">
        <v>93</v>
      </c>
      <c r="CG5" s="59" t="s">
        <v>94</v>
      </c>
      <c r="CH5" s="59" t="s">
        <v>95</v>
      </c>
      <c r="CI5" s="59" t="s">
        <v>96</v>
      </c>
      <c r="CJ5" s="59" t="s">
        <v>97</v>
      </c>
      <c r="CK5" s="59" t="s">
        <v>98</v>
      </c>
      <c r="CL5" s="59" t="s">
        <v>99</v>
      </c>
      <c r="CM5" s="144"/>
      <c r="CN5" s="144"/>
      <c r="CO5" s="59" t="s">
        <v>89</v>
      </c>
      <c r="CP5" s="59" t="s">
        <v>90</v>
      </c>
      <c r="CQ5" s="59" t="s">
        <v>91</v>
      </c>
      <c r="CR5" s="59" t="s">
        <v>101</v>
      </c>
      <c r="CS5" s="59" t="s">
        <v>93</v>
      </c>
      <c r="CT5" s="59" t="s">
        <v>94</v>
      </c>
      <c r="CU5" s="59" t="s">
        <v>95</v>
      </c>
      <c r="CV5" s="59" t="s">
        <v>96</v>
      </c>
      <c r="CW5" s="59" t="s">
        <v>97</v>
      </c>
      <c r="CX5" s="59" t="s">
        <v>98</v>
      </c>
      <c r="CY5" s="59" t="s">
        <v>99</v>
      </c>
      <c r="CZ5" s="59" t="s">
        <v>89</v>
      </c>
      <c r="DA5" s="59" t="s">
        <v>90</v>
      </c>
      <c r="DB5" s="59" t="s">
        <v>91</v>
      </c>
      <c r="DC5" s="59" t="s">
        <v>101</v>
      </c>
      <c r="DD5" s="59" t="s">
        <v>93</v>
      </c>
      <c r="DE5" s="59" t="s">
        <v>94</v>
      </c>
      <c r="DF5" s="59" t="s">
        <v>95</v>
      </c>
      <c r="DG5" s="59" t="s">
        <v>96</v>
      </c>
      <c r="DH5" s="59" t="s">
        <v>97</v>
      </c>
      <c r="DI5" s="59" t="s">
        <v>98</v>
      </c>
      <c r="DJ5" s="59" t="s">
        <v>35</v>
      </c>
      <c r="DK5" s="59" t="s">
        <v>89</v>
      </c>
      <c r="DL5" s="59" t="s">
        <v>90</v>
      </c>
      <c r="DM5" s="59" t="s">
        <v>104</v>
      </c>
      <c r="DN5" s="59" t="s">
        <v>101</v>
      </c>
      <c r="DO5" s="59" t="s">
        <v>105</v>
      </c>
      <c r="DP5" s="59" t="s">
        <v>94</v>
      </c>
      <c r="DQ5" s="59" t="s">
        <v>95</v>
      </c>
      <c r="DR5" s="59" t="s">
        <v>96</v>
      </c>
      <c r="DS5" s="59" t="s">
        <v>97</v>
      </c>
      <c r="DT5" s="59" t="s">
        <v>98</v>
      </c>
      <c r="DU5" s="59" t="s">
        <v>99</v>
      </c>
    </row>
    <row r="6" spans="1:125" s="66" customFormat="1" x14ac:dyDescent="0.15">
      <c r="A6" s="49" t="s">
        <v>106</v>
      </c>
      <c r="B6" s="60">
        <f>B8</f>
        <v>2020</v>
      </c>
      <c r="C6" s="60">
        <f t="shared" ref="C6:X6" si="1">C8</f>
        <v>352063</v>
      </c>
      <c r="D6" s="60">
        <f t="shared" si="1"/>
        <v>47</v>
      </c>
      <c r="E6" s="60">
        <f t="shared" si="1"/>
        <v>14</v>
      </c>
      <c r="F6" s="60">
        <f t="shared" si="1"/>
        <v>0</v>
      </c>
      <c r="G6" s="60">
        <f t="shared" si="1"/>
        <v>1</v>
      </c>
      <c r="H6" s="60" t="str">
        <f>SUBSTITUTE(H8,"　","")</f>
        <v>山口県防府市</v>
      </c>
      <c r="I6" s="60" t="str">
        <f t="shared" si="1"/>
        <v>防府市営中央町駐車場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45</v>
      </c>
      <c r="S6" s="62" t="str">
        <f t="shared" si="1"/>
        <v>駅</v>
      </c>
      <c r="T6" s="62" t="str">
        <f t="shared" si="1"/>
        <v>無</v>
      </c>
      <c r="U6" s="63">
        <f t="shared" si="1"/>
        <v>2391</v>
      </c>
      <c r="V6" s="63">
        <f t="shared" si="1"/>
        <v>76</v>
      </c>
      <c r="W6" s="63">
        <f t="shared" si="1"/>
        <v>150</v>
      </c>
      <c r="X6" s="62" t="str">
        <f t="shared" si="1"/>
        <v>無</v>
      </c>
      <c r="Y6" s="64">
        <f>IF(Y8="-",NA(),Y8)</f>
        <v>360.3</v>
      </c>
      <c r="Z6" s="64">
        <f t="shared" ref="Z6:AH6" si="2">IF(Z8="-",NA(),Z8)</f>
        <v>182.5</v>
      </c>
      <c r="AA6" s="64">
        <f t="shared" si="2"/>
        <v>210.5</v>
      </c>
      <c r="AB6" s="64">
        <f t="shared" si="2"/>
        <v>141.5</v>
      </c>
      <c r="AC6" s="64">
        <f t="shared" si="2"/>
        <v>99.3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72.2</v>
      </c>
      <c r="BG6" s="64">
        <f t="shared" ref="BG6:BO6" si="5">IF(BG8="-",NA(),BG8)</f>
        <v>44.9</v>
      </c>
      <c r="BH6" s="64">
        <f t="shared" si="5"/>
        <v>52.5</v>
      </c>
      <c r="BI6" s="64">
        <f t="shared" si="5"/>
        <v>29.3</v>
      </c>
      <c r="BJ6" s="64">
        <f t="shared" si="5"/>
        <v>99.3</v>
      </c>
      <c r="BK6" s="64">
        <f t="shared" si="5"/>
        <v>34.700000000000003</v>
      </c>
      <c r="BL6" s="64">
        <f t="shared" si="5"/>
        <v>39.6</v>
      </c>
      <c r="BM6" s="64">
        <f t="shared" si="5"/>
        <v>29</v>
      </c>
      <c r="BN6" s="64">
        <f t="shared" si="5"/>
        <v>32.9</v>
      </c>
      <c r="BO6" s="64">
        <f t="shared" si="5"/>
        <v>-121.8</v>
      </c>
      <c r="BP6" s="61" t="str">
        <f>IF(BP8="-","",IF(BP8="-","【-】","【"&amp;SUBSTITUTE(TEXT(BP8,"#,##0.0"),"-","△")&amp;"】"))</f>
        <v>【△65.9】</v>
      </c>
      <c r="BQ6" s="65">
        <f>IF(BQ8="-",NA(),BQ8)</f>
        <v>5406</v>
      </c>
      <c r="BR6" s="65">
        <f t="shared" ref="BR6:BZ6" si="6">IF(BR8="-",NA(),BR8)</f>
        <v>2634</v>
      </c>
      <c r="BS6" s="65">
        <f t="shared" si="6"/>
        <v>2835</v>
      </c>
      <c r="BT6" s="65">
        <f t="shared" si="6"/>
        <v>1567</v>
      </c>
      <c r="BU6" s="65">
        <f t="shared" si="6"/>
        <v>-24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107</v>
      </c>
      <c r="CM6" s="63">
        <f t="shared" ref="CM6:CN6" si="7">CM8</f>
        <v>292750</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60</v>
      </c>
      <c r="DL6" s="64">
        <f t="shared" ref="DL6:DT6" si="9">IF(DL8="-",NA(),DL8)</f>
        <v>73.7</v>
      </c>
      <c r="DM6" s="64">
        <f t="shared" si="9"/>
        <v>68.400000000000006</v>
      </c>
      <c r="DN6" s="64">
        <f t="shared" si="9"/>
        <v>61.8</v>
      </c>
      <c r="DO6" s="64">
        <f t="shared" si="9"/>
        <v>52.6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109</v>
      </c>
      <c r="B7" s="60">
        <f t="shared" ref="B7:X7" si="10">B8</f>
        <v>2020</v>
      </c>
      <c r="C7" s="60">
        <f t="shared" si="10"/>
        <v>352063</v>
      </c>
      <c r="D7" s="60">
        <f t="shared" si="10"/>
        <v>47</v>
      </c>
      <c r="E7" s="60">
        <f t="shared" si="10"/>
        <v>14</v>
      </c>
      <c r="F7" s="60">
        <f t="shared" si="10"/>
        <v>0</v>
      </c>
      <c r="G7" s="60">
        <f t="shared" si="10"/>
        <v>1</v>
      </c>
      <c r="H7" s="60" t="str">
        <f t="shared" si="10"/>
        <v>山口県　防府市</v>
      </c>
      <c r="I7" s="60" t="str">
        <f t="shared" si="10"/>
        <v>防府市営中央町駐車場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45</v>
      </c>
      <c r="S7" s="62" t="str">
        <f t="shared" si="10"/>
        <v>駅</v>
      </c>
      <c r="T7" s="62" t="str">
        <f t="shared" si="10"/>
        <v>無</v>
      </c>
      <c r="U7" s="63">
        <f t="shared" si="10"/>
        <v>2391</v>
      </c>
      <c r="V7" s="63">
        <f t="shared" si="10"/>
        <v>76</v>
      </c>
      <c r="W7" s="63">
        <f t="shared" si="10"/>
        <v>150</v>
      </c>
      <c r="X7" s="62" t="str">
        <f t="shared" si="10"/>
        <v>無</v>
      </c>
      <c r="Y7" s="64">
        <f>Y8</f>
        <v>360.3</v>
      </c>
      <c r="Z7" s="64">
        <f t="shared" ref="Z7:AH7" si="11">Z8</f>
        <v>182.5</v>
      </c>
      <c r="AA7" s="64">
        <f t="shared" si="11"/>
        <v>210.5</v>
      </c>
      <c r="AB7" s="64">
        <f t="shared" si="11"/>
        <v>141.5</v>
      </c>
      <c r="AC7" s="64">
        <f t="shared" si="11"/>
        <v>99.3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72.2</v>
      </c>
      <c r="BG7" s="64">
        <f t="shared" ref="BG7:BO7" si="14">BG8</f>
        <v>44.9</v>
      </c>
      <c r="BH7" s="64">
        <f t="shared" si="14"/>
        <v>52.5</v>
      </c>
      <c r="BI7" s="64">
        <f t="shared" si="14"/>
        <v>29.3</v>
      </c>
      <c r="BJ7" s="64">
        <f t="shared" si="14"/>
        <v>99.3</v>
      </c>
      <c r="BK7" s="64">
        <f t="shared" si="14"/>
        <v>34.700000000000003</v>
      </c>
      <c r="BL7" s="64">
        <f t="shared" si="14"/>
        <v>39.6</v>
      </c>
      <c r="BM7" s="64">
        <f t="shared" si="14"/>
        <v>29</v>
      </c>
      <c r="BN7" s="64">
        <f t="shared" si="14"/>
        <v>32.9</v>
      </c>
      <c r="BO7" s="64">
        <f t="shared" si="14"/>
        <v>-121.8</v>
      </c>
      <c r="BP7" s="61"/>
      <c r="BQ7" s="65">
        <f>BQ8</f>
        <v>5406</v>
      </c>
      <c r="BR7" s="65">
        <f t="shared" ref="BR7:BZ7" si="15">BR8</f>
        <v>2634</v>
      </c>
      <c r="BS7" s="65">
        <f t="shared" si="15"/>
        <v>2835</v>
      </c>
      <c r="BT7" s="65">
        <f t="shared" si="15"/>
        <v>1567</v>
      </c>
      <c r="BU7" s="65">
        <f t="shared" si="15"/>
        <v>-24</v>
      </c>
      <c r="BV7" s="65">
        <f t="shared" si="15"/>
        <v>7123</v>
      </c>
      <c r="BW7" s="65">
        <f t="shared" si="15"/>
        <v>8017</v>
      </c>
      <c r="BX7" s="65">
        <f t="shared" si="15"/>
        <v>8137</v>
      </c>
      <c r="BY7" s="65">
        <f t="shared" si="15"/>
        <v>8005</v>
      </c>
      <c r="BZ7" s="65">
        <f t="shared" si="15"/>
        <v>2698</v>
      </c>
      <c r="CA7" s="63"/>
      <c r="CB7" s="64" t="s">
        <v>110</v>
      </c>
      <c r="CC7" s="64" t="s">
        <v>110</v>
      </c>
      <c r="CD7" s="64" t="s">
        <v>110</v>
      </c>
      <c r="CE7" s="64" t="s">
        <v>110</v>
      </c>
      <c r="CF7" s="64" t="s">
        <v>110</v>
      </c>
      <c r="CG7" s="64" t="s">
        <v>110</v>
      </c>
      <c r="CH7" s="64" t="s">
        <v>110</v>
      </c>
      <c r="CI7" s="64" t="s">
        <v>110</v>
      </c>
      <c r="CJ7" s="64" t="s">
        <v>110</v>
      </c>
      <c r="CK7" s="64" t="s">
        <v>108</v>
      </c>
      <c r="CL7" s="61"/>
      <c r="CM7" s="63">
        <f>CM8</f>
        <v>292750</v>
      </c>
      <c r="CN7" s="63">
        <f>CN8</f>
        <v>0</v>
      </c>
      <c r="CO7" s="64" t="s">
        <v>110</v>
      </c>
      <c r="CP7" s="64" t="s">
        <v>110</v>
      </c>
      <c r="CQ7" s="64" t="s">
        <v>110</v>
      </c>
      <c r="CR7" s="64" t="s">
        <v>110</v>
      </c>
      <c r="CS7" s="64" t="s">
        <v>110</v>
      </c>
      <c r="CT7" s="64" t="s">
        <v>110</v>
      </c>
      <c r="CU7" s="64" t="s">
        <v>110</v>
      </c>
      <c r="CV7" s="64" t="s">
        <v>110</v>
      </c>
      <c r="CW7" s="64" t="s">
        <v>110</v>
      </c>
      <c r="CX7" s="64" t="s">
        <v>111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60</v>
      </c>
      <c r="DL7" s="64">
        <f t="shared" ref="DL7:DT7" si="17">DL8</f>
        <v>73.7</v>
      </c>
      <c r="DM7" s="64">
        <f t="shared" si="17"/>
        <v>68.400000000000006</v>
      </c>
      <c r="DN7" s="64">
        <f t="shared" si="17"/>
        <v>61.8</v>
      </c>
      <c r="DO7" s="64">
        <f t="shared" si="17"/>
        <v>52.6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352063</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45</v>
      </c>
      <c r="S8" s="69" t="s">
        <v>122</v>
      </c>
      <c r="T8" s="69" t="s">
        <v>123</v>
      </c>
      <c r="U8" s="70">
        <v>2391</v>
      </c>
      <c r="V8" s="70">
        <v>76</v>
      </c>
      <c r="W8" s="70">
        <v>150</v>
      </c>
      <c r="X8" s="69" t="s">
        <v>123</v>
      </c>
      <c r="Y8" s="71">
        <v>360.3</v>
      </c>
      <c r="Z8" s="71">
        <v>182.5</v>
      </c>
      <c r="AA8" s="71">
        <v>210.5</v>
      </c>
      <c r="AB8" s="71">
        <v>141.5</v>
      </c>
      <c r="AC8" s="71">
        <v>99.3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72.2</v>
      </c>
      <c r="BG8" s="71">
        <v>44.9</v>
      </c>
      <c r="BH8" s="71">
        <v>52.5</v>
      </c>
      <c r="BI8" s="71">
        <v>29.3</v>
      </c>
      <c r="BJ8" s="71">
        <v>99.3</v>
      </c>
      <c r="BK8" s="71">
        <v>34.700000000000003</v>
      </c>
      <c r="BL8" s="71">
        <v>39.6</v>
      </c>
      <c r="BM8" s="71">
        <v>29</v>
      </c>
      <c r="BN8" s="71">
        <v>32.9</v>
      </c>
      <c r="BO8" s="71">
        <v>-121.8</v>
      </c>
      <c r="BP8" s="68">
        <v>-65.900000000000006</v>
      </c>
      <c r="BQ8" s="72">
        <v>5406</v>
      </c>
      <c r="BR8" s="72">
        <v>2634</v>
      </c>
      <c r="BS8" s="72">
        <v>2835</v>
      </c>
      <c r="BT8" s="73">
        <v>1567</v>
      </c>
      <c r="BU8" s="73">
        <v>-24</v>
      </c>
      <c r="BV8" s="72">
        <v>7123</v>
      </c>
      <c r="BW8" s="72">
        <v>8017</v>
      </c>
      <c r="BX8" s="72">
        <v>8137</v>
      </c>
      <c r="BY8" s="72">
        <v>8005</v>
      </c>
      <c r="BZ8" s="72">
        <v>2698</v>
      </c>
      <c r="CA8" s="70">
        <v>3932</v>
      </c>
      <c r="CB8" s="71" t="s">
        <v>116</v>
      </c>
      <c r="CC8" s="71" t="s">
        <v>116</v>
      </c>
      <c r="CD8" s="71" t="s">
        <v>116</v>
      </c>
      <c r="CE8" s="71" t="s">
        <v>116</v>
      </c>
      <c r="CF8" s="71" t="s">
        <v>116</v>
      </c>
      <c r="CG8" s="71" t="s">
        <v>116</v>
      </c>
      <c r="CH8" s="71" t="s">
        <v>116</v>
      </c>
      <c r="CI8" s="71" t="s">
        <v>116</v>
      </c>
      <c r="CJ8" s="71" t="s">
        <v>116</v>
      </c>
      <c r="CK8" s="71" t="s">
        <v>116</v>
      </c>
      <c r="CL8" s="68" t="s">
        <v>116</v>
      </c>
      <c r="CM8" s="70">
        <v>292750</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62.8</v>
      </c>
      <c r="DF8" s="71">
        <v>62.3</v>
      </c>
      <c r="DG8" s="71">
        <v>87.9</v>
      </c>
      <c r="DH8" s="71">
        <v>56.3</v>
      </c>
      <c r="DI8" s="71">
        <v>70.3</v>
      </c>
      <c r="DJ8" s="68">
        <v>183.4</v>
      </c>
      <c r="DK8" s="71">
        <v>60</v>
      </c>
      <c r="DL8" s="71">
        <v>73.7</v>
      </c>
      <c r="DM8" s="71">
        <v>68.400000000000006</v>
      </c>
      <c r="DN8" s="71">
        <v>61.8</v>
      </c>
      <c r="DO8" s="71">
        <v>52.6</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2022-01-26T01:07:39Z</cp:lastPrinted>
  <dcterms:created xsi:type="dcterms:W3CDTF">2021-12-17T06:07:17Z</dcterms:created>
  <dcterms:modified xsi:type="dcterms:W3CDTF">2022-01-26T01:07:52Z</dcterms:modified>
  <cp:category/>
</cp:coreProperties>
</file>