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025環境部\0500環境保全課\簡易水道班\★清永\R03\02　予算・決算（決算統計含む）\01　令和2年度決算\40　公営企業に係る「経営比較分析表」（令和２年度決算）の分析等について\02　回答\"/>
    </mc:Choice>
  </mc:AlternateContent>
  <workbookProtection workbookAlgorithmName="SHA-512" workbookHashValue="J3jmjdbyEsbttf60jQ3E1tmAHIMIymJrfthHSLJ6dH2+5VNr7XzLpUk3LSV8K8Eo/DzxCc+W4VvdxHt9CZ3fKA==" workbookSaltValue="9M/hqGjA7BZ1Ajl6eHh7Z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<sst xmlns="http://schemas.openxmlformats.org/spreadsheetml/2006/main" count="316" uniqueCount="115">
  <si>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</si>
  <si>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</si>
  <si>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</si>
  <si>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</si>
  <si>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</si>
  <si>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</si>
  <si>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</si>
  <si>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</si>
  <si>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</si>
  <si>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</si>
  <si>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</si>
  <si>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</si>
  <si>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</si>
  <si>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</si>
  <si>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</si>
  <si>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</si>
  <si>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</si>
  <si>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</si>
  <si>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</si>
  <si>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</si>
  <si>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</si>
  <si>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</si>
  <si>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</si>
  <si>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</si>
  <si>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</si>
  <si>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</si>
  <si>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</si>
  <si>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</si>
  <si>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</si>
  <si>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</si>
  <si>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</si>
  <si>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</si>
  <si>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</si>
  <si>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</si>
  <si>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</si>
  <si>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</si>
  <si>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</si>
  <si>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</si>
  <si>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</si>
  <si>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</si>
  <si>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</si>
  <si>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</si>
  <si>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</si>
  <si>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</si>
  <si>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</si>
  <si>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</si>
  <si>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</si>
  <si>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</si>
  <si>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</si>
  <si>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</si>
  <si>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</si>
  <si>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</si>
  <si>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</si>
  <si>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</si>
  <si>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</si>
  <si>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</si>
  <si>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</si>
  <si>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</si>
  <si>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</si>
  <si>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</si>
  <si>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</si>
  <si>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</si>
  <si>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</si>
  <si>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</si>
  <si>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</si>
  <si>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</si>
  <si>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</si>
  <si>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</si>
  <si>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</si>
  <si>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</si>
  <si>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</si>
  <si>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</si>
  <si>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</si>
  <si>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</si>
  <si>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</si>
  <si>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</si>
  <si>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</si>
  <si>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</si>
  <si>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</si>
  <si>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</si>
  <si>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</si>
  <si>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</si>
  <si>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</si>
  <si>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</si>
  <si>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</si>
  <si>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</si>
  <si>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</si>
  <si>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</si>
  <si>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</si>
  <si>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</si>
  <si>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</si>
  <si>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</si>
  <si>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</si>
  <si>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</si>
  <si>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</si>
  <si>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</si>
  <si>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</si>
  <si>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</si>
  <si>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</si>
  <si>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</si>
  <si>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</si>
  <si>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</si>
  <si>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</si>
  <si>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</si>
  <si>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</si>
  <si>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</si>
  <si>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</si>
  <si>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</si>
  <si>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</si>
  <si>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</si>
  <si>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</si>
  <si>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</si>
  <si>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岩国市の簡易水道事業は、岩国港から高速艇で約1時間に位置する離島の柱島で管理・運営を行っている。
　令和２年度からは一部法適用による企業会計に移行した。そのため、令和元年度以前については左図の各指標に計上されていないが、近年の決算状況は令和２年度決算の状況とほぼ同様の傾向であり、「人口減少による給水収益の減少」、「施設の老朽化」については、検討課題としているところに変わりはない。
①経常収支比率は100％を上回っているものの、収益の大半は一般会計からの繰入金で賄われている。
②累積欠損金については赤字補填として、一般会計から繰入れており、発生していない。
③流動比率は100％を下回っているが、企業債の償還金は一般会計からの繰入金により賄われるため、資金不足は発生していない。
④企業債残高対給水収益比率は類似団体平均値と比較し高い状況である。給水収益は年々減少していくが、当面は起債の新規借入予定はないため、起債の償還に伴い減少していく見込みである。
⑤⑥⑦の各指標については、いずれも急激な過疎・高齢化による水需要の減少から、類似団体平均値と比較すると、大きくかけ離れている。
⑧有収率は類似団体平均値と比較すると、良好と言える。しかし、施設の老朽化が進む中、年々数値は悪化してきている。
　</t>
    <rPh sb="31" eb="33">
      <t>リトウ</t>
    </rPh>
    <rPh sb="51" eb="53">
      <t>レイワ</t>
    </rPh>
    <rPh sb="54" eb="56">
      <t>ネンド</t>
    </rPh>
    <rPh sb="59" eb="61">
      <t>イチブ</t>
    </rPh>
    <rPh sb="61" eb="62">
      <t>ホウ</t>
    </rPh>
    <rPh sb="62" eb="64">
      <t>テキヨウ</t>
    </rPh>
    <rPh sb="67" eb="69">
      <t>キギョウ</t>
    </rPh>
    <rPh sb="69" eb="71">
      <t>カイケイ</t>
    </rPh>
    <rPh sb="72" eb="74">
      <t>イコウ</t>
    </rPh>
    <rPh sb="82" eb="84">
      <t>レイワ</t>
    </rPh>
    <rPh sb="84" eb="86">
      <t>ガンネン</t>
    </rPh>
    <rPh sb="86" eb="87">
      <t>ド</t>
    </rPh>
    <rPh sb="87" eb="89">
      <t>イゼン</t>
    </rPh>
    <rPh sb="101" eb="103">
      <t>ケイジョウ</t>
    </rPh>
    <rPh sb="111" eb="113">
      <t>キンネン</t>
    </rPh>
    <rPh sb="114" eb="116">
      <t>ケッサン</t>
    </rPh>
    <rPh sb="116" eb="118">
      <t>ジョウキョウ</t>
    </rPh>
    <rPh sb="119" eb="121">
      <t>レイワ</t>
    </rPh>
    <rPh sb="122" eb="124">
      <t>ネンド</t>
    </rPh>
    <rPh sb="124" eb="126">
      <t>ケッサン</t>
    </rPh>
    <rPh sb="127" eb="129">
      <t>ジョウキョウ</t>
    </rPh>
    <rPh sb="142" eb="144">
      <t>ジンコウ</t>
    </rPh>
    <rPh sb="144" eb="146">
      <t>ゲンショウ</t>
    </rPh>
    <rPh sb="149" eb="151">
      <t>キュウスイ</t>
    </rPh>
    <rPh sb="151" eb="153">
      <t>シュウエキ</t>
    </rPh>
    <rPh sb="154" eb="156">
      <t>ゲンショウ</t>
    </rPh>
    <rPh sb="159" eb="161">
      <t>シセツ</t>
    </rPh>
    <rPh sb="162" eb="164">
      <t>ロウキュウ</t>
    </rPh>
    <rPh sb="164" eb="165">
      <t>カ</t>
    </rPh>
    <rPh sb="172" eb="174">
      <t>ケントウ</t>
    </rPh>
    <rPh sb="174" eb="176">
      <t>カダイ</t>
    </rPh>
    <rPh sb="185" eb="186">
      <t>カ</t>
    </rPh>
    <rPh sb="195" eb="197">
      <t>ケイジョウ</t>
    </rPh>
    <rPh sb="197" eb="199">
      <t>シュウシ</t>
    </rPh>
    <rPh sb="199" eb="201">
      <t>ヒリツ</t>
    </rPh>
    <rPh sb="207" eb="209">
      <t>ウワマワ</t>
    </rPh>
    <rPh sb="217" eb="219">
      <t>シュウエキ</t>
    </rPh>
    <rPh sb="220" eb="222">
      <t>タイハン</t>
    </rPh>
    <rPh sb="223" eb="225">
      <t>イッパン</t>
    </rPh>
    <rPh sb="225" eb="227">
      <t>カイケイ</t>
    </rPh>
    <rPh sb="230" eb="232">
      <t>クリイレ</t>
    </rPh>
    <rPh sb="232" eb="233">
      <t>キン</t>
    </rPh>
    <rPh sb="234" eb="235">
      <t>マカナ</t>
    </rPh>
    <rPh sb="243" eb="245">
      <t>ルイセキ</t>
    </rPh>
    <rPh sb="245" eb="247">
      <t>ケッソン</t>
    </rPh>
    <rPh sb="247" eb="248">
      <t>キン</t>
    </rPh>
    <rPh sb="253" eb="255">
      <t>アカジ</t>
    </rPh>
    <rPh sb="255" eb="257">
      <t>ホテン</t>
    </rPh>
    <rPh sb="261" eb="263">
      <t>イッパン</t>
    </rPh>
    <rPh sb="263" eb="265">
      <t>カイケイ</t>
    </rPh>
    <rPh sb="267" eb="269">
      <t>クリイ</t>
    </rPh>
    <rPh sb="274" eb="276">
      <t>ハッセイ</t>
    </rPh>
    <rPh sb="284" eb="286">
      <t>リュウドウ</t>
    </rPh>
    <rPh sb="286" eb="288">
      <t>ヒリツ</t>
    </rPh>
    <rPh sb="294" eb="296">
      <t>シタマワ</t>
    </rPh>
    <rPh sb="302" eb="304">
      <t>キギョウ</t>
    </rPh>
    <rPh sb="304" eb="305">
      <t>サイ</t>
    </rPh>
    <rPh sb="306" eb="308">
      <t>ショウカン</t>
    </rPh>
    <rPh sb="308" eb="309">
      <t>キン</t>
    </rPh>
    <rPh sb="310" eb="312">
      <t>イッパン</t>
    </rPh>
    <rPh sb="312" eb="314">
      <t>カイケイ</t>
    </rPh>
    <rPh sb="317" eb="320">
      <t>クリイレキン</t>
    </rPh>
    <rPh sb="323" eb="324">
      <t>マカナ</t>
    </rPh>
    <rPh sb="330" eb="332">
      <t>シキン</t>
    </rPh>
    <rPh sb="332" eb="334">
      <t>ブソク</t>
    </rPh>
    <rPh sb="335" eb="337">
      <t>ハッセイ</t>
    </rPh>
    <rPh sb="345" eb="347">
      <t>キギョウ</t>
    </rPh>
    <rPh sb="347" eb="348">
      <t>サイ</t>
    </rPh>
    <rPh sb="348" eb="350">
      <t>ザンダカ</t>
    </rPh>
    <rPh sb="350" eb="351">
      <t>タイ</t>
    </rPh>
    <rPh sb="351" eb="353">
      <t>キュウスイ</t>
    </rPh>
    <rPh sb="353" eb="355">
      <t>シュウエキ</t>
    </rPh>
    <rPh sb="355" eb="357">
      <t>ヒリツ</t>
    </rPh>
    <rPh sb="358" eb="360">
      <t>ルイジ</t>
    </rPh>
    <rPh sb="360" eb="362">
      <t>ダンタイ</t>
    </rPh>
    <rPh sb="366" eb="368">
      <t>ヒカク</t>
    </rPh>
    <rPh sb="369" eb="370">
      <t>タカ</t>
    </rPh>
    <rPh sb="371" eb="373">
      <t>ジョウキョウ</t>
    </rPh>
    <rPh sb="377" eb="379">
      <t>キュウスイ</t>
    </rPh>
    <rPh sb="379" eb="381">
      <t>シュウエキ</t>
    </rPh>
    <rPh sb="382" eb="384">
      <t>ネンネン</t>
    </rPh>
    <rPh sb="384" eb="386">
      <t>ゲンショウ</t>
    </rPh>
    <rPh sb="392" eb="394">
      <t>トウメン</t>
    </rPh>
    <rPh sb="398" eb="400">
      <t>シンキ</t>
    </rPh>
    <rPh sb="400" eb="402">
      <t>カリイレ</t>
    </rPh>
    <rPh sb="402" eb="404">
      <t>ヨテイ</t>
    </rPh>
    <rPh sb="410" eb="412">
      <t>キサイ</t>
    </rPh>
    <rPh sb="413" eb="415">
      <t>ショウカン</t>
    </rPh>
    <rPh sb="416" eb="417">
      <t>トモナ</t>
    </rPh>
    <rPh sb="418" eb="420">
      <t>ゲンショウ</t>
    </rPh>
    <rPh sb="424" eb="426">
      <t>ミコ</t>
    </rPh>
    <rPh sb="436" eb="439">
      <t>カクシヒョウ</t>
    </rPh>
    <rPh sb="449" eb="451">
      <t>キュウゲキ</t>
    </rPh>
    <rPh sb="452" eb="454">
      <t>カソ</t>
    </rPh>
    <rPh sb="455" eb="458">
      <t>コウレイカ</t>
    </rPh>
    <rPh sb="461" eb="462">
      <t>ミズ</t>
    </rPh>
    <rPh sb="462" eb="464">
      <t>ジュヨウ</t>
    </rPh>
    <rPh sb="465" eb="467">
      <t>ゲンショウ</t>
    </rPh>
    <rPh sb="474" eb="477">
      <t>ヘイキンチ</t>
    </rPh>
    <rPh sb="484" eb="485">
      <t>オオ</t>
    </rPh>
    <rPh sb="489" eb="490">
      <t>ハナ</t>
    </rPh>
    <rPh sb="497" eb="500">
      <t>ユウシュウリツ</t>
    </rPh>
    <rPh sb="509" eb="511">
      <t>ヒカク</t>
    </rPh>
    <rPh sb="515" eb="517">
      <t>リョウコウ</t>
    </rPh>
    <rPh sb="518" eb="519">
      <t>イ</t>
    </rPh>
    <rPh sb="526" eb="528">
      <t>シセツ</t>
    </rPh>
    <rPh sb="529" eb="532">
      <t>ロウキュウカ</t>
    </rPh>
    <rPh sb="533" eb="534">
      <t>スス</t>
    </rPh>
    <rPh sb="535" eb="536">
      <t>ナカ</t>
    </rPh>
    <rPh sb="537" eb="539">
      <t>ネンネン</t>
    </rPh>
    <rPh sb="539" eb="541">
      <t>スウチ</t>
    </rPh>
    <rPh sb="542" eb="544">
      <t>アッカ</t>
    </rPh>
    <phoneticPr fontId="4"/>
  </si>
  <si>
    <t xml:space="preserve"> 施設の大半が昭和40年代後半に整備され、その多くが法定耐用年数を超えている状況である。有形固定資産減価償却費及び管路経年化率も類似団体平均値と比較し高い状況であり、管路からの漏水件数も年々増加傾向にあるため、更新の必要性は高まっている。
　令和２年度においては、主要な水源からの導水管を更新することで、安定した取水の確保を図った。
　今後も、きめ細やかな維持・修繕を継続し、施設の長寿命化を図りつつ、適宜、主要な管路を計画的に更新していくことにより、水道水の安定供給に努める。</t>
    <rPh sb="1" eb="3">
      <t>シセツ</t>
    </rPh>
    <rPh sb="4" eb="6">
      <t>タイハン</t>
    </rPh>
    <rPh sb="13" eb="15">
      <t>コウハン</t>
    </rPh>
    <rPh sb="23" eb="24">
      <t>オオ</t>
    </rPh>
    <rPh sb="44" eb="46">
      <t>ユウケイ</t>
    </rPh>
    <rPh sb="46" eb="48">
      <t>コテイ</t>
    </rPh>
    <rPh sb="48" eb="50">
      <t>シサン</t>
    </rPh>
    <rPh sb="50" eb="52">
      <t>ゲンカ</t>
    </rPh>
    <rPh sb="52" eb="54">
      <t>ショウキャク</t>
    </rPh>
    <rPh sb="54" eb="55">
      <t>ヒ</t>
    </rPh>
    <rPh sb="55" eb="56">
      <t>オヨ</t>
    </rPh>
    <rPh sb="57" eb="59">
      <t>カンロ</t>
    </rPh>
    <rPh sb="59" eb="62">
      <t>ケイネンカ</t>
    </rPh>
    <rPh sb="62" eb="63">
      <t>リツ</t>
    </rPh>
    <rPh sb="64" eb="66">
      <t>ルイジ</t>
    </rPh>
    <rPh sb="66" eb="68">
      <t>ダンタイ</t>
    </rPh>
    <rPh sb="72" eb="74">
      <t>ヒカク</t>
    </rPh>
    <rPh sb="75" eb="76">
      <t>タカ</t>
    </rPh>
    <rPh sb="77" eb="79">
      <t>ジョウキョウ</t>
    </rPh>
    <rPh sb="83" eb="85">
      <t>カンロ</t>
    </rPh>
    <rPh sb="88" eb="90">
      <t>ロウスイ</t>
    </rPh>
    <rPh sb="90" eb="92">
      <t>ケンスウ</t>
    </rPh>
    <rPh sb="93" eb="95">
      <t>ネンネン</t>
    </rPh>
    <rPh sb="95" eb="97">
      <t>ゾウカ</t>
    </rPh>
    <rPh sb="97" eb="99">
      <t>ケイコウ</t>
    </rPh>
    <rPh sb="105" eb="107">
      <t>コウシン</t>
    </rPh>
    <rPh sb="108" eb="110">
      <t>ヒツヨウ</t>
    </rPh>
    <rPh sb="110" eb="111">
      <t>セイ</t>
    </rPh>
    <rPh sb="112" eb="113">
      <t>タカ</t>
    </rPh>
    <rPh sb="121" eb="123">
      <t>レイワ</t>
    </rPh>
    <rPh sb="124" eb="126">
      <t>ネンド</t>
    </rPh>
    <rPh sb="132" eb="134">
      <t>シュヨウ</t>
    </rPh>
    <rPh sb="135" eb="137">
      <t>スイゲン</t>
    </rPh>
    <rPh sb="140" eb="142">
      <t>ドウスイ</t>
    </rPh>
    <rPh sb="142" eb="143">
      <t>カン</t>
    </rPh>
    <rPh sb="144" eb="146">
      <t>コウシン</t>
    </rPh>
    <rPh sb="152" eb="154">
      <t>アンテイ</t>
    </rPh>
    <rPh sb="156" eb="158">
      <t>シュスイ</t>
    </rPh>
    <rPh sb="159" eb="161">
      <t>カクホ</t>
    </rPh>
    <rPh sb="162" eb="163">
      <t>ハカ</t>
    </rPh>
    <rPh sb="201" eb="203">
      <t>テキギ</t>
    </rPh>
    <phoneticPr fontId="4"/>
  </si>
  <si>
    <t>　離島での事業運営ということもあり、加入率・収納率はほぼ100％ではある。しかし、人口減少により給水収益も年々減少傾向にあり、収益全体に対する一般会計からの繰入金の割合は増加している。
　重要なライフラインである水道水の安定供給を維持していくことはもちろんであるが、同時に財政健全化にも努める必要がある。人口減少や施設の老朽化などを踏まえ、今後はより一層効果的な投資や細やかな維持・補修を行う必要がある。
　令和２年度からは地方公営企業法を適用したことで、より的確な将来の収支見通し等を立て、同時に経営戦略に基づく計画的な経営を行っていくことで、さらなる経営改善に努める。</t>
    <rPh sb="1" eb="3">
      <t>リトウ</t>
    </rPh>
    <rPh sb="5" eb="7">
      <t>ジギョウ</t>
    </rPh>
    <rPh sb="7" eb="9">
      <t>ウンエイ</t>
    </rPh>
    <rPh sb="53" eb="55">
      <t>ネンネン</t>
    </rPh>
    <rPh sb="55" eb="57">
      <t>ゲンショウ</t>
    </rPh>
    <rPh sb="57" eb="59">
      <t>ケイコウ</t>
    </rPh>
    <rPh sb="63" eb="65">
      <t>シュウエキ</t>
    </rPh>
    <rPh sb="65" eb="67">
      <t>ゼンタイ</t>
    </rPh>
    <rPh sb="68" eb="69">
      <t>タイ</t>
    </rPh>
    <rPh sb="71" eb="73">
      <t>イッパン</t>
    </rPh>
    <rPh sb="73" eb="75">
      <t>カイケイ</t>
    </rPh>
    <rPh sb="78" eb="81">
      <t>クリイレキン</t>
    </rPh>
    <rPh sb="82" eb="84">
      <t>ワリアイ</t>
    </rPh>
    <rPh sb="85" eb="8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</si>
</sst>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0.95</c:v>
                </c:pt>
              </c:numCache>
            </c:numRef>
          </c:val>
          <c:extLst>
            <c:ext xmlns:c16="http://schemas.microsoft.com/office/drawing/2014/chart" uri="{C3380CC4-5D6E-409C-BE32-E72D297353CC}">
              <c16:uniqueId val="{00000000-4AF8-4387-9329-9B954687439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0.96</c:v>
                </c:pt>
              </c:numCache>
            </c:numRef>
          </c:val>
          <c:smooth val="0"/>
          <c:extLst>
            <c:ext xmlns:c16="http://schemas.microsoft.com/office/drawing/2014/chart" uri="{C3380CC4-5D6E-409C-BE32-E72D297353CC}">
              <c16:uniqueId val="{00000001-4AF8-4387-9329-9B954687439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16.45</c:v>
                </c:pt>
              </c:numCache>
            </c:numRef>
          </c:val>
          <c:extLst>
            <c:ext xmlns:c16="http://schemas.microsoft.com/office/drawing/2014/chart" uri="{C3380CC4-5D6E-409C-BE32-E72D297353CC}">
              <c16:uniqueId val="{00000000-50F8-4893-A136-2CFA93C6EB9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51.52</c:v>
                </c:pt>
              </c:numCache>
            </c:numRef>
          </c:val>
          <c:smooth val="0"/>
          <c:extLst>
            <c:ext xmlns:c16="http://schemas.microsoft.com/office/drawing/2014/chart" uri="{C3380CC4-5D6E-409C-BE32-E72D297353CC}">
              <c16:uniqueId val="{00000001-50F8-4893-A136-2CFA93C6EB9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90.07</c:v>
                </c:pt>
              </c:numCache>
            </c:numRef>
          </c:val>
          <c:extLst>
            <c:ext xmlns:c16="http://schemas.microsoft.com/office/drawing/2014/chart" uri="{C3380CC4-5D6E-409C-BE32-E72D297353CC}">
              <c16:uniqueId val="{00000000-20A9-4B70-8A70-C14960F3CB1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61.29</c:v>
                </c:pt>
              </c:numCache>
            </c:numRef>
          </c:val>
          <c:smooth val="0"/>
          <c:extLst>
            <c:ext xmlns:c16="http://schemas.microsoft.com/office/drawing/2014/chart" uri="{C3380CC4-5D6E-409C-BE32-E72D297353CC}">
              <c16:uniqueId val="{00000001-20A9-4B70-8A70-C14960F3CB1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104.75</c:v>
                </c:pt>
              </c:numCache>
            </c:numRef>
          </c:val>
          <c:extLst>
            <c:ext xmlns:c16="http://schemas.microsoft.com/office/drawing/2014/chart" uri="{C3380CC4-5D6E-409C-BE32-E72D297353CC}">
              <c16:uniqueId val="{00000000-DE50-4B47-8961-893CC2A701A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97.61</c:v>
                </c:pt>
              </c:numCache>
            </c:numRef>
          </c:val>
          <c:smooth val="0"/>
          <c:extLst>
            <c:ext xmlns:c16="http://schemas.microsoft.com/office/drawing/2014/chart" uri="{C3380CC4-5D6E-409C-BE32-E72D297353CC}">
              <c16:uniqueId val="{00000001-DE50-4B47-8961-893CC2A701A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51.13</c:v>
                </c:pt>
              </c:numCache>
            </c:numRef>
          </c:val>
          <c:extLst>
            <c:ext xmlns:c16="http://schemas.microsoft.com/office/drawing/2014/chart" uri="{C3380CC4-5D6E-409C-BE32-E72D297353CC}">
              <c16:uniqueId val="{00000000-08E6-46BC-ACB5-1767683F048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24.16</c:v>
                </c:pt>
              </c:numCache>
            </c:numRef>
          </c:val>
          <c:smooth val="0"/>
          <c:extLst>
            <c:ext xmlns:c16="http://schemas.microsoft.com/office/drawing/2014/chart" uri="{C3380CC4-5D6E-409C-BE32-E72D297353CC}">
              <c16:uniqueId val="{00000001-08E6-46BC-ACB5-1767683F048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69.010000000000005</c:v>
                </c:pt>
              </c:numCache>
            </c:numRef>
          </c:val>
          <c:extLst>
            <c:ext xmlns:c16="http://schemas.microsoft.com/office/drawing/2014/chart" uri="{C3380CC4-5D6E-409C-BE32-E72D297353CC}">
              <c16:uniqueId val="{00000000-A896-455A-B9AB-5A7FEE85000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18.829999999999998</c:v>
                </c:pt>
              </c:numCache>
            </c:numRef>
          </c:val>
          <c:smooth val="0"/>
          <c:extLst>
            <c:ext xmlns:c16="http://schemas.microsoft.com/office/drawing/2014/chart" uri="{C3380CC4-5D6E-409C-BE32-E72D297353CC}">
              <c16:uniqueId val="{00000001-A896-455A-B9AB-5A7FEE85000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CA9-4496-B5AA-1EB31E034DA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143.65</c:v>
                </c:pt>
              </c:numCache>
            </c:numRef>
          </c:val>
          <c:smooth val="0"/>
          <c:extLst>
            <c:ext xmlns:c16="http://schemas.microsoft.com/office/drawing/2014/chart" uri="{C3380CC4-5D6E-409C-BE32-E72D297353CC}">
              <c16:uniqueId val="{00000001-BCA9-4496-B5AA-1EB31E034DA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71.44</c:v>
                </c:pt>
              </c:numCache>
            </c:numRef>
          </c:val>
          <c:extLst>
            <c:ext xmlns:c16="http://schemas.microsoft.com/office/drawing/2014/chart" uri="{C3380CC4-5D6E-409C-BE32-E72D297353CC}">
              <c16:uniqueId val="{00000000-CD4F-4835-91E5-8085EF3C83F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CD4F-4835-91E5-8085EF3C83F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2318.5700000000002</c:v>
                </c:pt>
              </c:numCache>
            </c:numRef>
          </c:val>
          <c:extLst>
            <c:ext xmlns:c16="http://schemas.microsoft.com/office/drawing/2014/chart" uri="{C3380CC4-5D6E-409C-BE32-E72D297353CC}">
              <c16:uniqueId val="{00000000-6AD9-4266-9D7C-2696FD972A3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1421.84</c:v>
                </c:pt>
              </c:numCache>
            </c:numRef>
          </c:val>
          <c:smooth val="0"/>
          <c:extLst>
            <c:ext xmlns:c16="http://schemas.microsoft.com/office/drawing/2014/chart" uri="{C3380CC4-5D6E-409C-BE32-E72D297353CC}">
              <c16:uniqueId val="{00000001-6AD9-4266-9D7C-2696FD972A3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7.61</c:v>
                </c:pt>
              </c:numCache>
            </c:numRef>
          </c:val>
          <c:extLst>
            <c:ext xmlns:c16="http://schemas.microsoft.com/office/drawing/2014/chart" uri="{C3380CC4-5D6E-409C-BE32-E72D297353CC}">
              <c16:uniqueId val="{00000000-59EB-4D64-AB2F-080C46AC655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35.72</c:v>
                </c:pt>
              </c:numCache>
            </c:numRef>
          </c:val>
          <c:smooth val="0"/>
          <c:extLst>
            <c:ext xmlns:c16="http://schemas.microsoft.com/office/drawing/2014/chart" uri="{C3380CC4-5D6E-409C-BE32-E72D297353CC}">
              <c16:uniqueId val="{00000001-59EB-4D64-AB2F-080C46AC655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1836.41</c:v>
                </c:pt>
              </c:numCache>
            </c:numRef>
          </c:val>
          <c:extLst>
            <c:ext xmlns:c16="http://schemas.microsoft.com/office/drawing/2014/chart" uri="{C3380CC4-5D6E-409C-BE32-E72D297353CC}">
              <c16:uniqueId val="{00000000-0DB0-4A4A-8295-5CC5D59FCB9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471.3</c:v>
                </c:pt>
              </c:numCache>
            </c:numRef>
          </c:val>
          <c:smooth val="0"/>
          <c:extLst>
            <c:ext xmlns:c16="http://schemas.microsoft.com/office/drawing/2014/chart" uri="{C3380CC4-5D6E-409C-BE32-E72D297353CC}">
              <c16:uniqueId val="{00000001-0DB0-4A4A-8295-5CC5D59FCB9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山口県　岩国市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C4</v>
      </c>
      <c r="X8" s="83"/>
      <c r="Y8" s="83"/>
      <c r="Z8" s="83"/>
      <c r="AA8" s="83"/>
      <c r="AB8" s="83"/>
      <c r="AC8" s="83"/>
      <c r="AD8" s="83" t="str">
        <f>データ!$M$6</f>
        <v>非設置</v>
      </c>
      <c r="AE8" s="83"/>
      <c r="AF8" s="83"/>
      <c r="AG8" s="83"/>
      <c r="AH8" s="83"/>
      <c r="AI8" s="83"/>
      <c r="AJ8" s="83"/>
      <c r="AK8" s="4"/>
      <c r="AL8" s="71">
        <f>データ!$R$6</f>
        <v>132187</v>
      </c>
      <c r="AM8" s="71"/>
      <c r="AN8" s="71"/>
      <c r="AO8" s="71"/>
      <c r="AP8" s="71"/>
      <c r="AQ8" s="71"/>
      <c r="AR8" s="71"/>
      <c r="AS8" s="71"/>
      <c r="AT8" s="67">
        <f>データ!$S$6</f>
        <v>873.72</v>
      </c>
      <c r="AU8" s="68"/>
      <c r="AV8" s="68"/>
      <c r="AW8" s="68"/>
      <c r="AX8" s="68"/>
      <c r="AY8" s="68"/>
      <c r="AZ8" s="68"/>
      <c r="BA8" s="68"/>
      <c r="BB8" s="70">
        <f>データ!$T$6</f>
        <v>151.29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55.13</v>
      </c>
      <c r="J10" s="68"/>
      <c r="K10" s="68"/>
      <c r="L10" s="68"/>
      <c r="M10" s="68"/>
      <c r="N10" s="68"/>
      <c r="O10" s="69"/>
      <c r="P10" s="70">
        <f>データ!$P$6</f>
        <v>0.09</v>
      </c>
      <c r="Q10" s="70"/>
      <c r="R10" s="70"/>
      <c r="S10" s="70"/>
      <c r="T10" s="70"/>
      <c r="U10" s="70"/>
      <c r="V10" s="70"/>
      <c r="W10" s="71">
        <f>データ!$Q$6</f>
        <v>1705</v>
      </c>
      <c r="X10" s="71"/>
      <c r="Y10" s="71"/>
      <c r="Z10" s="71"/>
      <c r="AA10" s="71"/>
      <c r="AB10" s="71"/>
      <c r="AC10" s="71"/>
      <c r="AD10" s="2"/>
      <c r="AE10" s="2"/>
      <c r="AF10" s="2"/>
      <c r="AG10" s="2"/>
      <c r="AH10" s="4"/>
      <c r="AI10" s="4"/>
      <c r="AJ10" s="4"/>
      <c r="AK10" s="4"/>
      <c r="AL10" s="71">
        <f>データ!$U$6</f>
        <v>119</v>
      </c>
      <c r="AM10" s="71"/>
      <c r="AN10" s="71"/>
      <c r="AO10" s="71"/>
      <c r="AP10" s="71"/>
      <c r="AQ10" s="71"/>
      <c r="AR10" s="71"/>
      <c r="AS10" s="71"/>
      <c r="AT10" s="67">
        <f>データ!$V$6</f>
        <v>0.01</v>
      </c>
      <c r="AU10" s="68"/>
      <c r="AV10" s="68"/>
      <c r="AW10" s="68"/>
      <c r="AX10" s="68"/>
      <c r="AY10" s="68"/>
      <c r="AZ10" s="68"/>
      <c r="BA10" s="68"/>
      <c r="BB10" s="70">
        <f>データ!$W$6</f>
        <v>11900</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pq9XYDtD3r22h+3Y6kTwO9n9SpFrB9S0oi5BcwyIeOcvqv9Zpm6Bn9xfQFVoVfFQ+UPeK0GBVNQnnwwXhvBAAg==" saltValue="oZsLk6TPOxoNT09gcTJiG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352080</v>
      </c>
      <c r="D6" s="34">
        <f t="shared" si="3"/>
        <v>46</v>
      </c>
      <c r="E6" s="34">
        <f t="shared" si="3"/>
        <v>1</v>
      </c>
      <c r="F6" s="34">
        <f t="shared" si="3"/>
        <v>0</v>
      </c>
      <c r="G6" s="34">
        <f t="shared" si="3"/>
        <v>5</v>
      </c>
      <c r="H6" s="34" t="str">
        <f t="shared" si="3"/>
        <v>山口県　岩国市</v>
      </c>
      <c r="I6" s="34" t="str">
        <f t="shared" si="3"/>
        <v>法適用</v>
      </c>
      <c r="J6" s="34" t="str">
        <f t="shared" si="3"/>
        <v>水道事業</v>
      </c>
      <c r="K6" s="34" t="str">
        <f t="shared" si="3"/>
        <v>簡易水道事業</v>
      </c>
      <c r="L6" s="34" t="str">
        <f t="shared" si="3"/>
        <v>C4</v>
      </c>
      <c r="M6" s="34" t="str">
        <f t="shared" si="3"/>
        <v>非設置</v>
      </c>
      <c r="N6" s="35" t="str">
        <f t="shared" si="3"/>
        <v>-</v>
      </c>
      <c r="O6" s="35">
        <f t="shared" si="3"/>
        <v>55.13</v>
      </c>
      <c r="P6" s="35">
        <f t="shared" si="3"/>
        <v>0.09</v>
      </c>
      <c r="Q6" s="35">
        <f t="shared" si="3"/>
        <v>1705</v>
      </c>
      <c r="R6" s="35">
        <f t="shared" si="3"/>
        <v>132187</v>
      </c>
      <c r="S6" s="35">
        <f t="shared" si="3"/>
        <v>873.72</v>
      </c>
      <c r="T6" s="35">
        <f t="shared" si="3"/>
        <v>151.29</v>
      </c>
      <c r="U6" s="35">
        <f t="shared" si="3"/>
        <v>119</v>
      </c>
      <c r="V6" s="35">
        <f t="shared" si="3"/>
        <v>0.01</v>
      </c>
      <c r="W6" s="35">
        <f t="shared" si="3"/>
        <v>11900</v>
      </c>
      <c r="X6" s="36" t="str">
        <f>IF(X7="",NA(),X7)</f>
        <v>-</v>
      </c>
      <c r="Y6" s="36" t="str">
        <f t="shared" ref="Y6:AG6" si="4">IF(Y7="",NA(),Y7)</f>
        <v>-</v>
      </c>
      <c r="Z6" s="36" t="str">
        <f t="shared" si="4"/>
        <v>-</v>
      </c>
      <c r="AA6" s="36" t="str">
        <f t="shared" si="4"/>
        <v>-</v>
      </c>
      <c r="AB6" s="36">
        <f t="shared" si="4"/>
        <v>104.75</v>
      </c>
      <c r="AC6" s="36" t="str">
        <f t="shared" si="4"/>
        <v>-</v>
      </c>
      <c r="AD6" s="36" t="str">
        <f t="shared" si="4"/>
        <v>-</v>
      </c>
      <c r="AE6" s="36" t="str">
        <f t="shared" si="4"/>
        <v>-</v>
      </c>
      <c r="AF6" s="36" t="str">
        <f t="shared" si="4"/>
        <v>-</v>
      </c>
      <c r="AG6" s="36">
        <f t="shared" si="4"/>
        <v>97.61</v>
      </c>
      <c r="AH6" s="35" t="str">
        <f>IF(AH7="","",IF(AH7="-","【-】","【"&amp;SUBSTITUTE(TEXT(AH7,"#,##0.00"),"-","△")&amp;"】"))</f>
        <v>【102.33】</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143.65</v>
      </c>
      <c r="AS6" s="35" t="str">
        <f>IF(AS7="","",IF(AS7="-","【-】","【"&amp;SUBSTITUTE(TEXT(AS7,"#,##0.00"),"-","△")&amp;"】"))</f>
        <v>【31.02】</v>
      </c>
      <c r="AT6" s="36" t="str">
        <f>IF(AT7="",NA(),AT7)</f>
        <v>-</v>
      </c>
      <c r="AU6" s="36" t="str">
        <f t="shared" ref="AU6:BC6" si="6">IF(AU7="",NA(),AU7)</f>
        <v>-</v>
      </c>
      <c r="AV6" s="36" t="str">
        <f t="shared" si="6"/>
        <v>-</v>
      </c>
      <c r="AW6" s="36" t="str">
        <f t="shared" si="6"/>
        <v>-</v>
      </c>
      <c r="AX6" s="36">
        <f t="shared" si="6"/>
        <v>71.44</v>
      </c>
      <c r="AY6" s="36" t="str">
        <f t="shared" si="6"/>
        <v>-</v>
      </c>
      <c r="AZ6" s="36" t="str">
        <f t="shared" si="6"/>
        <v>-</v>
      </c>
      <c r="BA6" s="36" t="str">
        <f t="shared" si="6"/>
        <v>-</v>
      </c>
      <c r="BB6" s="36" t="str">
        <f t="shared" si="6"/>
        <v>-</v>
      </c>
      <c r="BC6" s="36">
        <f t="shared" si="6"/>
        <v>94.01</v>
      </c>
      <c r="BD6" s="35" t="str">
        <f>IF(BD7="","",IF(BD7="-","【-】","【"&amp;SUBSTITUTE(TEXT(BD7,"#,##0.00"),"-","△")&amp;"】"))</f>
        <v>【186.73】</v>
      </c>
      <c r="BE6" s="36" t="str">
        <f>IF(BE7="",NA(),BE7)</f>
        <v>-</v>
      </c>
      <c r="BF6" s="36" t="str">
        <f t="shared" ref="BF6:BN6" si="7">IF(BF7="",NA(),BF7)</f>
        <v>-</v>
      </c>
      <c r="BG6" s="36" t="str">
        <f t="shared" si="7"/>
        <v>-</v>
      </c>
      <c r="BH6" s="36" t="str">
        <f t="shared" si="7"/>
        <v>-</v>
      </c>
      <c r="BI6" s="36">
        <f t="shared" si="7"/>
        <v>2318.5700000000002</v>
      </c>
      <c r="BJ6" s="36" t="str">
        <f t="shared" si="7"/>
        <v>-</v>
      </c>
      <c r="BK6" s="36" t="str">
        <f t="shared" si="7"/>
        <v>-</v>
      </c>
      <c r="BL6" s="36" t="str">
        <f t="shared" si="7"/>
        <v>-</v>
      </c>
      <c r="BM6" s="36" t="str">
        <f t="shared" si="7"/>
        <v>-</v>
      </c>
      <c r="BN6" s="36">
        <f t="shared" si="7"/>
        <v>1421.84</v>
      </c>
      <c r="BO6" s="35" t="str">
        <f>IF(BO7="","",IF(BO7="-","【-】","【"&amp;SUBSTITUTE(TEXT(BO7,"#,##0.00"),"-","△")&amp;"】"))</f>
        <v>【1,187.50】</v>
      </c>
      <c r="BP6" s="36" t="str">
        <f>IF(BP7="",NA(),BP7)</f>
        <v>-</v>
      </c>
      <c r="BQ6" s="36" t="str">
        <f t="shared" ref="BQ6:BY6" si="8">IF(BQ7="",NA(),BQ7)</f>
        <v>-</v>
      </c>
      <c r="BR6" s="36" t="str">
        <f t="shared" si="8"/>
        <v>-</v>
      </c>
      <c r="BS6" s="36" t="str">
        <f t="shared" si="8"/>
        <v>-</v>
      </c>
      <c r="BT6" s="36">
        <f t="shared" si="8"/>
        <v>7.61</v>
      </c>
      <c r="BU6" s="36" t="str">
        <f t="shared" si="8"/>
        <v>-</v>
      </c>
      <c r="BV6" s="36" t="str">
        <f t="shared" si="8"/>
        <v>-</v>
      </c>
      <c r="BW6" s="36" t="str">
        <f t="shared" si="8"/>
        <v>-</v>
      </c>
      <c r="BX6" s="36" t="str">
        <f t="shared" si="8"/>
        <v>-</v>
      </c>
      <c r="BY6" s="36">
        <f t="shared" si="8"/>
        <v>35.72</v>
      </c>
      <c r="BZ6" s="35" t="str">
        <f>IF(BZ7="","",IF(BZ7="-","【-】","【"&amp;SUBSTITUTE(TEXT(BZ7,"#,##0.00"),"-","△")&amp;"】"))</f>
        <v>【58.90】</v>
      </c>
      <c r="CA6" s="36" t="str">
        <f>IF(CA7="",NA(),CA7)</f>
        <v>-</v>
      </c>
      <c r="CB6" s="36" t="str">
        <f t="shared" ref="CB6:CJ6" si="9">IF(CB7="",NA(),CB7)</f>
        <v>-</v>
      </c>
      <c r="CC6" s="36" t="str">
        <f t="shared" si="9"/>
        <v>-</v>
      </c>
      <c r="CD6" s="36" t="str">
        <f t="shared" si="9"/>
        <v>-</v>
      </c>
      <c r="CE6" s="36">
        <f t="shared" si="9"/>
        <v>1836.41</v>
      </c>
      <c r="CF6" s="36" t="str">
        <f t="shared" si="9"/>
        <v>-</v>
      </c>
      <c r="CG6" s="36" t="str">
        <f t="shared" si="9"/>
        <v>-</v>
      </c>
      <c r="CH6" s="36" t="str">
        <f t="shared" si="9"/>
        <v>-</v>
      </c>
      <c r="CI6" s="36" t="str">
        <f t="shared" si="9"/>
        <v>-</v>
      </c>
      <c r="CJ6" s="36">
        <f t="shared" si="9"/>
        <v>471.3</v>
      </c>
      <c r="CK6" s="35" t="str">
        <f>IF(CK7="","",IF(CK7="-","【-】","【"&amp;SUBSTITUTE(TEXT(CK7,"#,##0.00"),"-","△")&amp;"】"))</f>
        <v>【281.77】</v>
      </c>
      <c r="CL6" s="36" t="str">
        <f>IF(CL7="",NA(),CL7)</f>
        <v>-</v>
      </c>
      <c r="CM6" s="36" t="str">
        <f t="shared" ref="CM6:CU6" si="10">IF(CM7="",NA(),CM7)</f>
        <v>-</v>
      </c>
      <c r="CN6" s="36" t="str">
        <f t="shared" si="10"/>
        <v>-</v>
      </c>
      <c r="CO6" s="36" t="str">
        <f t="shared" si="10"/>
        <v>-</v>
      </c>
      <c r="CP6" s="36">
        <f t="shared" si="10"/>
        <v>16.45</v>
      </c>
      <c r="CQ6" s="36" t="str">
        <f t="shared" si="10"/>
        <v>-</v>
      </c>
      <c r="CR6" s="36" t="str">
        <f t="shared" si="10"/>
        <v>-</v>
      </c>
      <c r="CS6" s="36" t="str">
        <f t="shared" si="10"/>
        <v>-</v>
      </c>
      <c r="CT6" s="36" t="str">
        <f t="shared" si="10"/>
        <v>-</v>
      </c>
      <c r="CU6" s="36">
        <f t="shared" si="10"/>
        <v>51.52</v>
      </c>
      <c r="CV6" s="35" t="str">
        <f>IF(CV7="","",IF(CV7="-","【-】","【"&amp;SUBSTITUTE(TEXT(CV7,"#,##0.00"),"-","△")&amp;"】"))</f>
        <v>【50.55】</v>
      </c>
      <c r="CW6" s="36" t="str">
        <f>IF(CW7="",NA(),CW7)</f>
        <v>-</v>
      </c>
      <c r="CX6" s="36" t="str">
        <f t="shared" ref="CX6:DF6" si="11">IF(CX7="",NA(),CX7)</f>
        <v>-</v>
      </c>
      <c r="CY6" s="36" t="str">
        <f t="shared" si="11"/>
        <v>-</v>
      </c>
      <c r="CZ6" s="36" t="str">
        <f t="shared" si="11"/>
        <v>-</v>
      </c>
      <c r="DA6" s="36">
        <f t="shared" si="11"/>
        <v>90.07</v>
      </c>
      <c r="DB6" s="36" t="str">
        <f t="shared" si="11"/>
        <v>-</v>
      </c>
      <c r="DC6" s="36" t="str">
        <f t="shared" si="11"/>
        <v>-</v>
      </c>
      <c r="DD6" s="36" t="str">
        <f t="shared" si="11"/>
        <v>-</v>
      </c>
      <c r="DE6" s="36" t="str">
        <f t="shared" si="11"/>
        <v>-</v>
      </c>
      <c r="DF6" s="36">
        <f t="shared" si="11"/>
        <v>61.29</v>
      </c>
      <c r="DG6" s="35" t="str">
        <f>IF(DG7="","",IF(DG7="-","【-】","【"&amp;SUBSTITUTE(TEXT(DG7,"#,##0.00"),"-","△")&amp;"】"))</f>
        <v>【75.11】</v>
      </c>
      <c r="DH6" s="36" t="str">
        <f>IF(DH7="",NA(),DH7)</f>
        <v>-</v>
      </c>
      <c r="DI6" s="36" t="str">
        <f t="shared" ref="DI6:DQ6" si="12">IF(DI7="",NA(),DI7)</f>
        <v>-</v>
      </c>
      <c r="DJ6" s="36" t="str">
        <f t="shared" si="12"/>
        <v>-</v>
      </c>
      <c r="DK6" s="36" t="str">
        <f t="shared" si="12"/>
        <v>-</v>
      </c>
      <c r="DL6" s="36">
        <f t="shared" si="12"/>
        <v>51.13</v>
      </c>
      <c r="DM6" s="36" t="str">
        <f t="shared" si="12"/>
        <v>-</v>
      </c>
      <c r="DN6" s="36" t="str">
        <f t="shared" si="12"/>
        <v>-</v>
      </c>
      <c r="DO6" s="36" t="str">
        <f t="shared" si="12"/>
        <v>-</v>
      </c>
      <c r="DP6" s="36" t="str">
        <f t="shared" si="12"/>
        <v>-</v>
      </c>
      <c r="DQ6" s="36">
        <f t="shared" si="12"/>
        <v>24.16</v>
      </c>
      <c r="DR6" s="35" t="str">
        <f>IF(DR7="","",IF(DR7="-","【-】","【"&amp;SUBSTITUTE(TEXT(DR7,"#,##0.00"),"-","△")&amp;"】"))</f>
        <v>【33.25】</v>
      </c>
      <c r="DS6" s="36" t="str">
        <f>IF(DS7="",NA(),DS7)</f>
        <v>-</v>
      </c>
      <c r="DT6" s="36" t="str">
        <f t="shared" ref="DT6:EB6" si="13">IF(DT7="",NA(),DT7)</f>
        <v>-</v>
      </c>
      <c r="DU6" s="36" t="str">
        <f t="shared" si="13"/>
        <v>-</v>
      </c>
      <c r="DV6" s="36" t="str">
        <f t="shared" si="13"/>
        <v>-</v>
      </c>
      <c r="DW6" s="36">
        <f t="shared" si="13"/>
        <v>69.010000000000005</v>
      </c>
      <c r="DX6" s="36" t="str">
        <f t="shared" si="13"/>
        <v>-</v>
      </c>
      <c r="DY6" s="36" t="str">
        <f t="shared" si="13"/>
        <v>-</v>
      </c>
      <c r="DZ6" s="36" t="str">
        <f t="shared" si="13"/>
        <v>-</v>
      </c>
      <c r="EA6" s="36" t="str">
        <f t="shared" si="13"/>
        <v>-</v>
      </c>
      <c r="EB6" s="36">
        <f t="shared" si="13"/>
        <v>18.829999999999998</v>
      </c>
      <c r="EC6" s="35" t="str">
        <f>IF(EC7="","",IF(EC7="-","【-】","【"&amp;SUBSTITUTE(TEXT(EC7,"#,##0.00"),"-","△")&amp;"】"))</f>
        <v>【17.19】</v>
      </c>
      <c r="ED6" s="36" t="str">
        <f>IF(ED7="",NA(),ED7)</f>
        <v>-</v>
      </c>
      <c r="EE6" s="36" t="str">
        <f t="shared" ref="EE6:EM6" si="14">IF(EE7="",NA(),EE7)</f>
        <v>-</v>
      </c>
      <c r="EF6" s="36" t="str">
        <f t="shared" si="14"/>
        <v>-</v>
      </c>
      <c r="EG6" s="36" t="str">
        <f t="shared" si="14"/>
        <v>-</v>
      </c>
      <c r="EH6" s="36">
        <f t="shared" si="14"/>
        <v>0.95</v>
      </c>
      <c r="EI6" s="36" t="str">
        <f t="shared" si="14"/>
        <v>-</v>
      </c>
      <c r="EJ6" s="36" t="str">
        <f t="shared" si="14"/>
        <v>-</v>
      </c>
      <c r="EK6" s="36" t="str">
        <f t="shared" si="14"/>
        <v>-</v>
      </c>
      <c r="EL6" s="36" t="str">
        <f t="shared" si="14"/>
        <v>-</v>
      </c>
      <c r="EM6" s="36">
        <f t="shared" si="14"/>
        <v>0.96</v>
      </c>
      <c r="EN6" s="35" t="str">
        <f>IF(EN7="","",IF(EN7="-","【-】","【"&amp;SUBSTITUTE(TEXT(EN7,"#,##0.00"),"-","△")&amp;"】"))</f>
        <v>【0.79】</v>
      </c>
    </row>
    <row r="7" spans="1:144" s="37" customFormat="1" x14ac:dyDescent="0.15">
      <c r="A7" s="29"/>
      <c r="B7" s="38">
        <v>2020</v>
      </c>
      <c r="C7" s="38">
        <v>352080</v>
      </c>
      <c r="D7" s="38">
        <v>46</v>
      </c>
      <c r="E7" s="38">
        <v>1</v>
      </c>
      <c r="F7" s="38">
        <v>0</v>
      </c>
      <c r="G7" s="38">
        <v>5</v>
      </c>
      <c r="H7" s="38" t="s">
        <v>93</v>
      </c>
      <c r="I7" s="38" t="s">
        <v>94</v>
      </c>
      <c r="J7" s="38" t="s">
        <v>95</v>
      </c>
      <c r="K7" s="38" t="s">
        <v>96</v>
      </c>
      <c r="L7" s="38" t="s">
        <v>97</v>
      </c>
      <c r="M7" s="38" t="s">
        <v>98</v>
      </c>
      <c r="N7" s="39" t="s">
        <v>99</v>
      </c>
      <c r="O7" s="39">
        <v>55.13</v>
      </c>
      <c r="P7" s="39">
        <v>0.09</v>
      </c>
      <c r="Q7" s="39">
        <v>1705</v>
      </c>
      <c r="R7" s="39">
        <v>132187</v>
      </c>
      <c r="S7" s="39">
        <v>873.72</v>
      </c>
      <c r="T7" s="39">
        <v>151.29</v>
      </c>
      <c r="U7" s="39">
        <v>119</v>
      </c>
      <c r="V7" s="39">
        <v>0.01</v>
      </c>
      <c r="W7" s="39">
        <v>11900</v>
      </c>
      <c r="X7" s="39" t="s">
        <v>99</v>
      </c>
      <c r="Y7" s="39" t="s">
        <v>99</v>
      </c>
      <c r="Z7" s="39" t="s">
        <v>99</v>
      </c>
      <c r="AA7" s="39" t="s">
        <v>99</v>
      </c>
      <c r="AB7" s="39">
        <v>104.75</v>
      </c>
      <c r="AC7" s="39" t="s">
        <v>99</v>
      </c>
      <c r="AD7" s="39" t="s">
        <v>99</v>
      </c>
      <c r="AE7" s="39" t="s">
        <v>99</v>
      </c>
      <c r="AF7" s="39" t="s">
        <v>99</v>
      </c>
      <c r="AG7" s="39">
        <v>97.61</v>
      </c>
      <c r="AH7" s="39">
        <v>102.33</v>
      </c>
      <c r="AI7" s="39" t="s">
        <v>99</v>
      </c>
      <c r="AJ7" s="39" t="s">
        <v>99</v>
      </c>
      <c r="AK7" s="39" t="s">
        <v>99</v>
      </c>
      <c r="AL7" s="39" t="s">
        <v>99</v>
      </c>
      <c r="AM7" s="39">
        <v>0</v>
      </c>
      <c r="AN7" s="39" t="s">
        <v>99</v>
      </c>
      <c r="AO7" s="39" t="s">
        <v>99</v>
      </c>
      <c r="AP7" s="39" t="s">
        <v>99</v>
      </c>
      <c r="AQ7" s="39" t="s">
        <v>99</v>
      </c>
      <c r="AR7" s="39">
        <v>143.65</v>
      </c>
      <c r="AS7" s="39">
        <v>31.02</v>
      </c>
      <c r="AT7" s="39" t="s">
        <v>99</v>
      </c>
      <c r="AU7" s="39" t="s">
        <v>99</v>
      </c>
      <c r="AV7" s="39" t="s">
        <v>99</v>
      </c>
      <c r="AW7" s="39" t="s">
        <v>99</v>
      </c>
      <c r="AX7" s="39">
        <v>71.44</v>
      </c>
      <c r="AY7" s="39" t="s">
        <v>99</v>
      </c>
      <c r="AZ7" s="39" t="s">
        <v>99</v>
      </c>
      <c r="BA7" s="39" t="s">
        <v>99</v>
      </c>
      <c r="BB7" s="39" t="s">
        <v>99</v>
      </c>
      <c r="BC7" s="39">
        <v>94.01</v>
      </c>
      <c r="BD7" s="39">
        <v>186.73</v>
      </c>
      <c r="BE7" s="39" t="s">
        <v>99</v>
      </c>
      <c r="BF7" s="39" t="s">
        <v>99</v>
      </c>
      <c r="BG7" s="39" t="s">
        <v>99</v>
      </c>
      <c r="BH7" s="39" t="s">
        <v>99</v>
      </c>
      <c r="BI7" s="39">
        <v>2318.5700000000002</v>
      </c>
      <c r="BJ7" s="39" t="s">
        <v>99</v>
      </c>
      <c r="BK7" s="39" t="s">
        <v>99</v>
      </c>
      <c r="BL7" s="39" t="s">
        <v>99</v>
      </c>
      <c r="BM7" s="39" t="s">
        <v>99</v>
      </c>
      <c r="BN7" s="39">
        <v>1421.84</v>
      </c>
      <c r="BO7" s="39">
        <v>1187.5</v>
      </c>
      <c r="BP7" s="39" t="s">
        <v>99</v>
      </c>
      <c r="BQ7" s="39" t="s">
        <v>99</v>
      </c>
      <c r="BR7" s="39" t="s">
        <v>99</v>
      </c>
      <c r="BS7" s="39" t="s">
        <v>99</v>
      </c>
      <c r="BT7" s="39">
        <v>7.61</v>
      </c>
      <c r="BU7" s="39" t="s">
        <v>99</v>
      </c>
      <c r="BV7" s="39" t="s">
        <v>99</v>
      </c>
      <c r="BW7" s="39" t="s">
        <v>99</v>
      </c>
      <c r="BX7" s="39" t="s">
        <v>99</v>
      </c>
      <c r="BY7" s="39">
        <v>35.72</v>
      </c>
      <c r="BZ7" s="39">
        <v>58.9</v>
      </c>
      <c r="CA7" s="39" t="s">
        <v>99</v>
      </c>
      <c r="CB7" s="39" t="s">
        <v>99</v>
      </c>
      <c r="CC7" s="39" t="s">
        <v>99</v>
      </c>
      <c r="CD7" s="39" t="s">
        <v>99</v>
      </c>
      <c r="CE7" s="39">
        <v>1836.41</v>
      </c>
      <c r="CF7" s="39" t="s">
        <v>99</v>
      </c>
      <c r="CG7" s="39" t="s">
        <v>99</v>
      </c>
      <c r="CH7" s="39" t="s">
        <v>99</v>
      </c>
      <c r="CI7" s="39" t="s">
        <v>99</v>
      </c>
      <c r="CJ7" s="39">
        <v>471.3</v>
      </c>
      <c r="CK7" s="39">
        <v>281.77</v>
      </c>
      <c r="CL7" s="39" t="s">
        <v>99</v>
      </c>
      <c r="CM7" s="39" t="s">
        <v>99</v>
      </c>
      <c r="CN7" s="39" t="s">
        <v>99</v>
      </c>
      <c r="CO7" s="39" t="s">
        <v>99</v>
      </c>
      <c r="CP7" s="39">
        <v>16.45</v>
      </c>
      <c r="CQ7" s="39" t="s">
        <v>99</v>
      </c>
      <c r="CR7" s="39" t="s">
        <v>99</v>
      </c>
      <c r="CS7" s="39" t="s">
        <v>99</v>
      </c>
      <c r="CT7" s="39" t="s">
        <v>99</v>
      </c>
      <c r="CU7" s="39">
        <v>51.52</v>
      </c>
      <c r="CV7" s="39">
        <v>50.55</v>
      </c>
      <c r="CW7" s="39" t="s">
        <v>99</v>
      </c>
      <c r="CX7" s="39" t="s">
        <v>99</v>
      </c>
      <c r="CY7" s="39" t="s">
        <v>99</v>
      </c>
      <c r="CZ7" s="39" t="s">
        <v>99</v>
      </c>
      <c r="DA7" s="39">
        <v>90.07</v>
      </c>
      <c r="DB7" s="39" t="s">
        <v>99</v>
      </c>
      <c r="DC7" s="39" t="s">
        <v>99</v>
      </c>
      <c r="DD7" s="39" t="s">
        <v>99</v>
      </c>
      <c r="DE7" s="39" t="s">
        <v>99</v>
      </c>
      <c r="DF7" s="39">
        <v>61.29</v>
      </c>
      <c r="DG7" s="39">
        <v>75.11</v>
      </c>
      <c r="DH7" s="39" t="s">
        <v>99</v>
      </c>
      <c r="DI7" s="39" t="s">
        <v>99</v>
      </c>
      <c r="DJ7" s="39" t="s">
        <v>99</v>
      </c>
      <c r="DK7" s="39" t="s">
        <v>99</v>
      </c>
      <c r="DL7" s="39">
        <v>51.13</v>
      </c>
      <c r="DM7" s="39" t="s">
        <v>99</v>
      </c>
      <c r="DN7" s="39" t="s">
        <v>99</v>
      </c>
      <c r="DO7" s="39" t="s">
        <v>99</v>
      </c>
      <c r="DP7" s="39" t="s">
        <v>99</v>
      </c>
      <c r="DQ7" s="39">
        <v>24.16</v>
      </c>
      <c r="DR7" s="39">
        <v>33.25</v>
      </c>
      <c r="DS7" s="39" t="s">
        <v>99</v>
      </c>
      <c r="DT7" s="39" t="s">
        <v>99</v>
      </c>
      <c r="DU7" s="39" t="s">
        <v>99</v>
      </c>
      <c r="DV7" s="39" t="s">
        <v>99</v>
      </c>
      <c r="DW7" s="39">
        <v>69.010000000000005</v>
      </c>
      <c r="DX7" s="39" t="s">
        <v>99</v>
      </c>
      <c r="DY7" s="39" t="s">
        <v>99</v>
      </c>
      <c r="DZ7" s="39" t="s">
        <v>99</v>
      </c>
      <c r="EA7" s="39" t="s">
        <v>99</v>
      </c>
      <c r="EB7" s="39">
        <v>18.829999999999998</v>
      </c>
      <c r="EC7" s="39">
        <v>17.190000000000001</v>
      </c>
      <c r="ED7" s="39" t="s">
        <v>99</v>
      </c>
      <c r="EE7" s="39" t="s">
        <v>99</v>
      </c>
      <c r="EF7" s="39" t="s">
        <v>99</v>
      </c>
      <c r="EG7" s="39" t="s">
        <v>99</v>
      </c>
      <c r="EH7" s="39">
        <v>0.95</v>
      </c>
      <c r="EI7" s="39" t="s">
        <v>99</v>
      </c>
      <c r="EJ7" s="39" t="s">
        <v>99</v>
      </c>
      <c r="EK7" s="39" t="s">
        <v>99</v>
      </c>
      <c r="EL7" s="39" t="s">
        <v>99</v>
      </c>
      <c r="EM7" s="39">
        <v>0.96</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廣兼　健</cp:lastModifiedBy>
  <dcterms:created xsi:type="dcterms:W3CDTF">2021-12-03T06:56:08Z</dcterms:created>
  <dcterms:modified xsi:type="dcterms:W3CDTF">2022-01-19T04:44:48Z</dcterms:modified>
  <cp:category/>
</cp:coreProperties>
</file>